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2_SO 801" sheetId="39" r:id="rId39"/>
    <sheet name="D.9_SO 90-90" sheetId="40" r:id="rId40"/>
    <sheet name="D.9_SO 98-98" sheetId="41" r:id="rId41"/>
  </sheets>
  <definedNames/>
  <calcPr/>
  <webPublishing/>
</workbook>
</file>

<file path=xl/sharedStrings.xml><?xml version="1.0" encoding="utf-8"?>
<sst xmlns="http://schemas.openxmlformats.org/spreadsheetml/2006/main" count="20450" uniqueCount="3269">
  <si>
    <t>Firma: Správa železnic, státní organizace</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</si>
  <si>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</si>
  <si>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</si>
  <si>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</si>
  <si>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</si>
  <si>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</si>
  <si>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</si>
  <si>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</si>
  <si>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</si>
  <si>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</si>
  <si>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</si>
  <si>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</si>
  <si>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</si>
  <si>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</si>
  <si>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</si>
  <si>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</si>
  <si>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</si>
  <si>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</si>
  <si>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</si>
  <si>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</si>
  <si>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</si>
  <si>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</si>
  <si>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</si>
  <si>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</si>
  <si>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</si>
  <si>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</si>
  <si>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</si>
  <si>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</si>
  <si>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</si>
  <si>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</si>
  <si>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</si>
  <si>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</si>
  <si>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</si>
  <si>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</si>
  <si>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</si>
  <si>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</si>
  <si>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</si>
  <si>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</si>
  <si>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</si>
  <si>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</si>
  <si>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</si>
  <si>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</si>
  <si>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</si>
  <si>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</si>
  <si>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</si>
  <si>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</si>
  <si>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</si>
  <si>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</si>
  <si>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</si>
  <si>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</si>
  <si>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</si>
  <si>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</si>
  <si>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</si>
  <si>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</si>
  <si>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</si>
  <si>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</si>
  <si>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</si>
  <si>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</si>
  <si>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</si>
  <si>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</si>
  <si>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</si>
  <si>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</si>
  <si>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</si>
  <si>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</si>
  <si>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</si>
  <si>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</si>
  <si>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</si>
  <si>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</si>
  <si>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</si>
  <si>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</si>
  <si>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</si>
  <si>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</si>
  <si>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</si>
  <si>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</si>
  <si>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</si>
  <si>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</si>
  <si>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</si>
  <si>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</si>
  <si>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</si>
  <si>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</si>
  <si>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</si>
  <si>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</si>
  <si>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</si>
  <si>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</si>
  <si>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</si>
  <si>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</si>
  <si>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</si>
  <si>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</si>
  <si>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</si>
  <si>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</si>
  <si>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</si>
  <si>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</si>
  <si>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</si>
  <si>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</si>
  <si>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</si>
  <si>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</si>
  <si>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</si>
  <si>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</si>
  <si>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</si>
  <si>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</si>
  <si>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</si>
  <si>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</si>
  <si>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</si>
  <si>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</si>
  <si>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</si>
  <si>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</si>
  <si>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</si>
  <si>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</si>
  <si>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</si>
  <si>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</si>
  <si>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</si>
  <si>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</si>
  <si>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</si>
  <si>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</si>
  <si>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</si>
  <si>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</si>
  <si>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</si>
  <si>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</si>
  <si>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</si>
  <si>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</si>
  <si>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</si>
  <si>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</si>
  <si>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</si>
  <si>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</si>
  <si>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</si>
  <si>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</si>
  <si>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</si>
  <si>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</si>
  <si>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</si>
  <si>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</si>
  <si>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</si>
  <si>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</si>
  <si>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</si>
  <si>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</si>
  <si>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</si>
  <si>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</si>
  <si>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</si>
  <si>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</si>
  <si>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</si>
  <si>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</si>
  <si>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</si>
  <si>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</si>
  <si>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</si>
  <si>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</si>
  <si>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</si>
  <si>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</si>
  <si>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</si>
  <si>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</si>
  <si>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</si>
  <si>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</si>
  <si>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</si>
  <si>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</si>
  <si>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</si>
  <si>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</si>
  <si>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</si>
  <si>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</si>
  <si>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</si>
  <si>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</si>
  <si>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</si>
  <si>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</si>
  <si>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</si>
  <si>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</si>
  <si>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</si>
  <si>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</si>
  <si>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</si>
  <si>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</si>
  <si>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</si>
  <si>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</si>
  <si>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</si>
  <si>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</si>
  <si>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</si>
  <si>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</si>
  <si>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</si>
  <si>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</si>
  <si>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</si>
  <si>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</si>
  <si>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</si>
  <si>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</si>
  <si>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</si>
  <si>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</si>
  <si>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</si>
  <si>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</si>
  <si>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</si>
  <si>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</si>
  <si>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</si>
  <si>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</si>
  <si>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</si>
  <si>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</si>
  <si>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</si>
  <si>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</si>
  <si>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</si>
  <si>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</si>
  <si>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</si>
  <si>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</si>
  <si>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</si>
  <si>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</si>
  <si>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</si>
  <si>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</si>
  <si>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</si>
  <si>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</si>
  <si>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</si>
  <si>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</si>
  <si>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</si>
  <si>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</si>
  <si>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</si>
  <si>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úpravy v rámci stavebních postupů 
10,0=10,000 [A]</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</si>
  <si>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</si>
  <si>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úpravy pro definitivní stav zařízení 
10,0=10,000 [A]</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</si>
  <si>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</si>
  <si>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</si>
  <si>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</si>
  <si>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</si>
  <si>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</si>
  <si>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</si>
  <si>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</si>
  <si>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</si>
  <si>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</si>
  <si>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</si>
  <si>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</si>
  <si>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</si>
  <si>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</si>
  <si>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</si>
  <si>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</si>
  <si>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</si>
  <si>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</si>
  <si>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</si>
  <si>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</si>
  <si>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</si>
  <si>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</si>
  <si>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</si>
  <si>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</si>
  <si>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</si>
  <si>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</si>
  <si>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</si>
  <si>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</si>
  <si>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</si>
  <si>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</si>
  <si>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</si>
  <si>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</si>
  <si>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</si>
  <si>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</si>
  <si>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</si>
  <si>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</si>
  <si>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</si>
  <si>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</si>
  <si>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</si>
  <si>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</si>
  <si>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</si>
  <si>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</si>
  <si>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</si>
  <si>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</si>
  <si>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</si>
  <si>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</si>
  <si>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</si>
  <si>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</si>
  <si>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</si>
  <si>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</si>
  <si>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</si>
  <si>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</si>
  <si>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</si>
  <si>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</si>
  <si>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</si>
  <si>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</si>
  <si>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</si>
  <si>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</si>
  <si>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</si>
  <si>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</si>
  <si>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</si>
  <si>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</si>
  <si>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</si>
  <si>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</si>
  <si>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</si>
  <si>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</si>
  <si>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</si>
  <si>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</si>
  <si>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</si>
  <si>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</si>
  <si>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</si>
  <si>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</si>
  <si>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</si>
  <si>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</si>
  <si>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</si>
  <si>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</si>
  <si>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</si>
  <si>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</si>
  <si>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</si>
  <si>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</si>
  <si>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</si>
  <si>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</si>
  <si>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</si>
  <si>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</si>
  <si>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</si>
  <si>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</si>
  <si>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</si>
  <si>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</si>
  <si>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</si>
  <si>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</si>
  <si>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</si>
  <si>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</si>
  <si>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</si>
  <si>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</si>
  <si>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</si>
  <si>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</si>
  <si>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</si>
  <si>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</si>
  <si>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</si>
  <si>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</si>
  <si>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</si>
  <si>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</si>
  <si>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</si>
  <si>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</si>
  <si>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</si>
  <si>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</si>
  <si>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</si>
  <si>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</si>
  <si>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</si>
  <si>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</si>
  <si>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</si>
  <si>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</si>
  <si>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</si>
  <si>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</si>
  <si>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</si>
  <si>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</si>
  <si>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</si>
  <si>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</si>
  <si>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</si>
  <si>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</si>
  <si>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</si>
  <si>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</si>
  <si>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</si>
  <si>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</si>
  <si>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</si>
  <si>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</si>
  <si>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</si>
  <si>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</si>
  <si>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</si>
  <si>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</si>
  <si>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</si>
  <si>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</si>
  <si>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</si>
  <si>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</si>
  <si>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</si>
  <si>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</si>
  <si>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</si>
  <si>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</si>
  <si>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</si>
  <si>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</si>
  <si>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</si>
  <si>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</si>
  <si>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</si>
  <si>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</si>
  <si>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</si>
  <si>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</si>
  <si>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</si>
  <si>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</si>
  <si>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</si>
  <si>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</si>
  <si>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</si>
  <si>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</si>
  <si>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</si>
  <si>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</si>
  <si>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</si>
  <si>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</si>
  <si>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</si>
  <si>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</si>
  <si>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</si>
  <si>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</si>
  <si>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</si>
  <si>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</si>
  <si>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</si>
  <si>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</si>
  <si>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</si>
  <si>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</si>
  <si>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</si>
  <si>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</si>
  <si>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</si>
  <si>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</si>
  <si>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</si>
  <si>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</si>
  <si>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</si>
  <si>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</si>
  <si>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</si>
  <si>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</si>
  <si>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</si>
  <si>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</si>
  <si>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</si>
  <si>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</si>
  <si>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</si>
  <si>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</si>
  <si>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</si>
  <si>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</si>
  <si>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</si>
  <si>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</si>
  <si>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</si>
  <si>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</si>
  <si>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</si>
  <si>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</si>
  <si>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</si>
  <si>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</si>
  <si>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</si>
  <si>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</si>
  <si>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</si>
  <si>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</si>
  <si>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</si>
  <si>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</si>
  <si>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</si>
  <si>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</si>
  <si>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</si>
  <si>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</si>
  <si>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</si>
  <si>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</si>
  <si>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</si>
  <si>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</si>
  <si>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</si>
  <si>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</si>
  <si>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</si>
  <si>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</si>
  <si>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</si>
  <si>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</si>
  <si>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</si>
  <si>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</si>
  <si>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</si>
  <si>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</si>
  <si>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</si>
  <si>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</si>
  <si>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</si>
  <si>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</si>
  <si>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</si>
  <si>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</si>
  <si>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</si>
  <si>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</si>
  <si>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</si>
  <si>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</si>
  <si>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</si>
  <si>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</si>
  <si>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</si>
  <si>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</si>
  <si>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</si>
  <si>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</si>
  <si>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</si>
  <si>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</si>
  <si>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</si>
  <si>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</si>
  <si>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</si>
  <si>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</si>
  <si>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</si>
  <si>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</si>
  <si>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</si>
  <si>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</si>
  <si>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</si>
  <si>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</si>
  <si>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</si>
  <si>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</si>
  <si>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</si>
  <si>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</si>
  <si>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</si>
  <si>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</si>
  <si>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</si>
  <si>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</si>
  <si>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</si>
  <si>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</si>
  <si>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</si>
  <si>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</si>
  <si>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</si>
  <si>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</si>
  <si>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</si>
  <si>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</si>
  <si>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</si>
  <si>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</si>
  <si>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</si>
  <si>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</si>
  <si>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</si>
  <si>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</si>
  <si>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</si>
  <si>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</si>
  <si>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</si>
  <si>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</si>
  <si>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</si>
  <si>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</si>
  <si>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</si>
  <si>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</si>
  <si>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</si>
  <si>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</si>
  <si>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</si>
  <si>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</si>
  <si>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</si>
  <si>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</si>
  <si>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</si>
  <si>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</si>
  <si>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</si>
  <si>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</si>
  <si>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</si>
  <si>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</si>
  <si>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</si>
  <si>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</si>
  <si>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</si>
  <si>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</si>
  <si>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</si>
  <si>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</si>
  <si>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</si>
  <si>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</si>
  <si>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</si>
  <si>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</si>
  <si>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</si>
  <si>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</si>
  <si>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</si>
  <si>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</si>
  <si>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</si>
  <si>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</si>
  <si>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</si>
  <si>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</si>
  <si>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</si>
  <si>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</si>
  <si>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</si>
  <si>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</si>
  <si>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</si>
  <si>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</si>
  <si>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</si>
  <si>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</si>
  <si>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</si>
  <si>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</si>
  <si>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</si>
  <si>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</si>
  <si>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</si>
  <si>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</si>
  <si>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</si>
  <si>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</si>
  <si>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</si>
  <si>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</si>
  <si>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</si>
  <si>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</si>
  <si>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</si>
  <si>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</si>
  <si>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</si>
  <si>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</si>
  <si>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</si>
  <si>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</si>
  <si>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</si>
  <si>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</si>
  <si>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</si>
  <si>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</si>
  <si>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</si>
  <si>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</si>
  <si>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</si>
  <si>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</si>
  <si>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</si>
  <si>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</si>
  <si>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</si>
  <si>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</si>
  <si>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</si>
  <si>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</si>
  <si>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</si>
  <si>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</si>
  <si>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</si>
  <si>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</si>
  <si>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</si>
  <si>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</si>
  <si>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</si>
  <si>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</si>
  <si>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</si>
  <si>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</si>
  <si>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</si>
  <si>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</si>
  <si>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</si>
  <si>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</si>
  <si>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</si>
  <si>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</si>
  <si>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</si>
  <si>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</si>
  <si>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</si>
  <si>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</si>
  <si>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</si>
  <si>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</si>
  <si>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</si>
  <si>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</si>
  <si>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</si>
  <si>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</si>
  <si>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</si>
  <si>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</si>
  <si>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</si>
  <si>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</si>
  <si>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</si>
  <si>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</si>
  <si>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</si>
  <si>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</si>
  <si>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</si>
  <si>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</si>
  <si>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</si>
  <si>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</si>
  <si>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</si>
  <si>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</si>
  <si>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</si>
  <si>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</si>
  <si>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</si>
  <si>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</si>
  <si>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</si>
  <si>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</si>
  <si>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</si>
  <si>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</si>
  <si>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</si>
  <si>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</si>
  <si>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</si>
  <si>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</si>
  <si>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</si>
  <si>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</si>
  <si>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</si>
  <si>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</si>
  <si>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</si>
  <si>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</si>
  <si>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</si>
  <si>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</si>
  <si>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</si>
  <si>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</si>
  <si>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</si>
  <si>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</si>
  <si>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</si>
  <si>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</si>
  <si>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</si>
  <si>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</si>
  <si>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</si>
  <si>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</si>
  <si>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</si>
  <si>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</si>
  <si>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</si>
  <si>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</si>
  <si>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</si>
  <si>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</si>
  <si>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</si>
  <si>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</si>
  <si>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</si>
  <si>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</si>
  <si>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</si>
  <si>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</si>
  <si>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</si>
  <si>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</si>
  <si>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</si>
  <si>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</si>
  <si>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</si>
  <si>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</si>
  <si>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</si>
  <si>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</si>
  <si>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</si>
  <si>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</si>
  <si>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</si>
  <si>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</si>
  <si>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</si>
  <si>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</si>
  <si>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</si>
  <si>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</si>
  <si>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</si>
  <si>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</si>
  <si>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</si>
  <si>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</si>
  <si>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</si>
  <si>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</si>
  <si>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</si>
  <si>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</si>
  <si>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</si>
  <si>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</si>
  <si>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</si>
  <si>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</si>
  <si>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</si>
  <si>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</si>
  <si>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</si>
  <si>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</si>
  <si>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</si>
  <si>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</si>
  <si>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</si>
  <si>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</si>
  <si>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</si>
  <si>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</si>
  <si>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</si>
  <si>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</si>
  <si>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</si>
  <si>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</si>
  <si>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</si>
  <si>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</si>
  <si>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</si>
  <si>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</si>
  <si>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</si>
  <si>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</si>
  <si>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</si>
  <si>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</si>
  <si>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</si>
  <si>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</si>
  <si>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</si>
  <si>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</si>
  <si>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</si>
  <si>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</si>
  <si>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</si>
  <si>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</si>
  <si>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</si>
  <si>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</si>
  <si>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</si>
  <si>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</si>
  <si>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</si>
  <si>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</si>
  <si>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</si>
  <si>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</si>
  <si>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</si>
  <si>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</si>
  <si>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</si>
  <si>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</si>
  <si>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</si>
  <si>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</si>
  <si>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</si>
  <si>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</si>
  <si>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</si>
  <si>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</si>
  <si>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</si>
  <si>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</si>
  <si>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</si>
  <si>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</si>
  <si>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</si>
  <si>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</si>
  <si>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</si>
  <si>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</si>
  <si>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</si>
  <si>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</si>
  <si>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</si>
  <si>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</si>
  <si>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</si>
  <si>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</si>
  <si>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</si>
  <si>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</si>
  <si>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</si>
  <si>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</si>
  <si>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</si>
  <si>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</si>
  <si>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</si>
  <si>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</si>
  <si>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</si>
  <si>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1: Dle technické zprávy, výkresových příloh projektové dokumentace. Dle výkazů materiálu projektu. Dle tabulky kubatur projektanta. 
2: dle výkresu výztuže pilot 
3: 63,00*931,1/1000,00</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</si>
  <si>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</si>
  <si>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</si>
  <si>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</si>
  <si>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</si>
  <si>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</si>
  <si>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</si>
  <si>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</si>
  <si>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</si>
  <si>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</si>
  <si>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</si>
  <si>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</si>
  <si>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</si>
  <si>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</si>
  <si>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</si>
  <si>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</si>
  <si>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</si>
  <si>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</si>
  <si>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</si>
  <si>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</si>
  <si>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</si>
  <si>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</si>
  <si>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</si>
  <si>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</si>
  <si>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</si>
  <si>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</si>
  <si>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</si>
  <si>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</si>
  <si>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</si>
  <si>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</si>
  <si>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</si>
  <si>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</si>
  <si>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</si>
  <si>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</si>
  <si>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</si>
  <si>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</si>
  <si>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</si>
  <si>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</si>
  <si>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</si>
  <si>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</si>
  <si>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</si>
  <si>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</si>
  <si>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</si>
  <si>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</si>
  <si>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</si>
  <si>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</si>
  <si>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</si>
  <si>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</si>
  <si>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</si>
  <si>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</si>
  <si>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</si>
  <si>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</si>
  <si>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</si>
  <si>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</si>
  <si>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</si>
  <si>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</si>
  <si>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</si>
  <si>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</si>
  <si>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</si>
  <si>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</si>
  <si>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</si>
  <si>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</si>
  <si>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</si>
  <si>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</si>
  <si>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</si>
  <si>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</si>
  <si>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</si>
  <si>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</si>
  <si>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</si>
  <si>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</si>
  <si>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</si>
  <si>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</si>
  <si>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</si>
  <si>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</si>
  <si>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</si>
  <si>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</si>
  <si>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</si>
  <si>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</si>
  <si>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</si>
  <si>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</si>
  <si>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</si>
  <si>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</si>
  <si>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</si>
  <si>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</si>
  <si>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</si>
  <si>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</si>
  <si>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</si>
  <si>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</si>
  <si>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</si>
  <si>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</si>
  <si>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</si>
  <si>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</si>
  <si>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</si>
  <si>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</si>
  <si>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</si>
  <si>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</si>
  <si>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</si>
  <si>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</si>
  <si>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</si>
  <si>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</si>
  <si>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</si>
  <si>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</si>
  <si>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</si>
  <si>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</si>
  <si>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</si>
  <si>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</si>
  <si>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</si>
  <si>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</si>
  <si>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</si>
  <si>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</si>
  <si>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</si>
  <si>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</si>
  <si>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</si>
  <si>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</si>
  <si>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</si>
  <si>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</si>
  <si>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</si>
  <si>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</si>
  <si>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</si>
  <si>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</si>
  <si>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</si>
  <si>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</si>
  <si>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</si>
  <si>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</si>
  <si>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</si>
  <si>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</si>
  <si>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</si>
  <si>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</si>
  <si>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</si>
  <si>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</si>
  <si>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</si>
  <si>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</si>
  <si>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</si>
  <si>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</si>
  <si>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</si>
  <si>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</si>
  <si>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</si>
  <si>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</si>
  <si>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</si>
  <si>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</si>
  <si>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</si>
  <si>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</si>
  <si>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</si>
  <si>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</si>
  <si>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</si>
  <si>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</si>
  <si>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</si>
  <si>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</si>
  <si>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</si>
  <si>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</si>
  <si>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</si>
  <si>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</si>
  <si>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</si>
  <si>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</si>
  <si>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</si>
  <si>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</si>
  <si>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</si>
  <si>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</si>
  <si>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</si>
  <si>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</si>
  <si>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</si>
  <si>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</si>
  <si>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</si>
  <si>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</si>
  <si>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</si>
  <si>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</si>
  <si>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</si>
  <si>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</si>
  <si>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</si>
  <si>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</si>
  <si>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</si>
  <si>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</si>
  <si>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</si>
  <si>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</si>
  <si>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</si>
  <si>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</si>
  <si>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</si>
  <si>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</si>
  <si>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</si>
  <si>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</si>
  <si>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</si>
  <si>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</si>
  <si>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</si>
  <si>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</si>
  <si>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</si>
  <si>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</si>
  <si>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</si>
  <si>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</si>
  <si>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</si>
  <si>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</si>
  <si>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</si>
  <si>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</si>
  <si>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</si>
  <si>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</si>
  <si>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</si>
  <si>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</si>
  <si>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</si>
  <si>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</si>
  <si>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</si>
  <si>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</si>
  <si>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</si>
  <si>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</si>
  <si>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</si>
  <si>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</si>
  <si>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</si>
  <si>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</si>
  <si>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</si>
  <si>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</si>
  <si>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</si>
  <si>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</si>
  <si>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</si>
  <si>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</si>
  <si>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</si>
  <si>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</si>
  <si>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</si>
  <si>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</si>
  <si>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</si>
  <si>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</si>
  <si>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</si>
  <si>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</si>
  <si>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</si>
  <si>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</si>
  <si>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</si>
  <si>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</si>
  <si>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</si>
  <si>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</si>
  <si>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</si>
  <si>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</si>
  <si>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</si>
  <si>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</si>
  <si>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</si>
  <si>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</si>
  <si>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</si>
  <si>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</si>
  <si>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</si>
  <si>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</si>
  <si>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</si>
  <si>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</si>
  <si>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</si>
  <si>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</si>
  <si>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</si>
  <si>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</si>
  <si>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</si>
  <si>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</si>
  <si>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</si>
  <si>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</si>
  <si>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</si>
  <si>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</si>
  <si>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</si>
  <si>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</si>
  <si>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</si>
  <si>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</si>
  <si>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</si>
  <si>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</si>
  <si>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</si>
  <si>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</si>
  <si>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</si>
  <si>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</si>
  <si>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</si>
  <si>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</si>
  <si>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</si>
  <si>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</si>
  <si>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</si>
  <si>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</si>
  <si>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</si>
  <si>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</si>
  <si>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</si>
  <si>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</si>
  <si>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</si>
  <si>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</si>
  <si>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</si>
  <si>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</si>
  <si>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</si>
  <si>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</si>
  <si>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</si>
  <si>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</si>
  <si>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</si>
  <si>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</si>
  <si>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</si>
  <si>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</si>
  <si>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</si>
  <si>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</si>
  <si>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</si>
  <si>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</si>
  <si>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</si>
  <si>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</si>
  <si>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</si>
  <si>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</si>
  <si>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</si>
  <si>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</si>
  <si>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</si>
  <si>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</si>
  <si>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</si>
  <si>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</si>
  <si>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</si>
  <si>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</si>
  <si>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</si>
  <si>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</si>
  <si>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</si>
  <si>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</si>
  <si>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</si>
  <si>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</si>
  <si>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</si>
  <si>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</si>
  <si>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</si>
  <si>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</si>
  <si>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</si>
  <si>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</si>
  <si>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</si>
  <si>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</si>
  <si>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</si>
  <si>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</si>
  <si>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</si>
  <si>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</si>
  <si>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</si>
  <si>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</si>
  <si>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</si>
  <si>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</si>
  <si>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</si>
  <si>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</si>
  <si>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</si>
  <si>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</si>
  <si>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</si>
  <si>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</si>
  <si>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</si>
  <si>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</si>
  <si>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</si>
  <si>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</si>
  <si>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</si>
  <si>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</si>
  <si>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</si>
  <si>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</si>
  <si>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</si>
  <si>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</si>
  <si>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</si>
  <si>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</si>
  <si>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</si>
  <si>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</si>
  <si>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</si>
  <si>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</si>
  <si>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</si>
  <si>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</si>
  <si>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</si>
  <si>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</si>
  <si>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</si>
  <si>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</si>
  <si>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</si>
  <si>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</si>
  <si>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</si>
  <si>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</si>
  <si>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</si>
  <si>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</si>
  <si>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</si>
  <si>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</si>
  <si>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</si>
  <si>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</si>
  <si>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</si>
  <si>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</si>
  <si>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</si>
  <si>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</si>
  <si>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</si>
  <si>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</si>
  <si>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</si>
  <si>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</si>
  <si>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</si>
  <si>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</si>
  <si>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</si>
  <si>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</si>
  <si>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</si>
  <si>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</si>
  <si>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</si>
  <si>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</si>
  <si>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</si>
  <si>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</si>
  <si>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</si>
  <si>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</si>
  <si>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</si>
  <si>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</si>
  <si>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</si>
  <si>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</si>
  <si>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</si>
  <si>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</si>
  <si>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</si>
  <si>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</si>
  <si>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</si>
  <si>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</si>
  <si>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</si>
  <si>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</si>
  <si>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</si>
  <si>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</si>
  <si>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</si>
  <si>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</si>
  <si>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</si>
  <si>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</si>
  <si>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</si>
  <si>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</si>
  <si>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</si>
  <si>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</si>
  <si>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</si>
  <si>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</si>
  <si>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</si>
  <si>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</si>
  <si>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</si>
  <si>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</si>
  <si>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</si>
  <si>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</si>
  <si>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</si>
  <si>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</si>
  <si>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</si>
  <si>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</si>
  <si>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</si>
  <si>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</si>
  <si>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</si>
  <si>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</si>
  <si>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</si>
  <si>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</si>
  <si>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</si>
  <si>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</si>
  <si>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</si>
  <si>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</si>
  <si>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</si>
  <si>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</si>
  <si>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</si>
  <si>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</si>
  <si>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</si>
  <si>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</si>
  <si>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</si>
  <si>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</si>
  <si>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</si>
  <si>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</si>
  <si>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</si>
  <si>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</si>
  <si>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</si>
  <si>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</si>
  <si>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</si>
  <si>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</si>
  <si>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</si>
  <si>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</si>
  <si>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</si>
  <si>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</si>
  <si>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</si>
  <si>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</si>
  <si>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</si>
  <si>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</si>
  <si>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</si>
  <si>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</si>
  <si>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</si>
  <si>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</si>
  <si>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</si>
  <si>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</si>
  <si>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</si>
  <si>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</si>
  <si>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</si>
  <si>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</si>
  <si>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</si>
  <si>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</si>
  <si>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</si>
  <si>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</si>
  <si>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</si>
  <si>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</si>
  <si>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</si>
  <si>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</si>
  <si>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</si>
  <si>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</si>
  <si>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</si>
  <si>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</si>
  <si>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</si>
  <si>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</si>
  <si>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</si>
  <si>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</si>
  <si>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</si>
  <si>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</si>
  <si>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</si>
  <si>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</si>
  <si>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</si>
  <si>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</si>
  <si>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</si>
  <si>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</si>
  <si>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</si>
  <si>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</si>
  <si>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</si>
  <si>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</si>
  <si>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</si>
  <si>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</si>
  <si>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</si>
  <si>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</si>
  <si>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</si>
  <si>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</si>
  <si>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</si>
  <si>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</si>
  <si>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</si>
  <si>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</si>
  <si>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</si>
  <si>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</si>
  <si>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</si>
  <si>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</si>
  <si>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</si>
  <si>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</si>
  <si>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</si>
  <si>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</si>
  <si>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</si>
  <si>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</si>
  <si>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</si>
  <si>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</si>
  <si>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</si>
  <si>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</si>
  <si>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</si>
  <si>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</si>
  <si>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</si>
  <si>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</si>
  <si>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</si>
  <si>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</si>
  <si>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</si>
  <si>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</si>
  <si>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</si>
  <si>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</si>
  <si>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</si>
  <si>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</si>
  <si>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</si>
  <si>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</si>
  <si>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</si>
  <si>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</si>
  <si>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</si>
  <si>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</si>
  <si>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</si>
  <si>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</si>
  <si>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</si>
  <si>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</si>
  <si>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</si>
  <si>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</si>
  <si>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</si>
  <si>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</si>
  <si>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</si>
  <si>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</si>
  <si>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</si>
  <si>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</si>
  <si>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</si>
  <si>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</si>
  <si>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</si>
  <si>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</si>
  <si>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</si>
  <si>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</si>
  <si>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</si>
  <si>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</si>
  <si>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</si>
  <si>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</si>
  <si>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</si>
  <si>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</si>
  <si>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</si>
  <si>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</si>
  <si>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</si>
  <si>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</si>
  <si>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</si>
  <si>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</si>
  <si>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</si>
  <si>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</si>
  <si>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</si>
  <si>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</si>
  <si>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</si>
  <si>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</si>
  <si>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</si>
  <si>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</si>
  <si>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</si>
  <si>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</si>
  <si>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</si>
  <si>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</si>
  <si>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</si>
  <si>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</si>
  <si>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</si>
  <si>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</si>
  <si>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</si>
  <si>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</si>
  <si>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</si>
  <si>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</si>
  <si>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</si>
  <si>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</si>
  <si>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</si>
  <si>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</si>
  <si>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</si>
  <si>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</si>
  <si>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</si>
  <si>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</si>
  <si>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</si>
  <si>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</si>
  <si>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</si>
  <si>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</si>
  <si>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</si>
  <si>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</si>
  <si>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</si>
  <si>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</si>
  <si>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</si>
  <si>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</si>
  <si>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</si>
  <si>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</si>
  <si>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</si>
  <si>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</si>
  <si>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</si>
  <si>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</si>
  <si>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</si>
  <si>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</si>
  <si>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</si>
  <si>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</si>
  <si>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</si>
  <si>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</si>
  <si>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</si>
  <si>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</si>
  <si>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</si>
  <si>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</si>
  <si>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</si>
  <si>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</si>
  <si>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</si>
  <si>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</si>
  <si>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</si>
  <si>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</si>
  <si>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</si>
  <si>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</si>
  <si>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</si>
  <si>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</si>
  <si>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</si>
  <si>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</si>
  <si>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</si>
  <si>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</si>
  <si>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</si>
  <si>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</si>
  <si>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</si>
  <si>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</si>
  <si>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</si>
  <si>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</si>
  <si>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</si>
  <si>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</si>
  <si>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</si>
  <si>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</si>
  <si>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</si>
  <si>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</si>
  <si>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</si>
  <si>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</si>
  <si>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</si>
  <si>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</si>
  <si>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</si>
  <si>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</si>
  <si>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</si>
  <si>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</si>
  <si>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</si>
  <si>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</si>
  <si>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</si>
  <si>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</si>
  <si>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</si>
  <si>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</si>
  <si>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</si>
  <si>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</si>
  <si>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</si>
  <si>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</si>
  <si>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</si>
  <si>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</si>
  <si>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</si>
  <si>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</si>
  <si>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</si>
  <si>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</si>
  <si>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</si>
  <si>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</si>
  <si>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</si>
  <si>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</si>
  <si>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</si>
  <si>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</si>
  <si>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</si>
  <si>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</si>
  <si>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</si>
  <si>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</si>
  <si>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</si>
  <si>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</si>
  <si>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</si>
  <si>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</si>
  <si>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</si>
  <si>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</si>
  <si>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</si>
  <si>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</si>
  <si>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</si>
  <si>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</si>
  <si>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</si>
  <si>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</si>
  <si>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</si>
  <si>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</si>
  <si>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</si>
  <si>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</si>
  <si>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</si>
  <si>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</si>
  <si>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</si>
  <si>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</si>
  <si>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</si>
  <si>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</si>
  <si>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</si>
  <si>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</si>
  <si>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</si>
  <si>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</si>
  <si>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</si>
  <si>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</si>
  <si>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</si>
  <si>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</si>
  <si>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</si>
  <si>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</si>
  <si>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</si>
  <si>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</si>
  <si>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</si>
  <si>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</si>
  <si>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</si>
  <si>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</si>
  <si>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</si>
  <si>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</si>
  <si>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</si>
  <si>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</si>
  <si>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</si>
  <si>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</si>
  <si>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</si>
  <si>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</si>
  <si>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</si>
  <si>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</si>
  <si>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</si>
  <si>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</si>
  <si>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</si>
  <si>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</si>
  <si>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</si>
  <si>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</si>
  <si>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</si>
  <si>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</si>
  <si>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</si>
  <si>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</si>
  <si>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</si>
  <si>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</si>
  <si>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</si>
  <si>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</si>
  <si>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</si>
  <si>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</si>
  <si>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</si>
  <si>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</si>
  <si>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</si>
  <si>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</si>
  <si>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</si>
  <si>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</si>
  <si>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</si>
  <si>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</si>
  <si>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</si>
  <si>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</si>
  <si>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</si>
  <si>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</si>
  <si>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</si>
  <si>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</si>
  <si>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</si>
  <si>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</si>
  <si>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</si>
  <si>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</si>
  <si>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</si>
  <si>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</si>
  <si>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</si>
  <si>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</si>
  <si>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</si>
  <si>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</si>
  <si>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</si>
  <si>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</si>
  <si>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</si>
  <si>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</si>
  <si>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</si>
  <si>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</si>
  <si>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</si>
  <si>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</si>
  <si>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</si>
  <si>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</si>
  <si>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</si>
  <si>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</si>
  <si>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</si>
  <si>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</si>
  <si>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</si>
  <si>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</si>
  <si>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</si>
  <si>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</si>
  <si>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</si>
  <si>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</si>
  <si>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</si>
  <si>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</si>
  <si>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</si>
  <si>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</si>
  <si>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</si>
  <si>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</si>
  <si>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</si>
  <si>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</si>
  <si>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</si>
  <si>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</si>
  <si>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</si>
  <si>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</si>
  <si>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</si>
  <si>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</si>
  <si>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</si>
  <si>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</si>
  <si>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</si>
  <si>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</si>
  <si>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</si>
  <si>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</si>
  <si>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</si>
  <si>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</si>
  <si>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</si>
  <si>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</si>
  <si>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</si>
  <si>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</si>
  <si>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</si>
  <si>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</si>
  <si>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</si>
  <si>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</si>
  <si>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</si>
  <si>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</si>
  <si>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</si>
  <si>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</si>
  <si>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</si>
  <si>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</si>
  <si>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</si>
  <si>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</si>
  <si>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</si>
  <si>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</si>
  <si>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</si>
  <si>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</si>
  <si>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</si>
  <si>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</si>
  <si>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</si>
  <si>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</si>
  <si>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</si>
  <si>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</si>
  <si>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</si>
  <si>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</si>
  <si>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</si>
  <si>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</si>
  <si>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</si>
  <si>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</si>
  <si>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</si>
  <si>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</si>
  <si>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</si>
  <si>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</si>
  <si>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</si>
  <si>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</si>
  <si>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</si>
  <si>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</si>
  <si>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</si>
  <si>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</si>
  <si>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</si>
  <si>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</si>
  <si>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</si>
  <si>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</si>
  <si>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</si>
  <si>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</si>
  <si>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</si>
  <si>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</si>
  <si>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</si>
  <si>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</si>
  <si>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</si>
  <si>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</si>
  <si>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</si>
  <si>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</si>
  <si>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</si>
  <si>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</si>
  <si>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</si>
  <si>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</si>
  <si>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</si>
  <si>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</si>
  <si>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</si>
  <si>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</si>
  <si>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</si>
  <si>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</si>
  <si>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</si>
  <si>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</si>
  <si>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</si>
  <si>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</si>
  <si>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</si>
  <si>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</si>
  <si>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</si>
  <si>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</si>
  <si>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</si>
  <si>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</si>
  <si>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</si>
  <si>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</si>
  <si>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</si>
  <si>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</si>
  <si>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</si>
  <si>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</si>
  <si>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</si>
  <si>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</si>
  <si>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</si>
  <si>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</si>
  <si>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</si>
  <si>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</si>
  <si>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</si>
  <si>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</si>
  <si>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</si>
  <si>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</si>
  <si>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</si>
  <si>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</si>
  <si>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</si>
  <si>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</si>
  <si>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</si>
  <si>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</si>
  <si>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</si>
  <si>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</si>
  <si>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</si>
  <si>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</si>
  <si>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</si>
  <si>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</si>
  <si>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</si>
  <si>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</si>
  <si>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</si>
  <si>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</si>
  <si>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</si>
  <si>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</si>
  <si>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</si>
  <si>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</si>
  <si>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</si>
  <si>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</si>
  <si>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</si>
  <si>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</si>
  <si>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</si>
  <si>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</si>
  <si>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</si>
  <si>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</si>
  <si>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</si>
  <si>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</si>
  <si>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</si>
  <si>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</si>
  <si>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</si>
  <si>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</si>
  <si>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</si>
  <si>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</si>
  <si>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</si>
  <si>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</si>
  <si>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</si>
  <si>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</si>
  <si>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</si>
  <si>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</si>
  <si>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</si>
  <si>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</si>
  <si>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</si>
  <si>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</si>
  <si>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</si>
  <si>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</si>
  <si>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</si>
  <si>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</si>
  <si>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</si>
  <si>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</si>
  <si>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</si>
  <si>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</si>
  <si>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</si>
  <si>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</si>
  <si>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</si>
  <si>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</si>
  <si>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</si>
  <si>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</si>
  <si>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</si>
  <si>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</si>
  <si>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</si>
  <si>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</si>
  <si>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</si>
  <si>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</si>
  <si>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</si>
  <si>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</si>
  <si>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</si>
  <si>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</si>
  <si>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</si>
  <si>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</si>
  <si>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</si>
  <si>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</si>
  <si>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</si>
  <si>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</si>
  <si>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</si>
  <si>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</si>
  <si>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</si>
  <si>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</si>
  <si>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</si>
  <si>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</si>
  <si>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</si>
  <si>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</si>
  <si>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</si>
  <si>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</si>
  <si>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</si>
  <si>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</si>
  <si>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</si>
  <si>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</si>
  <si>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</si>
  <si>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</si>
  <si>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</si>
  <si>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</si>
  <si>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</si>
  <si>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</si>
  <si>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</si>
  <si>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</si>
  <si>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</si>
  <si>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</si>
  <si>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</si>
  <si>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</si>
  <si>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</si>
  <si>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</si>
  <si>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</si>
  <si>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</si>
  <si>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</si>
  <si>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</si>
  <si>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</si>
  <si>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</si>
  <si>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</si>
  <si>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</si>
  <si>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</si>
  <si>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</si>
  <si>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</si>
  <si>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</si>
  <si>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</si>
  <si>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</si>
  <si>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</si>
  <si>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</si>
  <si>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</si>
  <si>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</si>
  <si>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</si>
  <si>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</si>
  <si>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</si>
  <si>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</si>
  <si>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</si>
  <si>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</si>
  <si>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</si>
  <si>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</si>
  <si>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</si>
  <si>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</si>
  <si>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</si>
  <si>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</si>
  <si>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</si>
  <si>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</si>
  <si>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</si>
  <si>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(1.04+6.24/2+12.48/2)*1.80=18,720 [A]</t>
  </si>
  <si>
    <t>R015300</t>
  </si>
  <si>
    <t>914</t>
  </si>
  <si>
    <t>NEOCEŇOVAT - 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</si>
  <si>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</si>
  <si>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</si>
  <si>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</si>
  <si>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</si>
  <si>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</si>
  <si>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</si>
  <si>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</si>
  <si>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</si>
  <si>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</si>
  <si>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</si>
  <si>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</si>
  <si>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</si>
  <si>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</si>
  <si>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</si>
  <si>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</si>
  <si>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</si>
  <si>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</si>
  <si>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</si>
  <si>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</si>
  <si>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</si>
  <si>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</si>
  <si>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</si>
  <si>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</si>
  <si>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</si>
  <si>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</si>
  <si>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</si>
  <si>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</si>
  <si>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</si>
  <si>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</si>
  <si>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</si>
  <si>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</si>
  <si>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</si>
  <si>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</si>
  <si>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</si>
  <si>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</si>
  <si>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</si>
  <si>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</si>
  <si>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</si>
  <si>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</si>
  <si>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</si>
  <si>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</si>
  <si>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</si>
  <si>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</si>
  <si>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</si>
  <si>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</si>
  <si>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</si>
  <si>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</si>
  <si>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</si>
  <si>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</si>
  <si>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</si>
  <si>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</si>
  <si>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</si>
  <si>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</si>
  <si>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</si>
  <si>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</si>
  <si>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</si>
  <si>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</si>
  <si>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</si>
  <si>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</si>
  <si>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</si>
  <si>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</si>
  <si>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</si>
  <si>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</si>
  <si>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</si>
  <si>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</si>
  <si>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</si>
  <si>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</si>
  <si>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</si>
  <si>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</si>
  <si>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</si>
  <si>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</si>
  <si>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</si>
  <si>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</si>
  <si>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</si>
  <si>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</si>
  <si>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</si>
  <si>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</si>
  <si>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</si>
  <si>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</si>
  <si>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</si>
  <si>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</si>
  <si>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</si>
  <si>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</si>
  <si>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</si>
  <si>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</si>
  <si>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</si>
  <si>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</si>
  <si>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</si>
  <si>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</si>
  <si>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</si>
  <si>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</si>
  <si>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</si>
  <si>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</si>
  <si>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</si>
  <si>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</si>
  <si>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</si>
  <si>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</si>
  <si>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</si>
  <si>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</si>
  <si>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</si>
  <si>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</si>
  <si>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</si>
  <si>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</si>
  <si>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</si>
  <si>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</si>
  <si>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</si>
  <si>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</si>
  <si>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</si>
  <si>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</si>
  <si>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</si>
  <si>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</si>
  <si>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</si>
  <si>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</si>
  <si>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</si>
  <si>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</si>
  <si>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</si>
  <si>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</si>
  <si>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</si>
  <si>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</si>
  <si>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</si>
  <si>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</si>
  <si>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</si>
  <si>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</si>
  <si>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</si>
  <si>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</si>
  <si>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</si>
  <si>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</si>
  <si>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</si>
  <si>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</si>
  <si>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</si>
  <si>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</si>
  <si>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</si>
  <si>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</si>
  <si>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</si>
  <si>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</si>
  <si>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</si>
  <si>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</si>
  <si>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</si>
  <si>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</si>
  <si>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</si>
  <si>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</si>
  <si>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</si>
  <si>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</si>
  <si>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</si>
  <si>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</si>
  <si>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</si>
  <si>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</si>
  <si>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</si>
  <si>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</si>
  <si>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</si>
  <si>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</si>
  <si>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</si>
  <si>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</si>
  <si>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</si>
  <si>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</si>
  <si>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</si>
  <si>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</si>
  <si>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</si>
  <si>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</si>
  <si>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</si>
  <si>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</si>
  <si>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</si>
  <si>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</si>
  <si>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</si>
  <si>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</si>
  <si>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</si>
  <si>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</si>
  <si>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</si>
  <si>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</si>
  <si>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</si>
  <si>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</si>
  <si>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</si>
  <si>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</si>
  <si>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</si>
  <si>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</si>
  <si>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</si>
  <si>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</si>
  <si>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</si>
  <si>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</si>
  <si>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</si>
  <si>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</si>
  <si>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</si>
  <si>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</si>
  <si>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</si>
  <si>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</si>
  <si>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</si>
  <si>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</si>
  <si>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</si>
  <si>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</si>
  <si>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</si>
  <si>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</si>
  <si>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</si>
  <si>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</si>
  <si>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</si>
  <si>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</si>
  <si>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</si>
  <si>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</si>
  <si>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</si>
  <si>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</si>
  <si>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</si>
  <si>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</si>
  <si>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</si>
  <si>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</si>
  <si>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</si>
  <si>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</si>
  <si>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</si>
  <si>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</si>
  <si>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</si>
  <si>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</si>
  <si>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</si>
  <si>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</si>
  <si>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</si>
  <si>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</si>
  <si>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</si>
  <si>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</si>
  <si>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</si>
  <si>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</si>
  <si>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</si>
  <si>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</si>
  <si>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</si>
  <si>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</si>
  <si>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</si>
  <si>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</si>
  <si>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</si>
  <si>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</si>
  <si>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</si>
  <si>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</si>
  <si>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</si>
  <si>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</si>
  <si>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</si>
  <si>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</si>
  <si>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</si>
  <si>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</si>
  <si>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</si>
  <si>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</si>
  <si>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</si>
  <si>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</si>
  <si>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</si>
  <si>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</si>
  <si>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</si>
  <si>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</si>
  <si>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</si>
  <si>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</si>
  <si>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</si>
  <si>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</si>
  <si>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</si>
  <si>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</si>
  <si>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</si>
  <si>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</si>
  <si>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</si>
  <si>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</si>
  <si>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</si>
  <si>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</si>
  <si>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</si>
  <si>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</si>
  <si>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</si>
  <si>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</si>
  <si>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</si>
  <si>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</si>
  <si>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</si>
  <si>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</si>
  <si>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</si>
  <si>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</si>
  <si>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</si>
  <si>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</si>
  <si>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</si>
  <si>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</si>
  <si>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</si>
  <si>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</si>
  <si>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</si>
  <si>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</si>
  <si>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</si>
  <si>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</si>
  <si>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</si>
  <si>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</si>
  <si>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</si>
  <si>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</si>
  <si>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</si>
  <si>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</si>
  <si>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</si>
  <si>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</si>
  <si>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</si>
  <si>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</si>
  <si>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</si>
  <si>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</si>
  <si>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</si>
  <si>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</si>
  <si>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</si>
  <si>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</si>
  <si>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</si>
  <si>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</si>
  <si>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</si>
  <si>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</si>
  <si>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</si>
  <si>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</si>
  <si>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</si>
  <si>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</si>
  <si>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</si>
  <si>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</si>
  <si>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</si>
  <si>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</si>
  <si>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</si>
  <si>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</si>
  <si>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</si>
  <si>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</si>
  <si>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</si>
  <si>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</si>
  <si>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</si>
  <si>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</si>
  <si>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</si>
  <si>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</si>
  <si>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</si>
  <si>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</si>
  <si>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</si>
  <si>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</si>
  <si>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</si>
  <si>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</si>
  <si>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</si>
  <si>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</si>
  <si>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</si>
  <si>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</si>
  <si>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</si>
  <si>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</si>
  <si>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</si>
  <si>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</si>
  <si>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</si>
  <si>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</si>
  <si>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</si>
  <si>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</si>
  <si>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</si>
  <si>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</si>
  <si>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</si>
  <si>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</si>
  <si>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</si>
  <si>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</si>
  <si>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</si>
  <si>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</si>
  <si>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</si>
  <si>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</si>
  <si>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</si>
  <si>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</si>
  <si>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</si>
  <si>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</si>
  <si>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</si>
  <si>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</si>
  <si>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</si>
  <si>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</si>
  <si>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</si>
  <si>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</si>
  <si>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</si>
  <si>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</si>
  <si>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</si>
  <si>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</si>
  <si>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</si>
  <si>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</si>
  <si>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</si>
  <si>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</si>
  <si>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</si>
  <si>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</si>
  <si>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</si>
  <si>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</si>
  <si>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</si>
  <si>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</si>
  <si>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</si>
  <si>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</si>
  <si>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</si>
  <si>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</si>
  <si>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</si>
  <si>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</si>
  <si>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</si>
  <si>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</si>
  <si>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</si>
  <si>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</si>
  <si>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</si>
  <si>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</si>
  <si>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</si>
  <si>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</si>
  <si>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</si>
  <si>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</si>
  <si>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</si>
  <si>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</si>
  <si>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</si>
  <si>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</si>
  <si>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</si>
  <si>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</si>
  <si>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</si>
  <si>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</si>
  <si>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</si>
  <si>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</si>
  <si>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</si>
  <si>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</si>
  <si>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</si>
  <si>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</si>
  <si>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</si>
  <si>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</si>
  <si>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</si>
  <si>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</si>
  <si>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</si>
  <si>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</si>
  <si>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</si>
  <si>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</si>
  <si>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</si>
  <si>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</si>
  <si>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</si>
  <si>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</si>
  <si>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</si>
  <si>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</si>
  <si>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</si>
  <si>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</si>
  <si>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</si>
  <si>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</si>
  <si>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</si>
  <si>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</si>
  <si>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</si>
  <si>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</si>
  <si>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</si>
  <si>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</si>
  <si>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</si>
  <si>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</si>
  <si>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</si>
  <si>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</si>
  <si>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</si>
  <si>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</si>
  <si>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</si>
  <si>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</si>
  <si>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</si>
  <si>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</si>
  <si>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</si>
  <si>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</si>
  <si>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</si>
  <si>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</si>
  <si>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</si>
  <si>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</si>
  <si>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</si>
  <si>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</si>
  <si>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</si>
  <si>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</si>
  <si>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</si>
  <si>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</si>
  <si>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vytěžená zemina  55.491+6.57 =62,061 [A] 
odpočet zeminy na zásypy  -48.498=-48,498 [B] 
Celkem: A+B=13,563 [C]</t>
  </si>
  <si>
    <t>162751157</t>
  </si>
  <si>
    <t>Vodorovné přemístění přes 9 000 do 10000 m výkopku/sypaniny z horniny třídy těžitelnosti III skupiny 6 a 7</t>
  </si>
  <si>
    <t>Vodorovné přemístění výkopku nebo sypaniny po suchu na obvyklém dopravním prostředku, bez naložení výkopku, avšak se složením bez rozhrnutí z horniny třídy těžitelnosti III skupiny 6 a 7 na vzdálenost přes 9 000 do 10 000 m</t>
  </si>
  <si>
    <t>171201221</t>
  </si>
  <si>
    <t>Poplatek za uložení na skládce (skládkovné) zeminy a kamení kód odpadu 17 05 04</t>
  </si>
  <si>
    <t>Poplatek za uložení stavebního odpadu na skládce (skládkovné) zeminy a kamení zatříděného do Katalogu odpadů pod kódem 17 05 04</t>
  </si>
  <si>
    <t>13.563*1.900=25,770 [A]</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</si>
  <si>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</si>
  <si>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</si>
  <si>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</si>
  <si>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</si>
  <si>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</si>
  <si>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</si>
  <si>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</si>
  <si>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</si>
  <si>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</si>
  <si>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</si>
  <si>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</si>
  <si>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</si>
  <si>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</si>
  <si>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</si>
  <si>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</si>
  <si>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</si>
  <si>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</si>
  <si>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</si>
  <si>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</si>
  <si>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</si>
  <si>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</si>
  <si>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</si>
  <si>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</si>
  <si>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</si>
  <si>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</si>
  <si>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</si>
  <si>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</si>
  <si>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</si>
  <si>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</si>
  <si>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</si>
  <si>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</si>
  <si>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</si>
  <si>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</si>
  <si>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</si>
  <si>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</si>
  <si>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</si>
  <si>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</si>
  <si>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</si>
  <si>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</si>
  <si>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</si>
  <si>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</si>
  <si>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</si>
  <si>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</si>
  <si>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</si>
  <si>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</si>
  <si>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</si>
  <si>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</si>
  <si>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</si>
  <si>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</si>
  <si>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</si>
  <si>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</si>
  <si>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</si>
  <si>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</si>
  <si>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</si>
  <si>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</si>
  <si>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</si>
  <si>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</si>
  <si>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</si>
  <si>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</si>
  <si>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</si>
  <si>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</si>
  <si>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</si>
  <si>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</si>
  <si>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</si>
  <si>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</si>
  <si>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</si>
  <si>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</si>
  <si>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</si>
  <si>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</si>
  <si>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</si>
  <si>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</si>
  <si>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</si>
  <si>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</si>
  <si>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</si>
  <si>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</si>
  <si>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</si>
  <si>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</si>
  <si>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</si>
  <si>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</si>
  <si>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</si>
  <si>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</si>
  <si>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</si>
  <si>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</si>
  <si>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</si>
  <si>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</si>
  <si>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</si>
  <si>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</si>
  <si>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</si>
  <si>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</si>
  <si>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</si>
  <si>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</si>
  <si>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</si>
  <si>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</si>
  <si>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</si>
  <si>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</si>
  <si>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</si>
  <si>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</si>
  <si>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</si>
  <si>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</si>
  <si>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</si>
  <si>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</si>
  <si>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</si>
  <si>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</si>
  <si>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</si>
  <si>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</si>
  <si>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</si>
  <si>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</si>
  <si>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</si>
  <si>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</si>
  <si>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</si>
  <si>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</si>
  <si>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</si>
  <si>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</si>
  <si>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</si>
  <si>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</si>
  <si>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</si>
  <si>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</si>
  <si>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</si>
  <si>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</si>
  <si>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</si>
  <si>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</si>
  <si>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</si>
  <si>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</si>
  <si>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</si>
  <si>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</si>
  <si>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</si>
  <si>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</si>
  <si>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</si>
  <si>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</si>
  <si>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</si>
  <si>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</si>
  <si>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</si>
  <si>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</si>
  <si>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</si>
  <si>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</si>
  <si>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</si>
  <si>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</si>
  <si>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</si>
  <si>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</si>
  <si>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</si>
  <si>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</si>
  <si>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</si>
  <si>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</si>
  <si>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</si>
  <si>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</si>
  <si>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</si>
  <si>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</si>
  <si>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</si>
  <si>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</si>
  <si>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</si>
  <si>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</si>
  <si>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</si>
  <si>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</si>
  <si>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</si>
  <si>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</si>
  <si>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</si>
  <si>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</si>
  <si>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</si>
  <si>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</si>
  <si>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</si>
  <si>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</si>
  <si>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</si>
  <si>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</si>
  <si>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</si>
  <si>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</si>
  <si>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</si>
  <si>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</si>
  <si>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</si>
  <si>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</si>
  <si>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</si>
  <si>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</si>
  <si>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</si>
  <si>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</si>
  <si>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</si>
  <si>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</si>
  <si>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</si>
  <si>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</si>
  <si>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</si>
  <si>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</si>
  <si>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</si>
  <si>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</si>
  <si>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</si>
  <si>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</si>
  <si>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</si>
  <si>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</si>
  <si>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</si>
  <si>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</si>
  <si>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</si>
  <si>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</si>
  <si>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</si>
  <si>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</si>
  <si>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</si>
  <si>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</si>
  <si>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</si>
  <si>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</si>
  <si>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</si>
  <si>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</si>
  <si>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</si>
  <si>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</si>
  <si>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</si>
  <si>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</si>
  <si>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</si>
  <si>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</si>
  <si>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</si>
  <si>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</si>
  <si>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</si>
  <si>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</si>
  <si>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</si>
  <si>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</si>
  <si>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</si>
  <si>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</si>
  <si>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</si>
  <si>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</si>
  <si>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</si>
  <si>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</si>
  <si>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</si>
  <si>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</si>
  <si>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</si>
  <si>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</si>
  <si>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</si>
  <si>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</si>
  <si>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</si>
  <si>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</si>
  <si>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</si>
  <si>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</si>
  <si>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</si>
  <si>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</si>
  <si>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</si>
  <si>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</si>
  <si>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</si>
  <si>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</si>
  <si>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</si>
  <si>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</si>
  <si>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</si>
  <si>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</si>
  <si>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</si>
  <si>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</si>
  <si>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</si>
  <si>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</si>
  <si>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</si>
  <si>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</si>
  <si>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</si>
  <si>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</si>
  <si>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</si>
  <si>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</si>
  <si>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</si>
  <si>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</si>
  <si>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</si>
  <si>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</si>
  <si>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</si>
  <si>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</si>
  <si>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</si>
  <si>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</si>
  <si>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</si>
  <si>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</si>
  <si>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</si>
  <si>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</si>
  <si>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</si>
  <si>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</si>
  <si>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</si>
  <si>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</si>
  <si>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</si>
  <si>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</si>
  <si>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</si>
  <si>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</si>
  <si>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</si>
  <si>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</si>
  <si>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</si>
  <si>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</si>
  <si>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</si>
  <si>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</si>
  <si>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</si>
  <si>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</si>
  <si>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</si>
  <si>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</si>
  <si>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</si>
  <si>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</si>
  <si>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</si>
  <si>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</si>
  <si>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</si>
  <si>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</si>
  <si>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</si>
  <si>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</si>
  <si>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</si>
  <si>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</si>
  <si>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</si>
  <si>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</si>
  <si>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</si>
  <si>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</si>
  <si>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</si>
  <si>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</si>
  <si>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</si>
  <si>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</si>
  <si>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</si>
  <si>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</si>
  <si>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</si>
  <si>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</si>
  <si>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</si>
  <si>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</si>
  <si>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</si>
  <si>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</si>
  <si>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</si>
  <si>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</si>
  <si>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</si>
  <si>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</si>
  <si>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</si>
  <si>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</si>
  <si>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</si>
  <si>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</si>
  <si>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</si>
  <si>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</si>
  <si>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</si>
  <si>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</si>
  <si>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</si>
  <si>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</si>
  <si>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</si>
  <si>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</si>
  <si>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</si>
  <si>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</si>
  <si>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</si>
  <si>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</si>
  <si>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</si>
  <si>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</si>
  <si>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</si>
  <si>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</si>
  <si>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</si>
  <si>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</si>
  <si>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</si>
  <si>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</si>
  <si>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</si>
  <si>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</si>
  <si>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</si>
  <si>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</si>
  <si>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</si>
  <si>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</si>
  <si>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</si>
  <si>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</si>
  <si>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</si>
  <si>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</si>
  <si>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</si>
  <si>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</si>
  <si>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</si>
  <si>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</si>
  <si>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</si>
  <si>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</si>
  <si>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</si>
  <si>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</si>
  <si>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</si>
  <si>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</si>
  <si>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</si>
  <si>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</si>
  <si>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</si>
  <si>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</si>
  <si>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</si>
  <si>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</si>
  <si>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</si>
  <si>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</si>
  <si>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</si>
  <si>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</si>
  <si>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</si>
  <si>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</si>
  <si>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</si>
  <si>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</si>
  <si>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</si>
  <si>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</si>
  <si>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</si>
  <si>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</si>
  <si>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</si>
  <si>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</si>
  <si>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</si>
  <si>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</si>
  <si>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</si>
  <si>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</si>
  <si>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</si>
  <si>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</si>
  <si>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</si>
  <si>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</si>
  <si>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</si>
  <si>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</si>
  <si>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</si>
  <si>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</si>
  <si>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</si>
  <si>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</si>
  <si>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</si>
  <si>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</si>
  <si>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</si>
  <si>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</si>
  <si>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</si>
  <si>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</si>
  <si>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</si>
  <si>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</si>
  <si>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</si>
  <si>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</si>
  <si>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</si>
  <si>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</si>
  <si>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</si>
  <si>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</si>
  <si>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</si>
  <si>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</si>
  <si>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</si>
  <si>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</si>
  <si>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</si>
  <si>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</si>
  <si>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</si>
  <si>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</si>
  <si>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</si>
  <si>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</si>
  <si>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</si>
  <si>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</si>
  <si>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</si>
  <si>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</si>
  <si>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</si>
  <si>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</si>
  <si>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</si>
  <si>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</si>
  <si>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</si>
  <si>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</si>
  <si>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</si>
  <si>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</si>
  <si>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</si>
  <si>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</si>
  <si>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</si>
  <si>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</si>
  <si>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</si>
  <si>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</si>
  <si>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</si>
  <si>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</si>
  <si>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</si>
  <si>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</si>
  <si>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</si>
  <si>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</si>
  <si>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</si>
  <si>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</si>
  <si>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</si>
  <si>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</si>
  <si>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</si>
  <si>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</si>
  <si>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</si>
  <si>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</si>
  <si>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</si>
  <si>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</si>
  <si>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</si>
  <si>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</si>
  <si>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</si>
  <si>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</si>
  <si>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</si>
  <si>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</si>
  <si>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</si>
  <si>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</si>
  <si>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</si>
  <si>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</si>
  <si>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</si>
  <si>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</si>
  <si>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</si>
  <si>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</si>
  <si>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</si>
  <si>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</si>
  <si>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</si>
  <si>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</si>
  <si>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</si>
  <si>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</si>
  <si>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</si>
  <si>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</si>
  <si>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</si>
  <si>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</si>
  <si>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</si>
  <si>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</si>
  <si>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</si>
  <si>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</si>
  <si>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</si>
  <si>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</si>
  <si>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</si>
  <si>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</si>
  <si>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</si>
  <si>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</si>
  <si>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</si>
  <si>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</si>
  <si>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</si>
  <si>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</si>
  <si>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</si>
  <si>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</si>
  <si>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</si>
  <si>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</si>
  <si>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</si>
  <si>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</si>
  <si>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</si>
  <si>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</si>
  <si>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</si>
  <si>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</si>
  <si>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</si>
  <si>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</si>
  <si>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</si>
  <si>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</si>
  <si>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</si>
  <si>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</si>
  <si>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</si>
  <si>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</si>
  <si>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</si>
  <si>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</si>
  <si>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</si>
  <si>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</si>
  <si>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</si>
  <si>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</si>
  <si>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</si>
  <si>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</si>
  <si>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</si>
  <si>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</si>
  <si>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</si>
  <si>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</si>
  <si>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</si>
  <si>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</si>
  <si>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</si>
  <si>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</si>
  <si>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</si>
  <si>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</si>
  <si>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</si>
  <si>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</si>
  <si>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</si>
  <si>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</si>
  <si>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</si>
  <si>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</si>
  <si>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</si>
  <si>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</si>
  <si>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</si>
  <si>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</si>
  <si>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</si>
  <si>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</si>
  <si>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</si>
  <si>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</si>
  <si>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</si>
  <si>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</si>
  <si>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</si>
  <si>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</si>
  <si>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</si>
  <si>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</si>
  <si>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</si>
  <si>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</si>
  <si>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</si>
  <si>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</si>
  <si>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</si>
  <si>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</si>
  <si>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</si>
  <si>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</si>
  <si>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</si>
  <si>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</si>
  <si>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</si>
  <si>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</si>
  <si>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</si>
  <si>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</si>
  <si>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</si>
  <si>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</si>
  <si>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</si>
  <si>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</si>
  <si>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</si>
  <si>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</si>
  <si>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</si>
  <si>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</si>
  <si>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</si>
  <si>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</si>
  <si>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</si>
  <si>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</si>
  <si>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</si>
  <si>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</si>
  <si>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</si>
  <si>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</si>
  <si>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</si>
  <si>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</si>
  <si>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</si>
  <si>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</si>
  <si>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</si>
  <si>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</si>
  <si>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</si>
  <si>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</si>
  <si>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</si>
  <si>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</si>
  <si>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</si>
  <si>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</si>
  <si>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</si>
  <si>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</si>
  <si>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</si>
  <si>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</si>
  <si>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</si>
  <si>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</si>
  <si>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</si>
  <si>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</si>
  <si>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</si>
  <si>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</si>
  <si>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</si>
  <si>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</si>
  <si>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</si>
  <si>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</si>
  <si>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</si>
  <si>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</si>
  <si>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</si>
  <si>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</si>
  <si>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</si>
  <si>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</si>
  <si>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</si>
  <si>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</si>
  <si>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</si>
  <si>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</si>
  <si>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</si>
  <si>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</si>
  <si>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</si>
  <si>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</si>
  <si>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</si>
  <si>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</si>
  <si>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</si>
  <si>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</si>
  <si>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</si>
  <si>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</si>
  <si>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</si>
  <si>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</si>
  <si>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</si>
  <si>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</si>
  <si>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</si>
  <si>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</si>
  <si>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</si>
  <si>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</si>
  <si>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</si>
  <si>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</si>
  <si>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</si>
  <si>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</si>
  <si>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</si>
  <si>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</si>
  <si>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</si>
  <si>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</si>
  <si>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</si>
  <si>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</si>
  <si>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</si>
  <si>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</si>
  <si>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</si>
  <si>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</si>
  <si>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</si>
  <si>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</si>
  <si>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</si>
  <si>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</si>
  <si>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</si>
  <si>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</si>
  <si>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</si>
  <si>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</si>
  <si>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</si>
  <si>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</si>
  <si>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</si>
  <si>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</si>
  <si>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</si>
  <si>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</si>
  <si>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</si>
  <si>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</si>
  <si>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</si>
  <si>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</si>
  <si>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</si>
  <si>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</si>
  <si>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</si>
  <si>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</si>
  <si>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</si>
  <si>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</si>
  <si>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</si>
  <si>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</si>
  <si>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</si>
  <si>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</si>
  <si>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</si>
  <si>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</si>
  <si>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</si>
  <si>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</si>
  <si>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</si>
  <si>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</si>
  <si>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</si>
  <si>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</si>
  <si>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</si>
  <si>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</si>
  <si>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</si>
  <si>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</si>
  <si>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</si>
  <si>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</si>
  <si>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</si>
  <si>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</si>
  <si>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</si>
  <si>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</si>
  <si>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</si>
  <si>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</si>
  <si>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</si>
  <si>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</si>
  <si>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</si>
  <si>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</si>
  <si>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</si>
  <si>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</si>
  <si>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</si>
  <si>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</si>
  <si>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</si>
  <si>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</si>
  <si>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</si>
  <si>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</si>
  <si>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</si>
  <si>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</si>
  <si>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</si>
  <si>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</si>
  <si>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</si>
  <si>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</si>
  <si>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</si>
  <si>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</si>
  <si>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</si>
  <si>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</si>
  <si>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</si>
  <si>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</si>
  <si>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</si>
  <si>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</si>
  <si>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</si>
  <si>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</si>
  <si>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</si>
  <si>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</si>
  <si>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</si>
  <si>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</si>
  <si>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</si>
  <si>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</si>
  <si>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</si>
  <si>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</si>
  <si>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</si>
  <si>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</si>
  <si>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</si>
  <si>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</si>
  <si>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</si>
  <si>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</si>
  <si>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</si>
  <si>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</si>
  <si>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</si>
  <si>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</si>
  <si>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</si>
  <si>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</si>
  <si>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</si>
  <si>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</si>
  <si>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</si>
  <si>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</si>
  <si>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</si>
  <si>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</si>
  <si>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</si>
  <si>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</si>
  <si>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</si>
  <si>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</si>
  <si>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</si>
  <si>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</si>
  <si>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</si>
  <si>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</si>
  <si>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</si>
  <si>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</si>
  <si>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</si>
  <si>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</si>
  <si>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</si>
  <si>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</si>
  <si>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</si>
  <si>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</si>
  <si>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</si>
  <si>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</si>
  <si>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</si>
  <si>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</si>
  <si>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</si>
  <si>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</si>
  <si>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</si>
  <si>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</si>
  <si>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</si>
  <si>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</si>
  <si>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</si>
  <si>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</si>
  <si>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</si>
  <si>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</si>
  <si>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</si>
  <si>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</si>
  <si>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</si>
  <si>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</si>
  <si>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</si>
  <si>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</si>
  <si>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</si>
  <si>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</si>
  <si>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</si>
  <si>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</si>
  <si>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</si>
  <si>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</si>
  <si>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</si>
  <si>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</si>
  <si>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</si>
  <si>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</si>
  <si>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</si>
  <si>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</si>
  <si>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</si>
  <si>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</si>
  <si>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</si>
  <si>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</si>
  <si>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</si>
  <si>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</si>
  <si>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</si>
  <si>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</si>
  <si>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</si>
  <si>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</si>
  <si>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</si>
  <si>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</si>
  <si>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</si>
  <si>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</si>
  <si>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</si>
  <si>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</si>
  <si>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</si>
  <si>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</si>
  <si>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</si>
  <si>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</si>
  <si>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</si>
  <si>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</si>
  <si>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</si>
  <si>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</si>
  <si>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</si>
  <si>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</si>
  <si>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</si>
  <si>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</si>
  <si>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</si>
  <si>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</si>
  <si>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</si>
  <si>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</si>
  <si>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</si>
  <si>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</si>
  <si>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</si>
  <si>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</si>
  <si>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</si>
  <si>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</si>
  <si>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</si>
  <si>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</si>
  <si>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</si>
  <si>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</si>
  <si>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</si>
  <si>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</si>
  <si>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</si>
  <si>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</si>
  <si>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</si>
  <si>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</si>
  <si>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</si>
  <si>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</si>
  <si>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</si>
  <si>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</si>
  <si>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</si>
  <si>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</si>
  <si>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</si>
  <si>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</si>
  <si>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</si>
  <si>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</si>
  <si>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</si>
  <si>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</si>
  <si>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</si>
  <si>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</si>
  <si>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</si>
  <si>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</si>
  <si>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</si>
  <si>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</si>
  <si>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</si>
  <si>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</si>
  <si>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</si>
  <si>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</si>
  <si>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</si>
  <si>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</si>
  <si>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</si>
  <si>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</si>
  <si>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</si>
  <si>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</si>
  <si>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</si>
  <si>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</si>
  <si>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</si>
  <si>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</si>
  <si>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</si>
  <si>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</si>
  <si>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</si>
  <si>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</si>
  <si>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</si>
  <si>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</si>
  <si>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</si>
  <si>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</si>
  <si>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</si>
  <si>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</si>
  <si>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</si>
  <si>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</si>
  <si>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</si>
  <si>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</si>
  <si>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</si>
  <si>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</si>
  <si>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</si>
  <si>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</si>
  <si>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</si>
  <si>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</si>
  <si>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</si>
  <si>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</si>
  <si>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</si>
  <si>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</si>
  <si>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</si>
  <si>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</si>
  <si>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</si>
  <si>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</si>
  <si>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</si>
  <si>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</si>
  <si>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</si>
  <si>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</si>
  <si>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</si>
  <si>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</si>
  <si>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</si>
  <si>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</si>
  <si>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</si>
  <si>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</si>
  <si>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</si>
  <si>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</si>
  <si>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</si>
  <si>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</si>
  <si>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</si>
  <si>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</si>
  <si>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</si>
  <si>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</si>
  <si>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</si>
  <si>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</si>
  <si>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</si>
  <si>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</si>
  <si>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</si>
  <si>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</si>
  <si>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</si>
  <si>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</si>
  <si>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</si>
  <si>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</si>
  <si>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</si>
  <si>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</si>
  <si>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</si>
  <si>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</si>
  <si>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</si>
  <si>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</si>
  <si>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</si>
  <si>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</si>
  <si>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</si>
  <si>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</si>
  <si>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</si>
  <si>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</si>
  <si>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</si>
  <si>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</si>
  <si>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</si>
  <si>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</si>
  <si>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</si>
  <si>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</si>
  <si>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</si>
  <si>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</si>
  <si>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</si>
  <si>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</si>
  <si>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</si>
  <si>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</si>
  <si>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</si>
  <si>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</si>
  <si>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</si>
  <si>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</si>
  <si>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</si>
  <si>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</si>
  <si>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</si>
  <si>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</si>
  <si>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</si>
  <si>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</si>
  <si>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</si>
  <si>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</si>
  <si>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</si>
  <si>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</si>
  <si>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</si>
  <si>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</si>
  <si>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</si>
  <si>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</si>
  <si>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</si>
  <si>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</si>
  <si>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</si>
  <si>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</si>
  <si>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</si>
  <si>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Celkem: A+B+C+D+E+F+G+H+I+J+K+L+M+N+O+P+Q+R+S+T+U+V+W=20 843,890 [X]</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</si>
  <si>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</si>
  <si>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</si>
  <si>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</si>
  <si>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</si>
  <si>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</si>
  <si>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</si>
  <si>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</si>
  <si>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</si>
  <si>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</si>
  <si>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17,164=17,164 [N] 
SO 671 
42,0=42,000 [O] 
SO 674 
0,80=0,800 [P] 
SO 001.2.1 
329,180=329,180 [Q] 
SO 001.2.2 
3,168=3,168 [R] 
SO 001.3 
4,829=4,829 [S] 
SO 001.4 
30,710=30,710 [T] 
Celkem: A+B+C+D+E+F+G+H+I+J+K+L+M+N+O+P+Q+R+S+T=814,779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</si>
  <si>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</si>
  <si>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</si>
  <si>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</si>
  <si>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</si>
  <si>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</si>
  <si>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</si>
  <si>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</si>
  <si>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</si>
  <si>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</si>
  <si>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</si>
  <si>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</si>
  <si>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</si>
  <si>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</si>
  <si>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</si>
  <si>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</si>
  <si>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</si>
  <si>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POPLATKY ZA LIKVIDACI ODPADŮ NEKONTAMINOVANÝCH - 17 01 03 VČ. DOPRAVY NA SKLÁDKU A MANIPULACE</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</si>
  <si>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</si>
  <si>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</si>
  <si>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</si>
  <si>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</si>
  <si>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</si>
  <si>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</si>
  <si>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</si>
  <si>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</si>
  <si>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</si>
  <si>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</si>
  <si>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</si>
  <si>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</si>
  <si>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</si>
  <si>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</si>
  <si>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</si>
  <si>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</si>
  <si>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</si>
  <si>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</si>
  <si>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</si>
  <si>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Celkem: A+B+C+D=0,063 [E]</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</si>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</sst>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0+C10+C14+C16+C18+C20+C22+C26+C30+C35+C43+C45+C48+C51+C56+C61+C63</f>
      </c>
      <c s="1"/>
      <c s="1"/>
    </row>
    <row r="7" spans="1:5" ht="12.75" customHeight="1">
      <c r="A7" s="1"/>
      <c s="4" t="s">
        <v>5</v>
      </c>
      <c s="7">
        <f>0+E10+E14+E16+E18+E20+E22+E26+E30+E35+E43+E45+E48+E51+E56+E61+E63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219</v>
      </c>
      <c s="19" t="s">
        <v>220</v>
      </c>
      <c s="20">
        <f>0+C15</f>
      </c>
      <c s="20">
        <f>0+D15</f>
      </c>
      <c s="20">
        <f>0+E15</f>
      </c>
    </row>
    <row r="15" spans="1:5" ht="12.75" customHeight="1">
      <c r="A15" s="21" t="s">
        <v>223</v>
      </c>
      <c s="21" t="s">
        <v>222</v>
      </c>
      <c s="22">
        <f>'D.1.2_PS 677'!I3</f>
      </c>
      <c s="22">
        <f>'D.1.2_PS 677'!O2</f>
      </c>
      <c s="22">
        <f>C15+D15</f>
      </c>
    </row>
    <row r="16" spans="1:5" ht="12.75" customHeight="1">
      <c r="A16" s="19" t="s">
        <v>253</v>
      </c>
      <c s="19" t="s">
        <v>254</v>
      </c>
      <c s="20">
        <f>0+C17</f>
      </c>
      <c s="20">
        <f>0+D17</f>
      </c>
      <c s="20">
        <f>0+E17</f>
      </c>
    </row>
    <row r="17" spans="1:5" ht="12.75" customHeight="1">
      <c r="A17" s="21" t="s">
        <v>256</v>
      </c>
      <c s="21" t="s">
        <v>254</v>
      </c>
      <c s="22">
        <f>'D.2.1.1_SO 661.1'!I3</f>
      </c>
      <c s="22">
        <f>'D.2.1.1_SO 661.1'!O2</f>
      </c>
      <c s="22">
        <f>C17+D17</f>
      </c>
    </row>
    <row r="18" spans="1:5" ht="12.75" customHeight="1">
      <c r="A18" s="19" t="s">
        <v>347</v>
      </c>
      <c s="19" t="s">
        <v>348</v>
      </c>
      <c s="20">
        <f>0+C19</f>
      </c>
      <c s="20">
        <f>0+D19</f>
      </c>
      <c s="20">
        <f>0+E19</f>
      </c>
    </row>
    <row r="19" spans="1:5" ht="12.75" customHeight="1">
      <c r="A19" s="21" t="s">
        <v>351</v>
      </c>
      <c s="21" t="s">
        <v>350</v>
      </c>
      <c s="22">
        <f>'D.2.1.11_SO 701'!I3</f>
      </c>
      <c s="22">
        <f>'D.2.1.11_SO 701'!O2</f>
      </c>
      <c s="22">
        <f>C19+D19</f>
      </c>
    </row>
    <row r="20" spans="1:5" ht="12.75" customHeight="1">
      <c r="A20" s="19" t="s">
        <v>506</v>
      </c>
      <c s="19" t="s">
        <v>507</v>
      </c>
      <c s="20">
        <f>0+C21</f>
      </c>
      <c s="20">
        <f>0+D21</f>
      </c>
      <c s="20">
        <f>0+E21</f>
      </c>
    </row>
    <row r="21" spans="1:5" ht="12.75" customHeight="1">
      <c r="A21" s="21" t="s">
        <v>509</v>
      </c>
      <c s="21" t="s">
        <v>507</v>
      </c>
      <c s="22">
        <f>'D.2.1.2_SO 661.2'!I3</f>
      </c>
      <c s="22">
        <f>'D.2.1.2_SO 661.2'!O2</f>
      </c>
      <c s="22">
        <f>C21+D21</f>
      </c>
    </row>
    <row r="22" spans="1:5" ht="12.75" customHeight="1">
      <c r="A22" s="19" t="s">
        <v>673</v>
      </c>
      <c s="19" t="s">
        <v>674</v>
      </c>
      <c s="20">
        <f>0+C23+C24+C25</f>
      </c>
      <c s="20">
        <f>0+D23+D24+D25</f>
      </c>
      <c s="20">
        <f>0+E23+E24+E25</f>
      </c>
    </row>
    <row r="23" spans="1:5" ht="12.75" customHeight="1">
      <c r="A23" s="21" t="s">
        <v>677</v>
      </c>
      <c s="21" t="s">
        <v>676</v>
      </c>
      <c s="22">
        <f>'D.2.1.5_SO 201'!I3</f>
      </c>
      <c s="22">
        <f>'D.2.1.5_SO 201'!O2</f>
      </c>
      <c s="22">
        <f>C23+D23</f>
      </c>
    </row>
    <row r="24" spans="1:5" ht="12.75" customHeight="1">
      <c r="A24" s="21" t="s">
        <v>1114</v>
      </c>
      <c s="21" t="s">
        <v>1113</v>
      </c>
      <c s="22">
        <f>'D.2.1.5_SO 221'!I3</f>
      </c>
      <c s="22">
        <f>'D.2.1.5_SO 221'!O2</f>
      </c>
      <c s="22">
        <f>C24+D24</f>
      </c>
    </row>
    <row r="25" spans="1:5" ht="12.75" customHeight="1">
      <c r="A25" s="21" t="s">
        <v>1234</v>
      </c>
      <c s="21" t="s">
        <v>1233</v>
      </c>
      <c s="22">
        <f>'D.2.1.5_SO 662'!I3</f>
      </c>
      <c s="22">
        <f>'D.2.1.5_SO 662'!O2</f>
      </c>
      <c s="22">
        <f>C25+D25</f>
      </c>
    </row>
    <row r="26" spans="1:5" ht="12.75" customHeight="1">
      <c r="A26" s="19" t="s">
        <v>1268</v>
      </c>
      <c s="19" t="s">
        <v>1269</v>
      </c>
      <c s="20">
        <f>0+C27+C28+C29</f>
      </c>
      <c s="20">
        <f>0+D27+D28+D29</f>
      </c>
      <c s="20">
        <f>0+E27+E28+E29</f>
      </c>
    </row>
    <row r="27" spans="1:5" ht="12.75" customHeight="1">
      <c r="A27" s="21" t="s">
        <v>1272</v>
      </c>
      <c s="21" t="s">
        <v>1271</v>
      </c>
      <c s="22">
        <f>'D.2.1.6_SO 461'!I3</f>
      </c>
      <c s="22">
        <f>'D.2.1.6_SO 461'!O2</f>
      </c>
      <c s="22">
        <f>C27+D27</f>
      </c>
    </row>
    <row r="28" spans="1:5" ht="12.75" customHeight="1">
      <c r="A28" s="21" t="s">
        <v>1279</v>
      </c>
      <c s="21" t="s">
        <v>1278</v>
      </c>
      <c s="22">
        <f>'D.2.1.6_SO 462'!I3</f>
      </c>
      <c s="22">
        <f>'D.2.1.6_SO 462'!O2</f>
      </c>
      <c s="22">
        <f>C28+D28</f>
      </c>
    </row>
    <row r="29" spans="1:5" ht="12.75" customHeight="1">
      <c r="A29" s="21" t="s">
        <v>1284</v>
      </c>
      <c s="21" t="s">
        <v>1283</v>
      </c>
      <c s="22">
        <f>'D.2.1.6_SO 678'!I3</f>
      </c>
      <c s="22">
        <f>'D.2.1.6_SO 678'!O2</f>
      </c>
      <c s="22">
        <f>C29+D29</f>
      </c>
    </row>
    <row r="30" spans="1:5" ht="12.75" customHeight="1">
      <c r="A30" s="19" t="s">
        <v>1400</v>
      </c>
      <c s="19" t="s">
        <v>1401</v>
      </c>
      <c s="20">
        <f>0+C31+C32+C33+C34</f>
      </c>
      <c s="20">
        <f>0+D31+D32+D33+D34</f>
      </c>
      <c s="20">
        <f>0+E31+E32+E33+E34</f>
      </c>
    </row>
    <row r="31" spans="1:5" ht="12.75" customHeight="1">
      <c r="A31" s="21" t="s">
        <v>1404</v>
      </c>
      <c s="21" t="s">
        <v>1403</v>
      </c>
      <c s="22">
        <f>'D.2.1.7_SO 301'!I3</f>
      </c>
      <c s="22">
        <f>'D.2.1.7_SO 301'!O2</f>
      </c>
      <c s="22">
        <f>C31+D31</f>
      </c>
    </row>
    <row r="32" spans="1:5" ht="12.75" customHeight="1">
      <c r="A32" s="21" t="s">
        <v>1513</v>
      </c>
      <c s="21" t="s">
        <v>1512</v>
      </c>
      <c s="22">
        <f>'D.2.1.7_SO 302'!I3</f>
      </c>
      <c s="22">
        <f>'D.2.1.7_SO 302'!O2</f>
      </c>
      <c s="22">
        <f>C32+D32</f>
      </c>
    </row>
    <row r="33" spans="1:5" ht="12.75" customHeight="1">
      <c r="A33" s="21" t="s">
        <v>1548</v>
      </c>
      <c s="21" t="s">
        <v>1547</v>
      </c>
      <c s="22">
        <f>'D.2.1.7_SO 352'!I3</f>
      </c>
      <c s="22">
        <f>'D.2.1.7_SO 352'!O2</f>
      </c>
      <c s="22">
        <f>C33+D33</f>
      </c>
    </row>
    <row r="34" spans="1:5" ht="12.75" customHeight="1">
      <c r="A34" s="21" t="s">
        <v>1637</v>
      </c>
      <c s="21" t="s">
        <v>1636</v>
      </c>
      <c s="22">
        <f>'D.2.1.7_SO 501'!I3</f>
      </c>
      <c s="22">
        <f>'D.2.1.7_SO 501'!O2</f>
      </c>
      <c s="22">
        <f>C34+D34</f>
      </c>
    </row>
    <row r="35" spans="1:5" ht="12.75" customHeight="1">
      <c r="A35" s="19" t="s">
        <v>1764</v>
      </c>
      <c s="19" t="s">
        <v>1765</v>
      </c>
      <c s="20">
        <f>0+C36+C37+C38+C39+C40+C41+C42</f>
      </c>
      <c s="20">
        <f>0+D36+D37+D38+D39+D40+D41+D42</f>
      </c>
      <c s="20">
        <f>0+E36+E37+E38+E39+E40+E41+E42</f>
      </c>
    </row>
    <row r="36" spans="1:5" ht="12.75" customHeight="1">
      <c r="A36" s="21" t="s">
        <v>1768</v>
      </c>
      <c s="21" t="s">
        <v>1767</v>
      </c>
      <c s="22">
        <f>'D.2.1.9_SO 101.1'!I3</f>
      </c>
      <c s="22">
        <f>'D.2.1.9_SO 101.1'!O2</f>
      </c>
      <c s="22">
        <f>C36+D36</f>
      </c>
    </row>
    <row r="37" spans="1:5" ht="12.75" customHeight="1">
      <c r="A37" s="21" t="s">
        <v>1920</v>
      </c>
      <c s="21" t="s">
        <v>1919</v>
      </c>
      <c s="22">
        <f>'D.2.1.9_SO 101.2'!I3</f>
      </c>
      <c s="22">
        <f>'D.2.1.9_SO 101.2'!O2</f>
      </c>
      <c s="22">
        <f>C37+D37</f>
      </c>
    </row>
    <row r="38" spans="1:5" ht="12.75" customHeight="1">
      <c r="A38" s="21" t="s">
        <v>1962</v>
      </c>
      <c s="21" t="s">
        <v>1961</v>
      </c>
      <c s="22">
        <f>'D.2.1.9_SO 102'!I3</f>
      </c>
      <c s="22">
        <f>'D.2.1.9_SO 102'!O2</f>
      </c>
      <c s="22">
        <f>C38+D38</f>
      </c>
    </row>
    <row r="39" spans="1:5" ht="12.75" customHeight="1">
      <c r="A39" s="21" t="s">
        <v>2051</v>
      </c>
      <c s="21" t="s">
        <v>2050</v>
      </c>
      <c s="22">
        <f>'D.2.1.9_SO 103'!I3</f>
      </c>
      <c s="22">
        <f>'D.2.1.9_SO 103'!O2</f>
      </c>
      <c s="22">
        <f>C39+D39</f>
      </c>
    </row>
    <row r="40" spans="1:5" ht="12.75" customHeight="1">
      <c r="A40" s="21" t="s">
        <v>2090</v>
      </c>
      <c s="21" t="s">
        <v>2089</v>
      </c>
      <c s="22">
        <f>'D.2.1.9_SO 104'!I3</f>
      </c>
      <c s="22">
        <f>'D.2.1.9_SO 104'!O2</f>
      </c>
      <c s="22">
        <f>C40+D40</f>
      </c>
    </row>
    <row r="41" spans="1:5" ht="12.75" customHeight="1">
      <c r="A41" s="21" t="s">
        <v>2123</v>
      </c>
      <c s="21" t="s">
        <v>2122</v>
      </c>
      <c s="22">
        <f>'D.2.1.9_SO 105'!I3</f>
      </c>
      <c s="22">
        <f>'D.2.1.9_SO 105'!O2</f>
      </c>
      <c s="22">
        <f>C41+D41</f>
      </c>
    </row>
    <row r="42" spans="1:5" ht="12.75" customHeight="1">
      <c r="A42" s="21" t="s">
        <v>2148</v>
      </c>
      <c s="21" t="s">
        <v>2147</v>
      </c>
      <c s="22">
        <f>'D.2.1.9_SO 111'!I3</f>
      </c>
      <c s="22">
        <f>'D.2.1.9_SO 111'!O2</f>
      </c>
      <c s="22">
        <f>C42+D42</f>
      </c>
    </row>
    <row r="43" spans="1:5" ht="12.75" customHeight="1">
      <c r="A43" s="19" t="s">
        <v>2186</v>
      </c>
      <c s="19" t="s">
        <v>2187</v>
      </c>
      <c s="20">
        <f>0+C44</f>
      </c>
      <c s="20">
        <f>0+D44</f>
      </c>
      <c s="20">
        <f>0+E44</f>
      </c>
    </row>
    <row r="44" spans="1:5" ht="12.75" customHeight="1">
      <c r="A44" s="21" t="s">
        <v>2190</v>
      </c>
      <c s="21" t="s">
        <v>2189</v>
      </c>
      <c s="22">
        <f>'D.2.2.6_SO 710'!I3</f>
      </c>
      <c s="22">
        <f>'D.2.2.6_SO 710'!O2</f>
      </c>
      <c s="22">
        <f>C44+D44</f>
      </c>
    </row>
    <row r="45" spans="1:5" ht="12.75" customHeight="1">
      <c r="A45" s="19" t="s">
        <v>2331</v>
      </c>
      <c s="19" t="s">
        <v>2332</v>
      </c>
      <c s="20">
        <f>0+C46+C47</f>
      </c>
      <c s="20">
        <f>0+D46+D47</f>
      </c>
      <c s="20">
        <f>0+E46+E47</f>
      </c>
    </row>
    <row r="46" spans="1:5" ht="12.75" customHeight="1">
      <c r="A46" s="21" t="s">
        <v>2335</v>
      </c>
      <c s="21" t="s">
        <v>2334</v>
      </c>
      <c s="22">
        <f>'D.2.3.1_SO 671'!I3</f>
      </c>
      <c s="22">
        <f>'D.2.3.1_SO 671'!O2</f>
      </c>
      <c s="22">
        <f>C46+D46</f>
      </c>
    </row>
    <row r="47" spans="1:5" ht="12.75" customHeight="1">
      <c r="A47" s="21" t="s">
        <v>2598</v>
      </c>
      <c s="21" t="s">
        <v>2597</v>
      </c>
      <c s="22">
        <f>'D.2.3.1_SO 672'!I3</f>
      </c>
      <c s="22">
        <f>'D.2.3.1_SO 672'!O2</f>
      </c>
      <c s="22">
        <f>C47+D47</f>
      </c>
    </row>
    <row r="48" spans="1:5" ht="12.75" customHeight="1">
      <c r="A48" s="19" t="s">
        <v>2649</v>
      </c>
      <c s="19" t="s">
        <v>2650</v>
      </c>
      <c s="20">
        <f>0+C49+C50</f>
      </c>
      <c s="20">
        <f>0+D49+D50</f>
      </c>
      <c s="20">
        <f>0+E49+E50</f>
      </c>
    </row>
    <row r="49" spans="1:5" ht="12.75" customHeight="1">
      <c r="A49" s="21" t="s">
        <v>2653</v>
      </c>
      <c s="21" t="s">
        <v>2652</v>
      </c>
      <c s="22">
        <f>'D.2.3.6_SO 673'!I3</f>
      </c>
      <c s="22">
        <f>'D.2.3.6_SO 673'!O2</f>
      </c>
      <c s="22">
        <f>C49+D49</f>
      </c>
    </row>
    <row r="50" spans="1:5" ht="12.75" customHeight="1">
      <c r="A50" s="21" t="s">
        <v>2758</v>
      </c>
      <c s="21" t="s">
        <v>2757</v>
      </c>
      <c s="22">
        <f>'D.2.3.6_SO 674'!I3</f>
      </c>
      <c s="22">
        <f>'D.2.3.6_SO 674'!O2</f>
      </c>
      <c s="22">
        <f>C50+D50</f>
      </c>
    </row>
    <row r="51" spans="1:5" ht="12.75" customHeight="1">
      <c r="A51" s="19" t="s">
        <v>2814</v>
      </c>
      <c s="19" t="s">
        <v>2815</v>
      </c>
      <c s="20">
        <f>0+C52+C53+C54+C55</f>
      </c>
      <c s="20">
        <f>0+D52+D53+D54+D55</f>
      </c>
      <c s="20">
        <f>0+E52+E53+E54+E55</f>
      </c>
    </row>
    <row r="52" spans="1:5" ht="12.75" customHeight="1">
      <c r="A52" s="21" t="s">
        <v>2818</v>
      </c>
      <c s="21" t="s">
        <v>2817</v>
      </c>
      <c s="22">
        <f>'D.2.3.9_SO 401'!I3</f>
      </c>
      <c s="22">
        <f>'D.2.3.9_SO 401'!O2</f>
      </c>
      <c s="22">
        <f>C52+D52</f>
      </c>
    </row>
    <row r="53" spans="1:5" ht="12.75" customHeight="1">
      <c r="A53" s="21" t="s">
        <v>2822</v>
      </c>
      <c s="21" t="s">
        <v>2821</v>
      </c>
      <c s="22">
        <f>'D.2.3.9_SO 421'!I3</f>
      </c>
      <c s="22">
        <f>'D.2.3.9_SO 421'!O2</f>
      </c>
      <c s="22">
        <f>C53+D53</f>
      </c>
    </row>
    <row r="54" spans="1:5" ht="12.75" customHeight="1">
      <c r="A54" s="21" t="s">
        <v>2873</v>
      </c>
      <c s="21" t="s">
        <v>2872</v>
      </c>
      <c s="22">
        <f>'D.2.3.9_SO 451'!I3</f>
      </c>
      <c s="22">
        <f>'D.2.3.9_SO 451'!O2</f>
      </c>
      <c s="22">
        <f>C54+D54</f>
      </c>
    </row>
    <row r="55" spans="1:5" ht="12.75" customHeight="1">
      <c r="A55" s="21" t="s">
        <v>2946</v>
      </c>
      <c s="21" t="s">
        <v>2945</v>
      </c>
      <c s="22">
        <f>'D.2.3.9_SO 452'!I3</f>
      </c>
      <c s="22">
        <f>'D.2.3.9_SO 452'!O2</f>
      </c>
      <c s="22">
        <f>C55+D55</f>
      </c>
    </row>
    <row r="56" spans="1:5" ht="12.75" customHeight="1">
      <c r="A56" s="19" t="s">
        <v>2949</v>
      </c>
      <c s="19" t="s">
        <v>2950</v>
      </c>
      <c s="20">
        <f>0+C57+C58+C59+C60</f>
      </c>
      <c s="20">
        <f>0+D57+D58+D59+D60</f>
      </c>
      <c s="20">
        <f>0+E57+E58+E59+E60</f>
      </c>
    </row>
    <row r="57" spans="1:5" ht="12.75" customHeight="1">
      <c r="A57" s="21" t="s">
        <v>2953</v>
      </c>
      <c s="21" t="s">
        <v>2952</v>
      </c>
      <c s="22">
        <f>'D.2.4.1_SO 001.2.1'!I3</f>
      </c>
      <c s="22">
        <f>'D.2.4.1_SO 001.2.1'!O2</f>
      </c>
      <c s="22">
        <f>C57+D57</f>
      </c>
    </row>
    <row r="58" spans="1:5" ht="12.75" customHeight="1">
      <c r="A58" s="21" t="s">
        <v>3031</v>
      </c>
      <c s="21" t="s">
        <v>3030</v>
      </c>
      <c s="22">
        <f>'D.2.4.1_SO 001.2.2'!I3</f>
      </c>
      <c s="22">
        <f>'D.2.4.1_SO 001.2.2'!O2</f>
      </c>
      <c s="22">
        <f>C58+D58</f>
      </c>
    </row>
    <row r="59" spans="1:5" ht="12.75" customHeight="1">
      <c r="A59" s="21" t="s">
        <v>3047</v>
      </c>
      <c s="21" t="s">
        <v>3046</v>
      </c>
      <c s="22">
        <f>'D.2.4.1_SO 001.3'!I3</f>
      </c>
      <c s="22">
        <f>'D.2.4.1_SO 001.3'!O2</f>
      </c>
      <c s="22">
        <f>C59+D59</f>
      </c>
    </row>
    <row r="60" spans="1:5" ht="12.75" customHeight="1">
      <c r="A60" s="21" t="s">
        <v>3083</v>
      </c>
      <c s="21" t="s">
        <v>3082</v>
      </c>
      <c s="22">
        <f>'D.2.4.1_SO 001.4'!I3</f>
      </c>
      <c s="22">
        <f>'D.2.4.1_SO 001.4'!O2</f>
      </c>
      <c s="22">
        <f>C60+D60</f>
      </c>
    </row>
    <row r="61" spans="1:5" ht="12.75" customHeight="1">
      <c r="A61" s="19" t="s">
        <v>3100</v>
      </c>
      <c s="19" t="s">
        <v>3101</v>
      </c>
      <c s="20">
        <f>0+C62</f>
      </c>
      <c s="20">
        <f>0+D62</f>
      </c>
      <c s="20">
        <f>0+E62</f>
      </c>
    </row>
    <row r="62" spans="1:5" ht="12.75" customHeight="1">
      <c r="A62" s="21" t="s">
        <v>3104</v>
      </c>
      <c s="21" t="s">
        <v>3103</v>
      </c>
      <c s="22">
        <f>'D.2.4.2_SO 801'!I3</f>
      </c>
      <c s="22">
        <f>'D.2.4.2_SO 801'!O2</f>
      </c>
      <c s="22">
        <f>C62+D62</f>
      </c>
    </row>
    <row r="63" spans="1:5" ht="12.75" customHeight="1">
      <c r="A63" s="19" t="s">
        <v>3171</v>
      </c>
      <c s="19" t="s">
        <v>2740</v>
      </c>
      <c s="20">
        <f>0+C64+C65</f>
      </c>
      <c s="20">
        <f>0+D64+D65</f>
      </c>
      <c s="20">
        <f>0+E64+E65</f>
      </c>
    </row>
    <row r="64" spans="1:5" ht="12.75" customHeight="1">
      <c r="A64" s="21" t="s">
        <v>3174</v>
      </c>
      <c s="21" t="s">
        <v>3173</v>
      </c>
      <c s="22">
        <f>'D.9_SO 90-90'!I3</f>
      </c>
      <c s="22">
        <f>'D.9_SO 90-90'!O2</f>
      </c>
      <c s="22">
        <f>C64+D64</f>
      </c>
    </row>
    <row r="65" spans="1:5" ht="12.75" customHeight="1">
      <c r="A65" s="21" t="s">
        <v>3226</v>
      </c>
      <c s="21" t="s">
        <v>3225</v>
      </c>
      <c s="22">
        <f>'D.9_SO 98-98'!I3</f>
      </c>
      <c s="22">
        <f>'D.9_SO 98-98'!O2</f>
      </c>
      <c s="22">
        <f>C65+D65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1112</v>
      </c>
      <c s="43">
        <f>0+I9+I22+I51+I68+I89+I94+I103+I108+I113+I122+I187+I196</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1112</v>
      </c>
      <c s="6"/>
      <c s="18" t="s">
        <v>1113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694</v>
      </c>
      <c s="26" t="s">
        <v>54</v>
      </c>
      <c s="32" t="s">
        <v>695</v>
      </c>
      <c s="33" t="s">
        <v>162</v>
      </c>
      <c s="34">
        <v>1440</v>
      </c>
      <c s="35">
        <v>0</v>
      </c>
      <c s="35">
        <f>ROUND(ROUND(H10,2)*ROUND(G10,3),2)</f>
      </c>
      <c s="33" t="s">
        <v>57</v>
      </c>
      <c r="O10">
        <f>(I10*21)/100</f>
      </c>
      <c t="s">
        <v>27</v>
      </c>
    </row>
    <row r="11" spans="1:5" ht="12.75">
      <c r="A11" s="36" t="s">
        <v>58</v>
      </c>
      <c r="E11" s="37" t="s">
        <v>54</v>
      </c>
    </row>
    <row r="12" spans="1:5" ht="51">
      <c r="A12" s="38" t="s">
        <v>59</v>
      </c>
      <c r="E12" s="39" t="s">
        <v>1115</v>
      </c>
    </row>
    <row r="13" spans="1:5" ht="38.25">
      <c r="A13" t="s">
        <v>61</v>
      </c>
      <c r="E13" s="37" t="s">
        <v>697</v>
      </c>
    </row>
    <row r="14" spans="1:16" ht="12.75">
      <c r="A14" s="26" t="s">
        <v>52</v>
      </c>
      <c s="31" t="s">
        <v>27</v>
      </c>
      <c s="31" t="s">
        <v>1116</v>
      </c>
      <c s="26" t="s">
        <v>54</v>
      </c>
      <c s="32" t="s">
        <v>1117</v>
      </c>
      <c s="33" t="s">
        <v>71</v>
      </c>
      <c s="34">
        <v>261.613</v>
      </c>
      <c s="35">
        <v>0</v>
      </c>
      <c s="35">
        <f>ROUND(ROUND(H14,2)*ROUND(G14,3),2)</f>
      </c>
      <c s="33" t="s">
        <v>57</v>
      </c>
      <c r="O14">
        <f>(I14*21)/100</f>
      </c>
      <c t="s">
        <v>27</v>
      </c>
    </row>
    <row r="15" spans="1:5" ht="12.75">
      <c r="A15" s="36" t="s">
        <v>58</v>
      </c>
      <c r="E15" s="37" t="s">
        <v>54</v>
      </c>
    </row>
    <row r="16" spans="1:5" ht="76.5">
      <c r="A16" s="38" t="s">
        <v>59</v>
      </c>
      <c r="E16" s="39" t="s">
        <v>1118</v>
      </c>
    </row>
    <row r="17" spans="1:5" ht="318.75">
      <c r="A17" t="s">
        <v>61</v>
      </c>
      <c r="E17" s="37" t="s">
        <v>532</v>
      </c>
    </row>
    <row r="18" spans="1:16" ht="12.75">
      <c r="A18" s="26" t="s">
        <v>52</v>
      </c>
      <c s="31" t="s">
        <v>26</v>
      </c>
      <c s="31" t="s">
        <v>541</v>
      </c>
      <c s="26" t="s">
        <v>54</v>
      </c>
      <c s="32" t="s">
        <v>542</v>
      </c>
      <c s="33" t="s">
        <v>71</v>
      </c>
      <c s="34">
        <v>423.744</v>
      </c>
      <c s="35">
        <v>0</v>
      </c>
      <c s="35">
        <f>ROUND(ROUND(H18,2)*ROUND(G18,3),2)</f>
      </c>
      <c s="33" t="s">
        <v>57</v>
      </c>
      <c r="O18">
        <f>(I18*21)/100</f>
      </c>
      <c t="s">
        <v>27</v>
      </c>
    </row>
    <row r="19" spans="1:5" ht="12.75">
      <c r="A19" s="36" t="s">
        <v>58</v>
      </c>
      <c r="E19" s="37" t="s">
        <v>54</v>
      </c>
    </row>
    <row r="20" spans="1:5" ht="89.25">
      <c r="A20" s="38" t="s">
        <v>59</v>
      </c>
      <c r="E20" s="39" t="s">
        <v>1119</v>
      </c>
    </row>
    <row r="21" spans="1:5" ht="229.5">
      <c r="A21" t="s">
        <v>61</v>
      </c>
      <c r="E21" s="37" t="s">
        <v>544</v>
      </c>
    </row>
    <row r="22" spans="1:18" ht="12.75" customHeight="1">
      <c r="A22" s="6" t="s">
        <v>50</v>
      </c>
      <c s="6"/>
      <c s="41" t="s">
        <v>145</v>
      </c>
      <c s="6"/>
      <c s="29" t="s">
        <v>580</v>
      </c>
      <c s="6"/>
      <c s="6"/>
      <c s="6"/>
      <c s="42">
        <f>0+Q22</f>
      </c>
      <c s="6"/>
      <c r="O22">
        <f>0+R22</f>
      </c>
      <c r="Q22">
        <f>0+I23+I27+I31+I35+I39+I43+I47</f>
      </c>
      <c>
        <f>0+O23+O27+O31+O35+O39+O43+O47</f>
      </c>
    </row>
    <row r="23" spans="1:16" ht="12.75">
      <c r="A23" s="26" t="s">
        <v>52</v>
      </c>
      <c s="31" t="s">
        <v>37</v>
      </c>
      <c s="31" t="s">
        <v>719</v>
      </c>
      <c s="26" t="s">
        <v>54</v>
      </c>
      <c s="32" t="s">
        <v>720</v>
      </c>
      <c s="33" t="s">
        <v>71</v>
      </c>
      <c s="34">
        <v>5.715</v>
      </c>
      <c s="35">
        <v>0</v>
      </c>
      <c s="35">
        <f>ROUND(ROUND(H23,2)*ROUND(G23,3),2)</f>
      </c>
      <c s="33" t="s">
        <v>57</v>
      </c>
      <c r="O23">
        <f>(I23*21)/100</f>
      </c>
      <c t="s">
        <v>27</v>
      </c>
    </row>
    <row r="24" spans="1:5" ht="12.75">
      <c r="A24" s="36" t="s">
        <v>58</v>
      </c>
      <c r="E24" s="37" t="s">
        <v>54</v>
      </c>
    </row>
    <row r="25" spans="1:5" ht="114.75">
      <c r="A25" s="38" t="s">
        <v>59</v>
      </c>
      <c r="E25" s="39" t="s">
        <v>1120</v>
      </c>
    </row>
    <row r="26" spans="1:5" ht="51">
      <c r="A26" t="s">
        <v>61</v>
      </c>
      <c r="E26" s="37" t="s">
        <v>722</v>
      </c>
    </row>
    <row r="27" spans="1:16" ht="12.75">
      <c r="A27" s="26" t="s">
        <v>52</v>
      </c>
      <c s="31" t="s">
        <v>39</v>
      </c>
      <c s="31" t="s">
        <v>1121</v>
      </c>
      <c s="26" t="s">
        <v>54</v>
      </c>
      <c s="32" t="s">
        <v>1122</v>
      </c>
      <c s="33" t="s">
        <v>315</v>
      </c>
      <c s="34">
        <v>37.817</v>
      </c>
      <c s="35">
        <v>0</v>
      </c>
      <c s="35">
        <f>ROUND(ROUND(H27,2)*ROUND(G27,3),2)</f>
      </c>
      <c s="33" t="s">
        <v>57</v>
      </c>
      <c r="O27">
        <f>(I27*21)/100</f>
      </c>
      <c t="s">
        <v>27</v>
      </c>
    </row>
    <row r="28" spans="1:5" ht="12.75">
      <c r="A28" s="36" t="s">
        <v>58</v>
      </c>
      <c r="E28" s="37" t="s">
        <v>54</v>
      </c>
    </row>
    <row r="29" spans="1:5" ht="51">
      <c r="A29" s="38" t="s">
        <v>59</v>
      </c>
      <c r="E29" s="39" t="s">
        <v>1123</v>
      </c>
    </row>
    <row r="30" spans="1:5" ht="51">
      <c r="A30" t="s">
        <v>61</v>
      </c>
      <c r="E30" s="37" t="s">
        <v>1124</v>
      </c>
    </row>
    <row r="31" spans="1:16" ht="12.75">
      <c r="A31" s="26" t="s">
        <v>52</v>
      </c>
      <c s="31" t="s">
        <v>41</v>
      </c>
      <c s="31" t="s">
        <v>1125</v>
      </c>
      <c s="26" t="s">
        <v>54</v>
      </c>
      <c s="32" t="s">
        <v>1126</v>
      </c>
      <c s="33" t="s">
        <v>315</v>
      </c>
      <c s="34">
        <v>610.488</v>
      </c>
      <c s="35">
        <v>0</v>
      </c>
      <c s="35">
        <f>ROUND(ROUND(H31,2)*ROUND(G31,3),2)</f>
      </c>
      <c s="33" t="s">
        <v>57</v>
      </c>
      <c r="O31">
        <f>(I31*21)/100</f>
      </c>
      <c t="s">
        <v>27</v>
      </c>
    </row>
    <row r="32" spans="1:5" ht="12.75">
      <c r="A32" s="36" t="s">
        <v>58</v>
      </c>
      <c r="E32" s="37" t="s">
        <v>54</v>
      </c>
    </row>
    <row r="33" spans="1:5" ht="153">
      <c r="A33" s="38" t="s">
        <v>59</v>
      </c>
      <c r="E33" s="39" t="s">
        <v>1127</v>
      </c>
    </row>
    <row r="34" spans="1:5" ht="102">
      <c r="A34" t="s">
        <v>61</v>
      </c>
      <c r="E34" s="37" t="s">
        <v>588</v>
      </c>
    </row>
    <row r="35" spans="1:16" ht="12.75">
      <c r="A35" s="26" t="s">
        <v>52</v>
      </c>
      <c s="31" t="s">
        <v>90</v>
      </c>
      <c s="31" t="s">
        <v>1128</v>
      </c>
      <c s="26" t="s">
        <v>54</v>
      </c>
      <c s="32" t="s">
        <v>1129</v>
      </c>
      <c s="33" t="s">
        <v>71</v>
      </c>
      <c s="34">
        <v>117.345</v>
      </c>
      <c s="35">
        <v>0</v>
      </c>
      <c s="35">
        <f>ROUND(ROUND(H35,2)*ROUND(G35,3),2)</f>
      </c>
      <c s="33" t="s">
        <v>57</v>
      </c>
      <c r="O35">
        <f>(I35*21)/100</f>
      </c>
      <c t="s">
        <v>27</v>
      </c>
    </row>
    <row r="36" spans="1:5" ht="12.75">
      <c r="A36" s="36" t="s">
        <v>58</v>
      </c>
      <c r="E36" s="37" t="s">
        <v>54</v>
      </c>
    </row>
    <row r="37" spans="1:5" ht="102">
      <c r="A37" s="38" t="s">
        <v>59</v>
      </c>
      <c r="E37" s="39" t="s">
        <v>1130</v>
      </c>
    </row>
    <row r="38" spans="1:5" ht="38.25">
      <c r="A38" t="s">
        <v>61</v>
      </c>
      <c r="E38" s="37" t="s">
        <v>605</v>
      </c>
    </row>
    <row r="39" spans="1:16" ht="25.5">
      <c r="A39" s="26" t="s">
        <v>52</v>
      </c>
      <c s="31" t="s">
        <v>95</v>
      </c>
      <c s="31" t="s">
        <v>1131</v>
      </c>
      <c s="26" t="s">
        <v>54</v>
      </c>
      <c s="32" t="s">
        <v>1132</v>
      </c>
      <c s="33" t="s">
        <v>82</v>
      </c>
      <c s="34">
        <v>62</v>
      </c>
      <c s="35">
        <v>0</v>
      </c>
      <c s="35">
        <f>ROUND(ROUND(H39,2)*ROUND(G39,3),2)</f>
      </c>
      <c s="33" t="s">
        <v>57</v>
      </c>
      <c r="O39">
        <f>(I39*21)/100</f>
      </c>
      <c t="s">
        <v>27</v>
      </c>
    </row>
    <row r="40" spans="1:5" ht="12.75">
      <c r="A40" s="36" t="s">
        <v>58</v>
      </c>
      <c r="E40" s="37" t="s">
        <v>54</v>
      </c>
    </row>
    <row r="41" spans="1:5" ht="38.25">
      <c r="A41" s="38" t="s">
        <v>59</v>
      </c>
      <c r="E41" s="39" t="s">
        <v>1133</v>
      </c>
    </row>
    <row r="42" spans="1:5" ht="63.75">
      <c r="A42" t="s">
        <v>61</v>
      </c>
      <c r="E42" s="37" t="s">
        <v>1134</v>
      </c>
    </row>
    <row r="43" spans="1:16" ht="12.75">
      <c r="A43" s="26" t="s">
        <v>52</v>
      </c>
      <c s="31" t="s">
        <v>44</v>
      </c>
      <c s="31" t="s">
        <v>1135</v>
      </c>
      <c s="26" t="s">
        <v>54</v>
      </c>
      <c s="32" t="s">
        <v>1136</v>
      </c>
      <c s="33" t="s">
        <v>315</v>
      </c>
      <c s="34">
        <v>48.639</v>
      </c>
      <c s="35">
        <v>0</v>
      </c>
      <c s="35">
        <f>ROUND(ROUND(H43,2)*ROUND(G43,3),2)</f>
      </c>
      <c s="33" t="s">
        <v>57</v>
      </c>
      <c r="O43">
        <f>(I43*21)/100</f>
      </c>
      <c t="s">
        <v>27</v>
      </c>
    </row>
    <row r="44" spans="1:5" ht="12.75">
      <c r="A44" s="36" t="s">
        <v>58</v>
      </c>
      <c r="E44" s="37" t="s">
        <v>54</v>
      </c>
    </row>
    <row r="45" spans="1:5" ht="89.25">
      <c r="A45" s="38" t="s">
        <v>59</v>
      </c>
      <c r="E45" s="39" t="s">
        <v>1137</v>
      </c>
    </row>
    <row r="46" spans="1:5" ht="102">
      <c r="A46" t="s">
        <v>61</v>
      </c>
      <c r="E46" s="37" t="s">
        <v>1138</v>
      </c>
    </row>
    <row r="47" spans="1:16" ht="12.75">
      <c r="A47" s="26" t="s">
        <v>52</v>
      </c>
      <c s="31" t="s">
        <v>46</v>
      </c>
      <c s="31" t="s">
        <v>1139</v>
      </c>
      <c s="26" t="s">
        <v>54</v>
      </c>
      <c s="32" t="s">
        <v>1140</v>
      </c>
      <c s="33" t="s">
        <v>315</v>
      </c>
      <c s="34">
        <v>593.697</v>
      </c>
      <c s="35">
        <v>0</v>
      </c>
      <c s="35">
        <f>ROUND(ROUND(H47,2)*ROUND(G47,3),2)</f>
      </c>
      <c s="33" t="s">
        <v>65</v>
      </c>
      <c r="O47">
        <f>(I47*21)/100</f>
      </c>
      <c t="s">
        <v>27</v>
      </c>
    </row>
    <row r="48" spans="1:5" ht="12.75">
      <c r="A48" s="36" t="s">
        <v>58</v>
      </c>
      <c r="E48" s="37" t="s">
        <v>54</v>
      </c>
    </row>
    <row r="49" spans="1:5" ht="76.5">
      <c r="A49" s="38" t="s">
        <v>59</v>
      </c>
      <c r="E49" s="39" t="s">
        <v>1141</v>
      </c>
    </row>
    <row r="50" spans="1:5" ht="102">
      <c r="A50" t="s">
        <v>61</v>
      </c>
      <c r="E50" s="37" t="s">
        <v>588</v>
      </c>
    </row>
    <row r="51" spans="1:18" ht="12.75" customHeight="1">
      <c r="A51" s="6" t="s">
        <v>50</v>
      </c>
      <c s="6"/>
      <c s="41" t="s">
        <v>462</v>
      </c>
      <c s="6"/>
      <c s="29" t="s">
        <v>754</v>
      </c>
      <c s="6"/>
      <c s="6"/>
      <c s="6"/>
      <c s="42">
        <f>0+Q51</f>
      </c>
      <c s="6"/>
      <c r="O51">
        <f>0+R51</f>
      </c>
      <c r="Q51">
        <f>0+I52+I56+I60+I64</f>
      </c>
      <c>
        <f>0+O52+O56+O60+O64</f>
      </c>
    </row>
    <row r="52" spans="1:16" ht="12.75">
      <c r="A52" s="26" t="s">
        <v>52</v>
      </c>
      <c s="31" t="s">
        <v>48</v>
      </c>
      <c s="31" t="s">
        <v>755</v>
      </c>
      <c s="26" t="s">
        <v>54</v>
      </c>
      <c s="32" t="s">
        <v>756</v>
      </c>
      <c s="33" t="s">
        <v>757</v>
      </c>
      <c s="34">
        <v>480</v>
      </c>
      <c s="35">
        <v>0</v>
      </c>
      <c s="35">
        <f>ROUND(ROUND(H52,2)*ROUND(G52,3),2)</f>
      </c>
      <c s="33" t="s">
        <v>57</v>
      </c>
      <c r="O52">
        <f>(I52*21)/100</f>
      </c>
      <c t="s">
        <v>27</v>
      </c>
    </row>
    <row r="53" spans="1:5" ht="12.75">
      <c r="A53" s="36" t="s">
        <v>58</v>
      </c>
      <c r="E53" s="37" t="s">
        <v>54</v>
      </c>
    </row>
    <row r="54" spans="1:5" ht="38.25">
      <c r="A54" s="38" t="s">
        <v>59</v>
      </c>
      <c r="E54" s="39" t="s">
        <v>1142</v>
      </c>
    </row>
    <row r="55" spans="1:5" ht="25.5">
      <c r="A55" t="s">
        <v>61</v>
      </c>
      <c r="E55" s="37" t="s">
        <v>759</v>
      </c>
    </row>
    <row r="56" spans="1:16" ht="12.75">
      <c r="A56" s="26" t="s">
        <v>52</v>
      </c>
      <c s="31" t="s">
        <v>111</v>
      </c>
      <c s="31" t="s">
        <v>760</v>
      </c>
      <c s="26" t="s">
        <v>54</v>
      </c>
      <c s="32" t="s">
        <v>761</v>
      </c>
      <c s="33" t="s">
        <v>71</v>
      </c>
      <c s="34">
        <v>24.4</v>
      </c>
      <c s="35">
        <v>0</v>
      </c>
      <c s="35">
        <f>ROUND(ROUND(H56,2)*ROUND(G56,3),2)</f>
      </c>
      <c s="33" t="s">
        <v>57</v>
      </c>
      <c r="O56">
        <f>(I56*21)/100</f>
      </c>
      <c t="s">
        <v>27</v>
      </c>
    </row>
    <row r="57" spans="1:5" ht="12.75">
      <c r="A57" s="36" t="s">
        <v>58</v>
      </c>
      <c r="E57" s="37" t="s">
        <v>54</v>
      </c>
    </row>
    <row r="58" spans="1:5" ht="127.5">
      <c r="A58" s="38" t="s">
        <v>59</v>
      </c>
      <c r="E58" s="39" t="s">
        <v>1143</v>
      </c>
    </row>
    <row r="59" spans="1:5" ht="382.5">
      <c r="A59" t="s">
        <v>61</v>
      </c>
      <c r="E59" s="37" t="s">
        <v>763</v>
      </c>
    </row>
    <row r="60" spans="1:16" ht="12.75">
      <c r="A60" s="26" t="s">
        <v>52</v>
      </c>
      <c s="31" t="s">
        <v>115</v>
      </c>
      <c s="31" t="s">
        <v>1144</v>
      </c>
      <c s="26" t="s">
        <v>54</v>
      </c>
      <c s="32" t="s">
        <v>1145</v>
      </c>
      <c s="33" t="s">
        <v>71</v>
      </c>
      <c s="34">
        <v>585.444</v>
      </c>
      <c s="35">
        <v>0</v>
      </c>
      <c s="35">
        <f>ROUND(ROUND(H60,2)*ROUND(G60,3),2)</f>
      </c>
      <c s="33" t="s">
        <v>57</v>
      </c>
      <c r="O60">
        <f>(I60*21)/100</f>
      </c>
      <c t="s">
        <v>27</v>
      </c>
    </row>
    <row r="61" spans="1:5" ht="12.75">
      <c r="A61" s="36" t="s">
        <v>58</v>
      </c>
      <c r="E61" s="37" t="s">
        <v>54</v>
      </c>
    </row>
    <row r="62" spans="1:5" ht="255">
      <c r="A62" s="38" t="s">
        <v>59</v>
      </c>
      <c r="E62" s="39" t="s">
        <v>1146</v>
      </c>
    </row>
    <row r="63" spans="1:5" ht="369.75">
      <c r="A63" t="s">
        <v>61</v>
      </c>
      <c r="E63" s="37" t="s">
        <v>598</v>
      </c>
    </row>
    <row r="64" spans="1:16" ht="12.75">
      <c r="A64" s="26" t="s">
        <v>52</v>
      </c>
      <c s="31" t="s">
        <v>119</v>
      </c>
      <c s="31" t="s">
        <v>1147</v>
      </c>
      <c s="26" t="s">
        <v>54</v>
      </c>
      <c s="32" t="s">
        <v>1148</v>
      </c>
      <c s="33" t="s">
        <v>182</v>
      </c>
      <c s="34">
        <v>74.021</v>
      </c>
      <c s="35">
        <v>0</v>
      </c>
      <c s="35">
        <f>ROUND(ROUND(H64,2)*ROUND(G64,3),2)</f>
      </c>
      <c s="33" t="s">
        <v>57</v>
      </c>
      <c r="O64">
        <f>(I64*21)/100</f>
      </c>
      <c t="s">
        <v>27</v>
      </c>
    </row>
    <row r="65" spans="1:5" ht="12.75">
      <c r="A65" s="36" t="s">
        <v>58</v>
      </c>
      <c r="E65" s="37" t="s">
        <v>54</v>
      </c>
    </row>
    <row r="66" spans="1:5" ht="140.25">
      <c r="A66" s="38" t="s">
        <v>59</v>
      </c>
      <c r="E66" s="39" t="s">
        <v>1149</v>
      </c>
    </row>
    <row r="67" spans="1:5" ht="267.75">
      <c r="A67" t="s">
        <v>61</v>
      </c>
      <c r="E67" s="37" t="s">
        <v>753</v>
      </c>
    </row>
    <row r="68" spans="1:18" ht="12.75" customHeight="1">
      <c r="A68" s="6" t="s">
        <v>50</v>
      </c>
      <c s="6"/>
      <c s="41" t="s">
        <v>593</v>
      </c>
      <c s="6"/>
      <c s="29" t="s">
        <v>594</v>
      </c>
      <c s="6"/>
      <c s="6"/>
      <c s="6"/>
      <c s="42">
        <f>0+Q68</f>
      </c>
      <c s="6"/>
      <c r="O68">
        <f>0+R68</f>
      </c>
      <c r="Q68">
        <f>0+I69+I73+I77+I81+I85</f>
      </c>
      <c>
        <f>0+O69+O73+O77+O81+O85</f>
      </c>
    </row>
    <row r="69" spans="1:16" ht="12.75">
      <c r="A69" s="26" t="s">
        <v>52</v>
      </c>
      <c s="31" t="s">
        <v>123</v>
      </c>
      <c s="31" t="s">
        <v>1150</v>
      </c>
      <c s="26" t="s">
        <v>54</v>
      </c>
      <c s="32" t="s">
        <v>1151</v>
      </c>
      <c s="33" t="s">
        <v>71</v>
      </c>
      <c s="34">
        <v>58.307</v>
      </c>
      <c s="35">
        <v>0</v>
      </c>
      <c s="35">
        <f>ROUND(ROUND(H69,2)*ROUND(G69,3),2)</f>
      </c>
      <c s="33" t="s">
        <v>57</v>
      </c>
      <c r="O69">
        <f>(I69*21)/100</f>
      </c>
      <c t="s">
        <v>27</v>
      </c>
    </row>
    <row r="70" spans="1:5" ht="12.75">
      <c r="A70" s="36" t="s">
        <v>58</v>
      </c>
      <c r="E70" s="37" t="s">
        <v>54</v>
      </c>
    </row>
    <row r="71" spans="1:5" ht="89.25">
      <c r="A71" s="38" t="s">
        <v>59</v>
      </c>
      <c r="E71" s="39" t="s">
        <v>1152</v>
      </c>
    </row>
    <row r="72" spans="1:5" ht="369.75">
      <c r="A72" t="s">
        <v>61</v>
      </c>
      <c r="E72" s="37" t="s">
        <v>598</v>
      </c>
    </row>
    <row r="73" spans="1:16" ht="12.75">
      <c r="A73" s="26" t="s">
        <v>52</v>
      </c>
      <c s="31" t="s">
        <v>129</v>
      </c>
      <c s="31" t="s">
        <v>1153</v>
      </c>
      <c s="26" t="s">
        <v>54</v>
      </c>
      <c s="32" t="s">
        <v>1154</v>
      </c>
      <c s="33" t="s">
        <v>71</v>
      </c>
      <c s="34">
        <v>1.845</v>
      </c>
      <c s="35">
        <v>0</v>
      </c>
      <c s="35">
        <f>ROUND(ROUND(H73,2)*ROUND(G73,3),2)</f>
      </c>
      <c s="33" t="s">
        <v>57</v>
      </c>
      <c r="O73">
        <f>(I73*21)/100</f>
      </c>
      <c t="s">
        <v>27</v>
      </c>
    </row>
    <row r="74" spans="1:5" ht="12.75">
      <c r="A74" s="36" t="s">
        <v>58</v>
      </c>
      <c r="E74" s="37" t="s">
        <v>54</v>
      </c>
    </row>
    <row r="75" spans="1:5" ht="51">
      <c r="A75" s="38" t="s">
        <v>59</v>
      </c>
      <c r="E75" s="39" t="s">
        <v>1155</v>
      </c>
    </row>
    <row r="76" spans="1:5" ht="38.25">
      <c r="A76" t="s">
        <v>61</v>
      </c>
      <c r="E76" s="37" t="s">
        <v>1156</v>
      </c>
    </row>
    <row r="77" spans="1:16" ht="12.75">
      <c r="A77" s="26" t="s">
        <v>52</v>
      </c>
      <c s="31" t="s">
        <v>133</v>
      </c>
      <c s="31" t="s">
        <v>1157</v>
      </c>
      <c s="26" t="s">
        <v>54</v>
      </c>
      <c s="32" t="s">
        <v>1158</v>
      </c>
      <c s="33" t="s">
        <v>71</v>
      </c>
      <c s="34">
        <v>16.782</v>
      </c>
      <c s="35">
        <v>0</v>
      </c>
      <c s="35">
        <f>ROUND(ROUND(H77,2)*ROUND(G77,3),2)</f>
      </c>
      <c s="33" t="s">
        <v>57</v>
      </c>
      <c r="O77">
        <f>(I77*21)/100</f>
      </c>
      <c t="s">
        <v>27</v>
      </c>
    </row>
    <row r="78" spans="1:5" ht="12.75">
      <c r="A78" s="36" t="s">
        <v>58</v>
      </c>
      <c r="E78" s="37" t="s">
        <v>54</v>
      </c>
    </row>
    <row r="79" spans="1:5" ht="89.25">
      <c r="A79" s="38" t="s">
        <v>59</v>
      </c>
      <c r="E79" s="39" t="s">
        <v>1159</v>
      </c>
    </row>
    <row r="80" spans="1:5" ht="369.75">
      <c r="A80" t="s">
        <v>61</v>
      </c>
      <c r="E80" s="37" t="s">
        <v>598</v>
      </c>
    </row>
    <row r="81" spans="1:16" ht="12.75">
      <c r="A81" s="26" t="s">
        <v>52</v>
      </c>
      <c s="31" t="s">
        <v>137</v>
      </c>
      <c s="31" t="s">
        <v>1160</v>
      </c>
      <c s="26" t="s">
        <v>54</v>
      </c>
      <c s="32" t="s">
        <v>1161</v>
      </c>
      <c s="33" t="s">
        <v>71</v>
      </c>
      <c s="34">
        <v>192.327</v>
      </c>
      <c s="35">
        <v>0</v>
      </c>
      <c s="35">
        <f>ROUND(ROUND(H81,2)*ROUND(G81,3),2)</f>
      </c>
      <c s="33" t="s">
        <v>57</v>
      </c>
      <c r="O81">
        <f>(I81*21)/100</f>
      </c>
      <c t="s">
        <v>27</v>
      </c>
    </row>
    <row r="82" spans="1:5" ht="12.75">
      <c r="A82" s="36" t="s">
        <v>58</v>
      </c>
      <c r="E82" s="37" t="s">
        <v>54</v>
      </c>
    </row>
    <row r="83" spans="1:5" ht="89.25">
      <c r="A83" s="38" t="s">
        <v>59</v>
      </c>
      <c r="E83" s="39" t="s">
        <v>1162</v>
      </c>
    </row>
    <row r="84" spans="1:5" ht="38.25">
      <c r="A84" t="s">
        <v>61</v>
      </c>
      <c r="E84" s="37" t="s">
        <v>605</v>
      </c>
    </row>
    <row r="85" spans="1:16" ht="12.75">
      <c r="A85" s="26" t="s">
        <v>52</v>
      </c>
      <c s="31" t="s">
        <v>141</v>
      </c>
      <c s="31" t="s">
        <v>609</v>
      </c>
      <c s="26" t="s">
        <v>54</v>
      </c>
      <c s="32" t="s">
        <v>610</v>
      </c>
      <c s="33" t="s">
        <v>71</v>
      </c>
      <c s="34">
        <v>11.231</v>
      </c>
      <c s="35">
        <v>0</v>
      </c>
      <c s="35">
        <f>ROUND(ROUND(H85,2)*ROUND(G85,3),2)</f>
      </c>
      <c s="33" t="s">
        <v>57</v>
      </c>
      <c r="O85">
        <f>(I85*21)/100</f>
      </c>
      <c t="s">
        <v>27</v>
      </c>
    </row>
    <row r="86" spans="1:5" ht="12.75">
      <c r="A86" s="36" t="s">
        <v>58</v>
      </c>
      <c r="E86" s="37" t="s">
        <v>54</v>
      </c>
    </row>
    <row r="87" spans="1:5" ht="89.25">
      <c r="A87" s="38" t="s">
        <v>59</v>
      </c>
      <c r="E87" s="39" t="s">
        <v>1163</v>
      </c>
    </row>
    <row r="88" spans="1:5" ht="102">
      <c r="A88" t="s">
        <v>61</v>
      </c>
      <c r="E88" s="37" t="s">
        <v>612</v>
      </c>
    </row>
    <row r="89" spans="1:18" ht="12.75" customHeight="1">
      <c r="A89" s="6" t="s">
        <v>50</v>
      </c>
      <c s="6"/>
      <c s="41" t="s">
        <v>870</v>
      </c>
      <c s="6"/>
      <c s="29" t="s">
        <v>871</v>
      </c>
      <c s="6"/>
      <c s="6"/>
      <c s="6"/>
      <c s="42">
        <f>0+Q89</f>
      </c>
      <c s="6"/>
      <c r="O89">
        <f>0+R89</f>
      </c>
      <c r="Q89">
        <f>0+I90</f>
      </c>
      <c>
        <f>0+O90</f>
      </c>
    </row>
    <row r="90" spans="1:16" ht="12.75">
      <c r="A90" s="26" t="s">
        <v>52</v>
      </c>
      <c s="31" t="s">
        <v>145</v>
      </c>
      <c s="31" t="s">
        <v>1164</v>
      </c>
      <c s="26" t="s">
        <v>54</v>
      </c>
      <c s="32" t="s">
        <v>1165</v>
      </c>
      <c s="33" t="s">
        <v>71</v>
      </c>
      <c s="34">
        <v>14.406</v>
      </c>
      <c s="35">
        <v>0</v>
      </c>
      <c s="35">
        <f>ROUND(ROUND(H90,2)*ROUND(G90,3),2)</f>
      </c>
      <c s="33" t="s">
        <v>57</v>
      </c>
      <c r="O90">
        <f>(I90*21)/100</f>
      </c>
      <c t="s">
        <v>27</v>
      </c>
    </row>
    <row r="91" spans="1:5" ht="12.75">
      <c r="A91" s="36" t="s">
        <v>58</v>
      </c>
      <c r="E91" s="37" t="s">
        <v>54</v>
      </c>
    </row>
    <row r="92" spans="1:5" ht="89.25">
      <c r="A92" s="38" t="s">
        <v>59</v>
      </c>
      <c r="E92" s="39" t="s">
        <v>1166</v>
      </c>
    </row>
    <row r="93" spans="1:5" ht="357">
      <c r="A93" t="s">
        <v>61</v>
      </c>
      <c r="E93" s="37" t="s">
        <v>1167</v>
      </c>
    </row>
    <row r="94" spans="1:18" ht="12.75" customHeight="1">
      <c r="A94" s="6" t="s">
        <v>50</v>
      </c>
      <c s="6"/>
      <c s="41" t="s">
        <v>613</v>
      </c>
      <c s="6"/>
      <c s="29" t="s">
        <v>614</v>
      </c>
      <c s="6"/>
      <c s="6"/>
      <c s="6"/>
      <c s="42">
        <f>0+Q94</f>
      </c>
      <c s="6"/>
      <c r="O94">
        <f>0+R94</f>
      </c>
      <c r="Q94">
        <f>0+I95+I99</f>
      </c>
      <c>
        <f>0+O95+O99</f>
      </c>
    </row>
    <row r="95" spans="1:16" ht="25.5">
      <c r="A95" s="26" t="s">
        <v>52</v>
      </c>
      <c s="31" t="s">
        <v>149</v>
      </c>
      <c s="31" t="s">
        <v>1168</v>
      </c>
      <c s="26" t="s">
        <v>54</v>
      </c>
      <c s="32" t="s">
        <v>1169</v>
      </c>
      <c s="33" t="s">
        <v>315</v>
      </c>
      <c s="34">
        <v>783.836</v>
      </c>
      <c s="35">
        <v>0</v>
      </c>
      <c s="35">
        <f>ROUND(ROUND(H95,2)*ROUND(G95,3),2)</f>
      </c>
      <c s="33" t="s">
        <v>57</v>
      </c>
      <c r="O95">
        <f>(I95*21)/100</f>
      </c>
      <c t="s">
        <v>27</v>
      </c>
    </row>
    <row r="96" spans="1:5" ht="12.75">
      <c r="A96" s="36" t="s">
        <v>58</v>
      </c>
      <c r="E96" s="37" t="s">
        <v>54</v>
      </c>
    </row>
    <row r="97" spans="1:5" ht="153">
      <c r="A97" s="38" t="s">
        <v>59</v>
      </c>
      <c r="E97" s="39" t="s">
        <v>1170</v>
      </c>
    </row>
    <row r="98" spans="1:5" ht="191.25">
      <c r="A98" t="s">
        <v>61</v>
      </c>
      <c r="E98" s="37" t="s">
        <v>618</v>
      </c>
    </row>
    <row r="99" spans="1:16" ht="25.5">
      <c r="A99" s="26" t="s">
        <v>52</v>
      </c>
      <c s="31" t="s">
        <v>153</v>
      </c>
      <c s="31" t="s">
        <v>1171</v>
      </c>
      <c s="26" t="s">
        <v>54</v>
      </c>
      <c s="32" t="s">
        <v>1172</v>
      </c>
      <c s="33" t="s">
        <v>315</v>
      </c>
      <c s="34">
        <v>783.836</v>
      </c>
      <c s="35">
        <v>0</v>
      </c>
      <c s="35">
        <f>ROUND(ROUND(H99,2)*ROUND(G99,3),2)</f>
      </c>
      <c s="33" t="s">
        <v>57</v>
      </c>
      <c r="O99">
        <f>(I99*21)/100</f>
      </c>
      <c t="s">
        <v>27</v>
      </c>
    </row>
    <row r="100" spans="1:5" ht="12.75">
      <c r="A100" s="36" t="s">
        <v>58</v>
      </c>
      <c r="E100" s="37" t="s">
        <v>54</v>
      </c>
    </row>
    <row r="101" spans="1:5" ht="51">
      <c r="A101" s="38" t="s">
        <v>59</v>
      </c>
      <c r="E101" s="39" t="s">
        <v>1173</v>
      </c>
    </row>
    <row r="102" spans="1:5" ht="191.25">
      <c r="A102" t="s">
        <v>61</v>
      </c>
      <c r="E102" s="37" t="s">
        <v>618</v>
      </c>
    </row>
    <row r="103" spans="1:18" ht="12.75" customHeight="1">
      <c r="A103" s="6" t="s">
        <v>50</v>
      </c>
      <c s="6"/>
      <c s="41" t="s">
        <v>1174</v>
      </c>
      <c s="6"/>
      <c s="29" t="s">
        <v>1175</v>
      </c>
      <c s="6"/>
      <c s="6"/>
      <c s="6"/>
      <c s="42">
        <f>0+Q103</f>
      </c>
      <c s="6"/>
      <c r="O103">
        <f>0+R103</f>
      </c>
      <c r="Q103">
        <f>0+I104</f>
      </c>
      <c>
        <f>0+O104</f>
      </c>
    </row>
    <row r="104" spans="1:16" ht="12.75">
      <c r="A104" s="26" t="s">
        <v>52</v>
      </c>
      <c s="31" t="s">
        <v>159</v>
      </c>
      <c s="31" t="s">
        <v>934</v>
      </c>
      <c s="26" t="s">
        <v>54</v>
      </c>
      <c s="32" t="s">
        <v>935</v>
      </c>
      <c s="33" t="s">
        <v>82</v>
      </c>
      <c s="34">
        <v>1</v>
      </c>
      <c s="35">
        <v>0</v>
      </c>
      <c s="35">
        <f>ROUND(ROUND(H104,2)*ROUND(G104,3),2)</f>
      </c>
      <c s="33" t="s">
        <v>325</v>
      </c>
      <c r="O104">
        <f>(I104*21)/100</f>
      </c>
      <c t="s">
        <v>27</v>
      </c>
    </row>
    <row r="105" spans="1:5" ht="12.75">
      <c r="A105" s="36" t="s">
        <v>58</v>
      </c>
      <c r="E105" s="37" t="s">
        <v>54</v>
      </c>
    </row>
    <row r="106" spans="1:5" ht="38.25">
      <c r="A106" s="38" t="s">
        <v>59</v>
      </c>
      <c r="E106" s="39" t="s">
        <v>1176</v>
      </c>
    </row>
    <row r="107" spans="1:5" ht="89.25">
      <c r="A107" t="s">
        <v>61</v>
      </c>
      <c r="E107" s="37" t="s">
        <v>937</v>
      </c>
    </row>
    <row r="108" spans="1:18" ht="12.75" customHeight="1">
      <c r="A108" s="6" t="s">
        <v>50</v>
      </c>
      <c s="6"/>
      <c s="41" t="s">
        <v>938</v>
      </c>
      <c s="6"/>
      <c s="29" t="s">
        <v>939</v>
      </c>
      <c s="6"/>
      <c s="6"/>
      <c s="6"/>
      <c s="42">
        <f>0+Q108</f>
      </c>
      <c s="6"/>
      <c r="O108">
        <f>0+R108</f>
      </c>
      <c r="Q108">
        <f>0+I109</f>
      </c>
      <c>
        <f>0+O109</f>
      </c>
    </row>
    <row r="109" spans="1:16" ht="12.75">
      <c r="A109" s="26" t="s">
        <v>52</v>
      </c>
      <c s="31" t="s">
        <v>164</v>
      </c>
      <c s="31" t="s">
        <v>958</v>
      </c>
      <c s="26" t="s">
        <v>54</v>
      </c>
      <c s="32" t="s">
        <v>959</v>
      </c>
      <c s="33" t="s">
        <v>315</v>
      </c>
      <c s="34">
        <v>50.156</v>
      </c>
      <c s="35">
        <v>0</v>
      </c>
      <c s="35">
        <f>ROUND(ROUND(H109,2)*ROUND(G109,3),2)</f>
      </c>
      <c s="33" t="s">
        <v>57</v>
      </c>
      <c r="O109">
        <f>(I109*21)/100</f>
      </c>
      <c t="s">
        <v>27</v>
      </c>
    </row>
    <row r="110" spans="1:5" ht="12.75">
      <c r="A110" s="36" t="s">
        <v>58</v>
      </c>
      <c r="E110" s="37" t="s">
        <v>54</v>
      </c>
    </row>
    <row r="111" spans="1:5" ht="51">
      <c r="A111" s="38" t="s">
        <v>59</v>
      </c>
      <c r="E111" s="39" t="s">
        <v>1177</v>
      </c>
    </row>
    <row r="112" spans="1:5" ht="51">
      <c r="A112" t="s">
        <v>61</v>
      </c>
      <c r="E112" s="37" t="s">
        <v>956</v>
      </c>
    </row>
    <row r="113" spans="1:18" ht="12.75" customHeight="1">
      <c r="A113" s="6" t="s">
        <v>50</v>
      </c>
      <c s="6"/>
      <c s="41" t="s">
        <v>619</v>
      </c>
      <c s="6"/>
      <c s="29" t="s">
        <v>620</v>
      </c>
      <c s="6"/>
      <c s="6"/>
      <c s="6"/>
      <c s="42">
        <f>0+Q113</f>
      </c>
      <c s="6"/>
      <c r="O113">
        <f>0+R113</f>
      </c>
      <c r="Q113">
        <f>0+I114+I118</f>
      </c>
      <c>
        <f>0+O114+O118</f>
      </c>
    </row>
    <row r="114" spans="1:16" ht="12.75">
      <c r="A114" s="26" t="s">
        <v>52</v>
      </c>
      <c s="31" t="s">
        <v>168</v>
      </c>
      <c s="31" t="s">
        <v>628</v>
      </c>
      <c s="26" t="s">
        <v>54</v>
      </c>
      <c s="32" t="s">
        <v>629</v>
      </c>
      <c s="33" t="s">
        <v>86</v>
      </c>
      <c s="34">
        <v>80.12</v>
      </c>
      <c s="35">
        <v>0</v>
      </c>
      <c s="35">
        <f>ROUND(ROUND(H114,2)*ROUND(G114,3),2)</f>
      </c>
      <c s="33" t="s">
        <v>57</v>
      </c>
      <c r="O114">
        <f>(I114*21)/100</f>
      </c>
      <c t="s">
        <v>27</v>
      </c>
    </row>
    <row r="115" spans="1:5" ht="12.75">
      <c r="A115" s="36" t="s">
        <v>58</v>
      </c>
      <c r="E115" s="37" t="s">
        <v>54</v>
      </c>
    </row>
    <row r="116" spans="1:5" ht="38.25">
      <c r="A116" s="38" t="s">
        <v>59</v>
      </c>
      <c r="E116" s="39" t="s">
        <v>1178</v>
      </c>
    </row>
    <row r="117" spans="1:5" ht="242.25">
      <c r="A117" t="s">
        <v>61</v>
      </c>
      <c r="E117" s="37" t="s">
        <v>631</v>
      </c>
    </row>
    <row r="118" spans="1:16" ht="25.5">
      <c r="A118" s="26" t="s">
        <v>52</v>
      </c>
      <c s="31" t="s">
        <v>172</v>
      </c>
      <c s="31" t="s">
        <v>1179</v>
      </c>
      <c s="26" t="s">
        <v>54</v>
      </c>
      <c s="32" t="s">
        <v>1180</v>
      </c>
      <c s="33" t="s">
        <v>82</v>
      </c>
      <c s="34">
        <v>16</v>
      </c>
      <c s="35">
        <v>0</v>
      </c>
      <c s="35">
        <f>ROUND(ROUND(H118,2)*ROUND(G118,3),2)</f>
      </c>
      <c s="33" t="s">
        <v>65</v>
      </c>
      <c r="O118">
        <f>(I118*21)/100</f>
      </c>
      <c t="s">
        <v>27</v>
      </c>
    </row>
    <row r="119" spans="1:5" ht="12.75">
      <c r="A119" s="36" t="s">
        <v>58</v>
      </c>
      <c r="E119" s="37" t="s">
        <v>54</v>
      </c>
    </row>
    <row r="120" spans="1:5" ht="51">
      <c r="A120" s="38" t="s">
        <v>59</v>
      </c>
      <c r="E120" s="39" t="s">
        <v>1181</v>
      </c>
    </row>
    <row r="121" spans="1:5" ht="382.5">
      <c r="A121" t="s">
        <v>61</v>
      </c>
      <c r="E121" s="37" t="s">
        <v>1182</v>
      </c>
    </row>
    <row r="122" spans="1:18" ht="12.75" customHeight="1">
      <c r="A122" s="6" t="s">
        <v>50</v>
      </c>
      <c s="6"/>
      <c s="41" t="s">
        <v>290</v>
      </c>
      <c s="6"/>
      <c s="29" t="s">
        <v>291</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984</v>
      </c>
      <c s="26" t="s">
        <v>54</v>
      </c>
      <c s="32" t="s">
        <v>985</v>
      </c>
      <c s="33" t="s">
        <v>86</v>
      </c>
      <c s="34">
        <v>80.25</v>
      </c>
      <c s="35">
        <v>0</v>
      </c>
      <c s="35">
        <f>ROUND(ROUND(H123,2)*ROUND(G123,3),2)</f>
      </c>
      <c s="33" t="s">
        <v>57</v>
      </c>
      <c r="O123">
        <f>(I123*21)/100</f>
      </c>
      <c t="s">
        <v>27</v>
      </c>
    </row>
    <row r="124" spans="1:5" ht="12.75">
      <c r="A124" s="36" t="s">
        <v>58</v>
      </c>
      <c r="E124" s="37" t="s">
        <v>54</v>
      </c>
    </row>
    <row r="125" spans="1:5" ht="38.25">
      <c r="A125" s="38" t="s">
        <v>59</v>
      </c>
      <c r="E125" s="39" t="s">
        <v>1183</v>
      </c>
    </row>
    <row r="126" spans="1:5" ht="63.75">
      <c r="A126" t="s">
        <v>61</v>
      </c>
      <c r="E126" s="37" t="s">
        <v>987</v>
      </c>
    </row>
    <row r="127" spans="1:16" ht="12.75">
      <c r="A127" s="26" t="s">
        <v>52</v>
      </c>
      <c s="31" t="s">
        <v>452</v>
      </c>
      <c s="31" t="s">
        <v>999</v>
      </c>
      <c s="26" t="s">
        <v>54</v>
      </c>
      <c s="32" t="s">
        <v>1000</v>
      </c>
      <c s="33" t="s">
        <v>82</v>
      </c>
      <c s="34">
        <v>32</v>
      </c>
      <c s="35">
        <v>0</v>
      </c>
      <c s="35">
        <f>ROUND(ROUND(H127,2)*ROUND(G127,3),2)</f>
      </c>
      <c s="33" t="s">
        <v>57</v>
      </c>
      <c r="O127">
        <f>(I127*21)/100</f>
      </c>
      <c t="s">
        <v>27</v>
      </c>
    </row>
    <row r="128" spans="1:5" ht="12.75">
      <c r="A128" s="36" t="s">
        <v>58</v>
      </c>
      <c r="E128" s="37" t="s">
        <v>54</v>
      </c>
    </row>
    <row r="129" spans="1:5" ht="38.25">
      <c r="A129" s="38" t="s">
        <v>59</v>
      </c>
      <c r="E129" s="39" t="s">
        <v>1184</v>
      </c>
    </row>
    <row r="130" spans="1:5" ht="38.25">
      <c r="A130" t="s">
        <v>61</v>
      </c>
      <c r="E130" s="37" t="s">
        <v>1002</v>
      </c>
    </row>
    <row r="131" spans="1:16" ht="12.75">
      <c r="A131" s="26" t="s">
        <v>52</v>
      </c>
      <c s="31" t="s">
        <v>456</v>
      </c>
      <c s="31" t="s">
        <v>1009</v>
      </c>
      <c s="26" t="s">
        <v>54</v>
      </c>
      <c s="32" t="s">
        <v>1010</v>
      </c>
      <c s="33" t="s">
        <v>86</v>
      </c>
      <c s="34">
        <v>88</v>
      </c>
      <c s="35">
        <v>0</v>
      </c>
      <c s="35">
        <f>ROUND(ROUND(H131,2)*ROUND(G131,3),2)</f>
      </c>
      <c s="33" t="s">
        <v>57</v>
      </c>
      <c r="O131">
        <f>(I131*21)/100</f>
      </c>
      <c t="s">
        <v>27</v>
      </c>
    </row>
    <row r="132" spans="1:5" ht="12.75">
      <c r="A132" s="36" t="s">
        <v>58</v>
      </c>
      <c r="E132" s="37" t="s">
        <v>54</v>
      </c>
    </row>
    <row r="133" spans="1:5" ht="51">
      <c r="A133" s="38" t="s">
        <v>59</v>
      </c>
      <c r="E133" s="39" t="s">
        <v>1185</v>
      </c>
    </row>
    <row r="134" spans="1:5" ht="51">
      <c r="A134" t="s">
        <v>61</v>
      </c>
      <c r="E134" s="37" t="s">
        <v>1012</v>
      </c>
    </row>
    <row r="135" spans="1:16" ht="12.75">
      <c r="A135" s="26" t="s">
        <v>52</v>
      </c>
      <c s="31" t="s">
        <v>462</v>
      </c>
      <c s="31" t="s">
        <v>1186</v>
      </c>
      <c s="26" t="s">
        <v>54</v>
      </c>
      <c s="32" t="s">
        <v>1187</v>
      </c>
      <c s="33" t="s">
        <v>315</v>
      </c>
      <c s="34">
        <v>40.851</v>
      </c>
      <c s="35">
        <v>0</v>
      </c>
      <c s="35">
        <f>ROUND(ROUND(H135,2)*ROUND(G135,3),2)</f>
      </c>
      <c s="33" t="s">
        <v>57</v>
      </c>
      <c r="O135">
        <f>(I135*21)/100</f>
      </c>
      <c t="s">
        <v>27</v>
      </c>
    </row>
    <row r="136" spans="1:5" ht="12.75">
      <c r="A136" s="36" t="s">
        <v>58</v>
      </c>
      <c r="E136" s="37" t="s">
        <v>54</v>
      </c>
    </row>
    <row r="137" spans="1:5" ht="127.5">
      <c r="A137" s="38" t="s">
        <v>59</v>
      </c>
      <c r="E137" s="39" t="s">
        <v>1188</v>
      </c>
    </row>
    <row r="138" spans="1:5" ht="25.5">
      <c r="A138" t="s">
        <v>61</v>
      </c>
      <c r="E138" s="37" t="s">
        <v>1189</v>
      </c>
    </row>
    <row r="139" spans="1:16" ht="12.75">
      <c r="A139" s="26" t="s">
        <v>52</v>
      </c>
      <c s="31" t="s">
        <v>467</v>
      </c>
      <c s="31" t="s">
        <v>1190</v>
      </c>
      <c s="26" t="s">
        <v>54</v>
      </c>
      <c s="32" t="s">
        <v>1191</v>
      </c>
      <c s="33" t="s">
        <v>71</v>
      </c>
      <c s="34">
        <v>0.243</v>
      </c>
      <c s="35">
        <v>0</v>
      </c>
      <c s="35">
        <f>ROUND(ROUND(H139,2)*ROUND(G139,3),2)</f>
      </c>
      <c s="33" t="s">
        <v>57</v>
      </c>
      <c r="O139">
        <f>(I139*21)/100</f>
      </c>
      <c t="s">
        <v>27</v>
      </c>
    </row>
    <row r="140" spans="1:5" ht="12.75">
      <c r="A140" s="36" t="s">
        <v>58</v>
      </c>
      <c r="E140" s="37" t="s">
        <v>54</v>
      </c>
    </row>
    <row r="141" spans="1:5" ht="51">
      <c r="A141" s="38" t="s">
        <v>59</v>
      </c>
      <c r="E141" s="39" t="s">
        <v>1192</v>
      </c>
    </row>
    <row r="142" spans="1:5" ht="38.25">
      <c r="A142" t="s">
        <v>61</v>
      </c>
      <c r="E142" s="37" t="s">
        <v>1020</v>
      </c>
    </row>
    <row r="143" spans="1:16" ht="12.75">
      <c r="A143" s="26" t="s">
        <v>52</v>
      </c>
      <c s="31" t="s">
        <v>472</v>
      </c>
      <c s="31" t="s">
        <v>1193</v>
      </c>
      <c s="26" t="s">
        <v>54</v>
      </c>
      <c s="32" t="s">
        <v>1194</v>
      </c>
      <c s="33" t="s">
        <v>86</v>
      </c>
      <c s="34">
        <v>170.736</v>
      </c>
      <c s="35">
        <v>0</v>
      </c>
      <c s="35">
        <f>ROUND(ROUND(H143,2)*ROUND(G143,3),2)</f>
      </c>
      <c s="33" t="s">
        <v>57</v>
      </c>
      <c r="O143">
        <f>(I143*21)/100</f>
      </c>
      <c t="s">
        <v>27</v>
      </c>
    </row>
    <row r="144" spans="1:5" ht="12.75">
      <c r="A144" s="36" t="s">
        <v>58</v>
      </c>
      <c r="E144" s="37" t="s">
        <v>54</v>
      </c>
    </row>
    <row r="145" spans="1:5" ht="267.75">
      <c r="A145" s="38" t="s">
        <v>59</v>
      </c>
      <c r="E145" s="39" t="s">
        <v>1195</v>
      </c>
    </row>
    <row r="146" spans="1:5" ht="25.5">
      <c r="A146" t="s">
        <v>61</v>
      </c>
      <c r="E146" s="37" t="s">
        <v>1189</v>
      </c>
    </row>
    <row r="147" spans="1:16" ht="12.75">
      <c r="A147" s="26" t="s">
        <v>52</v>
      </c>
      <c s="31" t="s">
        <v>477</v>
      </c>
      <c s="31" t="s">
        <v>1196</v>
      </c>
      <c s="26" t="s">
        <v>54</v>
      </c>
      <c s="32" t="s">
        <v>1197</v>
      </c>
      <c s="33" t="s">
        <v>315</v>
      </c>
      <c s="34">
        <v>65.507</v>
      </c>
      <c s="35">
        <v>0</v>
      </c>
      <c s="35">
        <f>ROUND(ROUND(H147,2)*ROUND(G147,3),2)</f>
      </c>
      <c s="33" t="s">
        <v>57</v>
      </c>
      <c r="O147">
        <f>(I147*21)/100</f>
      </c>
      <c t="s">
        <v>27</v>
      </c>
    </row>
    <row r="148" spans="1:5" ht="12.75">
      <c r="A148" s="36" t="s">
        <v>58</v>
      </c>
      <c r="E148" s="37" t="s">
        <v>54</v>
      </c>
    </row>
    <row r="149" spans="1:5" ht="153">
      <c r="A149" s="38" t="s">
        <v>59</v>
      </c>
      <c r="E149" s="39" t="s">
        <v>1198</v>
      </c>
    </row>
    <row r="150" spans="1:5" ht="12.75">
      <c r="A150" t="s">
        <v>61</v>
      </c>
      <c r="E150" s="37" t="s">
        <v>1199</v>
      </c>
    </row>
    <row r="151" spans="1:16" ht="12.75">
      <c r="A151" s="26" t="s">
        <v>52</v>
      </c>
      <c s="31" t="s">
        <v>482</v>
      </c>
      <c s="31" t="s">
        <v>1200</v>
      </c>
      <c s="26" t="s">
        <v>54</v>
      </c>
      <c s="32" t="s">
        <v>1201</v>
      </c>
      <c s="33" t="s">
        <v>86</v>
      </c>
      <c s="34">
        <v>80</v>
      </c>
      <c s="35">
        <v>0</v>
      </c>
      <c s="35">
        <f>ROUND(ROUND(H151,2)*ROUND(G151,3),2)</f>
      </c>
      <c s="33" t="s">
        <v>57</v>
      </c>
      <c r="O151">
        <f>(I151*21)/100</f>
      </c>
      <c t="s">
        <v>27</v>
      </c>
    </row>
    <row r="152" spans="1:5" ht="12.75">
      <c r="A152" s="36" t="s">
        <v>58</v>
      </c>
      <c r="E152" s="37" t="s">
        <v>54</v>
      </c>
    </row>
    <row r="153" spans="1:5" ht="51">
      <c r="A153" s="38" t="s">
        <v>59</v>
      </c>
      <c r="E153" s="39" t="s">
        <v>1202</v>
      </c>
    </row>
    <row r="154" spans="1:5" ht="38.25">
      <c r="A154" t="s">
        <v>61</v>
      </c>
      <c r="E154" s="37" t="s">
        <v>1020</v>
      </c>
    </row>
    <row r="155" spans="1:16" ht="12.75">
      <c r="A155" s="26" t="s">
        <v>52</v>
      </c>
      <c s="31" t="s">
        <v>487</v>
      </c>
      <c s="31" t="s">
        <v>1203</v>
      </c>
      <c s="26" t="s">
        <v>54</v>
      </c>
      <c s="32" t="s">
        <v>1204</v>
      </c>
      <c s="33" t="s">
        <v>86</v>
      </c>
      <c s="34">
        <v>160</v>
      </c>
      <c s="35">
        <v>0</v>
      </c>
      <c s="35">
        <f>ROUND(ROUND(H155,2)*ROUND(G155,3),2)</f>
      </c>
      <c s="33" t="s">
        <v>57</v>
      </c>
      <c r="O155">
        <f>(I155*21)/100</f>
      </c>
      <c t="s">
        <v>27</v>
      </c>
    </row>
    <row r="156" spans="1:5" ht="12.75">
      <c r="A156" s="36" t="s">
        <v>58</v>
      </c>
      <c r="E156" s="37" t="s">
        <v>54</v>
      </c>
    </row>
    <row r="157" spans="1:5" ht="51">
      <c r="A157" s="38" t="s">
        <v>59</v>
      </c>
      <c r="E157" s="39" t="s">
        <v>1205</v>
      </c>
    </row>
    <row r="158" spans="1:5" ht="38.25">
      <c r="A158" t="s">
        <v>61</v>
      </c>
      <c r="E158" s="37" t="s">
        <v>1020</v>
      </c>
    </row>
    <row r="159" spans="1:16" ht="12.75">
      <c r="A159" s="26" t="s">
        <v>52</v>
      </c>
      <c s="31" t="s">
        <v>492</v>
      </c>
      <c s="31" t="s">
        <v>1206</v>
      </c>
      <c s="26" t="s">
        <v>54</v>
      </c>
      <c s="32" t="s">
        <v>1207</v>
      </c>
      <c s="33" t="s">
        <v>86</v>
      </c>
      <c s="34">
        <v>38.721</v>
      </c>
      <c s="35">
        <v>0</v>
      </c>
      <c s="35">
        <f>ROUND(ROUND(H159,2)*ROUND(G159,3),2)</f>
      </c>
      <c s="33" t="s">
        <v>57</v>
      </c>
      <c r="O159">
        <f>(I159*21)/100</f>
      </c>
      <c t="s">
        <v>27</v>
      </c>
    </row>
    <row r="160" spans="1:5" ht="12.75">
      <c r="A160" s="36" t="s">
        <v>58</v>
      </c>
      <c r="E160" s="37" t="s">
        <v>54</v>
      </c>
    </row>
    <row r="161" spans="1:5" ht="140.25">
      <c r="A161" s="38" t="s">
        <v>59</v>
      </c>
      <c r="E161" s="39" t="s">
        <v>1208</v>
      </c>
    </row>
    <row r="162" spans="1:5" ht="38.25">
      <c r="A162" t="s">
        <v>61</v>
      </c>
      <c r="E162" s="37" t="s">
        <v>1020</v>
      </c>
    </row>
    <row r="163" spans="1:16" ht="12.75">
      <c r="A163" s="26" t="s">
        <v>52</v>
      </c>
      <c s="31" t="s">
        <v>497</v>
      </c>
      <c s="31" t="s">
        <v>1053</v>
      </c>
      <c s="26" t="s">
        <v>54</v>
      </c>
      <c s="32" t="s">
        <v>1054</v>
      </c>
      <c s="33" t="s">
        <v>757</v>
      </c>
      <c s="34">
        <v>21.6</v>
      </c>
      <c s="35">
        <v>0</v>
      </c>
      <c s="35">
        <f>ROUND(ROUND(H163,2)*ROUND(G163,3),2)</f>
      </c>
      <c s="33" t="s">
        <v>57</v>
      </c>
      <c r="O163">
        <f>(I163*21)/100</f>
      </c>
      <c t="s">
        <v>27</v>
      </c>
    </row>
    <row r="164" spans="1:5" ht="12.75">
      <c r="A164" s="36" t="s">
        <v>58</v>
      </c>
      <c r="E164" s="37" t="s">
        <v>54</v>
      </c>
    </row>
    <row r="165" spans="1:5" ht="51">
      <c r="A165" s="38" t="s">
        <v>59</v>
      </c>
      <c r="E165" s="39" t="s">
        <v>1209</v>
      </c>
    </row>
    <row r="166" spans="1:5" ht="409.5">
      <c r="A166" t="s">
        <v>61</v>
      </c>
      <c r="E166" s="37" t="s">
        <v>1056</v>
      </c>
    </row>
    <row r="167" spans="1:16" ht="12.75">
      <c r="A167" s="26" t="s">
        <v>52</v>
      </c>
      <c s="31" t="s">
        <v>502</v>
      </c>
      <c s="31" t="s">
        <v>1058</v>
      </c>
      <c s="26" t="s">
        <v>54</v>
      </c>
      <c s="32" t="s">
        <v>1059</v>
      </c>
      <c s="33" t="s">
        <v>757</v>
      </c>
      <c s="34">
        <v>119.6</v>
      </c>
      <c s="35">
        <v>0</v>
      </c>
      <c s="35">
        <f>ROUND(ROUND(H167,2)*ROUND(G167,3),2)</f>
      </c>
      <c s="33" t="s">
        <v>57</v>
      </c>
      <c r="O167">
        <f>(I167*21)/100</f>
      </c>
      <c t="s">
        <v>27</v>
      </c>
    </row>
    <row r="168" spans="1:5" ht="12.75">
      <c r="A168" s="36" t="s">
        <v>58</v>
      </c>
      <c r="E168" s="37" t="s">
        <v>54</v>
      </c>
    </row>
    <row r="169" spans="1:5" ht="38.25">
      <c r="A169" s="38" t="s">
        <v>59</v>
      </c>
      <c r="E169" s="39" t="s">
        <v>1210</v>
      </c>
    </row>
    <row r="170" spans="1:5" ht="357">
      <c r="A170" t="s">
        <v>61</v>
      </c>
      <c r="E170" s="37" t="s">
        <v>1061</v>
      </c>
    </row>
    <row r="171" spans="1:16" ht="12.75">
      <c r="A171" s="26" t="s">
        <v>52</v>
      </c>
      <c s="31" t="s">
        <v>657</v>
      </c>
      <c s="31" t="s">
        <v>1211</v>
      </c>
      <c s="26" t="s">
        <v>54</v>
      </c>
      <c s="32" t="s">
        <v>1212</v>
      </c>
      <c s="33" t="s">
        <v>315</v>
      </c>
      <c s="34">
        <v>199.159</v>
      </c>
      <c s="35">
        <v>0</v>
      </c>
      <c s="35">
        <f>ROUND(ROUND(H171,2)*ROUND(G171,3),2)</f>
      </c>
      <c s="33" t="s">
        <v>65</v>
      </c>
      <c r="O171">
        <f>(I171*21)/100</f>
      </c>
      <c t="s">
        <v>27</v>
      </c>
    </row>
    <row r="172" spans="1:5" ht="12.75">
      <c r="A172" s="36" t="s">
        <v>58</v>
      </c>
      <c r="E172" s="37" t="s">
        <v>54</v>
      </c>
    </row>
    <row r="173" spans="1:5" ht="76.5">
      <c r="A173" s="38" t="s">
        <v>59</v>
      </c>
      <c r="E173" s="39" t="s">
        <v>1213</v>
      </c>
    </row>
    <row r="174" spans="1:5" ht="38.25">
      <c r="A174" t="s">
        <v>61</v>
      </c>
      <c r="E174" s="37" t="s">
        <v>1214</v>
      </c>
    </row>
    <row r="175" spans="1:16" ht="25.5">
      <c r="A175" s="26" t="s">
        <v>52</v>
      </c>
      <c s="31" t="s">
        <v>593</v>
      </c>
      <c s="31" t="s">
        <v>1215</v>
      </c>
      <c s="26" t="s">
        <v>54</v>
      </c>
      <c s="32" t="s">
        <v>1216</v>
      </c>
      <c s="33" t="s">
        <v>86</v>
      </c>
      <c s="34">
        <v>80</v>
      </c>
      <c s="35">
        <v>0</v>
      </c>
      <c s="35">
        <f>ROUND(ROUND(H175,2)*ROUND(G175,3),2)</f>
      </c>
      <c s="33" t="s">
        <v>65</v>
      </c>
      <c r="O175">
        <f>(I175*21)/100</f>
      </c>
      <c t="s">
        <v>27</v>
      </c>
    </row>
    <row r="176" spans="1:5" ht="12.75">
      <c r="A176" s="36" t="s">
        <v>58</v>
      </c>
      <c r="E176" s="37" t="s">
        <v>54</v>
      </c>
    </row>
    <row r="177" spans="1:5" ht="51">
      <c r="A177" s="38" t="s">
        <v>59</v>
      </c>
      <c r="E177" s="39" t="s">
        <v>1217</v>
      </c>
    </row>
    <row r="178" spans="1:5" ht="25.5">
      <c r="A178" t="s">
        <v>61</v>
      </c>
      <c r="E178" s="37" t="s">
        <v>1189</v>
      </c>
    </row>
    <row r="179" spans="1:16" ht="12.75">
      <c r="A179" s="26" t="s">
        <v>52</v>
      </c>
      <c s="31" t="s">
        <v>666</v>
      </c>
      <c s="31" t="s">
        <v>1077</v>
      </c>
      <c s="26" t="s">
        <v>54</v>
      </c>
      <c s="32" t="s">
        <v>1218</v>
      </c>
      <c s="33" t="s">
        <v>82</v>
      </c>
      <c s="34">
        <v>2</v>
      </c>
      <c s="35">
        <v>0</v>
      </c>
      <c s="35">
        <f>ROUND(ROUND(H179,2)*ROUND(G179,3),2)</f>
      </c>
      <c s="33" t="s">
        <v>325</v>
      </c>
      <c r="O179">
        <f>(I179*21)/100</f>
      </c>
      <c t="s">
        <v>27</v>
      </c>
    </row>
    <row r="180" spans="1:5" ht="12.75">
      <c r="A180" s="36" t="s">
        <v>58</v>
      </c>
      <c r="E180" s="37" t="s">
        <v>54</v>
      </c>
    </row>
    <row r="181" spans="1:5" ht="51">
      <c r="A181" s="38" t="s">
        <v>59</v>
      </c>
      <c r="E181" s="39" t="s">
        <v>1219</v>
      </c>
    </row>
    <row r="182" spans="1:5" ht="25.5">
      <c r="A182" t="s">
        <v>61</v>
      </c>
      <c r="E182" s="37" t="s">
        <v>1080</v>
      </c>
    </row>
    <row r="183" spans="1:16" ht="12.75">
      <c r="A183" s="26" t="s">
        <v>52</v>
      </c>
      <c s="31" t="s">
        <v>668</v>
      </c>
      <c s="31" t="s">
        <v>1220</v>
      </c>
      <c s="26" t="s">
        <v>54</v>
      </c>
      <c s="32" t="s">
        <v>1221</v>
      </c>
      <c s="33" t="s">
        <v>294</v>
      </c>
      <c s="34">
        <v>1</v>
      </c>
      <c s="35">
        <v>0</v>
      </c>
      <c s="35">
        <f>ROUND(ROUND(H183,2)*ROUND(G183,3),2)</f>
      </c>
      <c s="33" t="s">
        <v>325</v>
      </c>
      <c r="O183">
        <f>(I183*21)/100</f>
      </c>
      <c t="s">
        <v>27</v>
      </c>
    </row>
    <row r="184" spans="1:5" ht="12.75">
      <c r="A184" s="36" t="s">
        <v>58</v>
      </c>
      <c r="E184" s="37" t="s">
        <v>54</v>
      </c>
    </row>
    <row r="185" spans="1:5" ht="38.25">
      <c r="A185" s="38" t="s">
        <v>59</v>
      </c>
      <c r="E185" s="39" t="s">
        <v>1176</v>
      </c>
    </row>
    <row r="186" spans="1:5" ht="25.5">
      <c r="A186" t="s">
        <v>61</v>
      </c>
      <c r="E186" s="37" t="s">
        <v>1222</v>
      </c>
    </row>
    <row r="187" spans="1:18" ht="12.75" customHeight="1">
      <c r="A187" s="6" t="s">
        <v>50</v>
      </c>
      <c s="6"/>
      <c s="41" t="s">
        <v>1026</v>
      </c>
      <c s="6"/>
      <c s="29" t="s">
        <v>1223</v>
      </c>
      <c s="6"/>
      <c s="6"/>
      <c s="6"/>
      <c s="42">
        <f>0+Q187</f>
      </c>
      <c s="6"/>
      <c r="O187">
        <f>0+R187</f>
      </c>
      <c r="Q187">
        <f>0+I188+I192</f>
      </c>
      <c>
        <f>0+O188+O192</f>
      </c>
    </row>
    <row r="188" spans="1:16" ht="12.75">
      <c r="A188" s="26" t="s">
        <v>52</v>
      </c>
      <c s="31" t="s">
        <v>806</v>
      </c>
      <c s="31" t="s">
        <v>1224</v>
      </c>
      <c s="26" t="s">
        <v>54</v>
      </c>
      <c s="32" t="s">
        <v>1225</v>
      </c>
      <c s="33" t="s">
        <v>294</v>
      </c>
      <c s="34">
        <v>1</v>
      </c>
      <c s="35">
        <v>0</v>
      </c>
      <c s="35">
        <f>ROUND(ROUND(H188,2)*ROUND(G188,3),2)</f>
      </c>
      <c s="33" t="s">
        <v>65</v>
      </c>
      <c r="O188">
        <f>(I188*21)/100</f>
      </c>
      <c t="s">
        <v>27</v>
      </c>
    </row>
    <row r="189" spans="1:5" ht="12.75">
      <c r="A189" s="36" t="s">
        <v>58</v>
      </c>
      <c r="E189" s="37" t="s">
        <v>54</v>
      </c>
    </row>
    <row r="190" spans="1:5" ht="38.25">
      <c r="A190" s="38" t="s">
        <v>59</v>
      </c>
      <c r="E190" s="39" t="s">
        <v>1176</v>
      </c>
    </row>
    <row r="191" spans="1:5" ht="12.75">
      <c r="A191" t="s">
        <v>61</v>
      </c>
      <c r="E191" s="37" t="s">
        <v>67</v>
      </c>
    </row>
    <row r="192" spans="1:16" ht="12.75">
      <c r="A192" s="26" t="s">
        <v>52</v>
      </c>
      <c s="31" t="s">
        <v>810</v>
      </c>
      <c s="31" t="s">
        <v>1226</v>
      </c>
      <c s="26" t="s">
        <v>54</v>
      </c>
      <c s="32" t="s">
        <v>1227</v>
      </c>
      <c s="33" t="s">
        <v>294</v>
      </c>
      <c s="34">
        <v>1</v>
      </c>
      <c s="35">
        <v>0</v>
      </c>
      <c s="35">
        <f>ROUND(ROUND(H192,2)*ROUND(G192,3),2)</f>
      </c>
      <c s="33" t="s">
        <v>65</v>
      </c>
      <c r="O192">
        <f>(I192*21)/100</f>
      </c>
      <c t="s">
        <v>27</v>
      </c>
    </row>
    <row r="193" spans="1:5" ht="12.75">
      <c r="A193" s="36" t="s">
        <v>58</v>
      </c>
      <c r="E193" s="37" t="s">
        <v>54</v>
      </c>
    </row>
    <row r="194" spans="1:5" ht="38.25">
      <c r="A194" s="38" t="s">
        <v>59</v>
      </c>
      <c r="E194" s="39" t="s">
        <v>1176</v>
      </c>
    </row>
    <row r="195" spans="1:5" ht="12.75">
      <c r="A195" t="s">
        <v>61</v>
      </c>
      <c r="E195" s="37" t="s">
        <v>1228</v>
      </c>
    </row>
    <row r="196" spans="1:18" ht="12.75" customHeight="1">
      <c r="A196" s="6" t="s">
        <v>50</v>
      </c>
      <c s="6"/>
      <c s="41" t="s">
        <v>176</v>
      </c>
      <c s="6"/>
      <c s="29" t="s">
        <v>177</v>
      </c>
      <c s="6"/>
      <c s="6"/>
      <c s="6"/>
      <c s="42">
        <f>0+Q196</f>
      </c>
      <c s="6"/>
      <c r="O196">
        <f>0+R196</f>
      </c>
      <c r="Q196">
        <f>0+I197</f>
      </c>
      <c>
        <f>0+O197</f>
      </c>
    </row>
    <row r="197" spans="1:16" ht="38.25">
      <c r="A197" s="26" t="s">
        <v>52</v>
      </c>
      <c s="31" t="s">
        <v>814</v>
      </c>
      <c s="31" t="s">
        <v>658</v>
      </c>
      <c s="26" t="s">
        <v>659</v>
      </c>
      <c s="32" t="s">
        <v>1229</v>
      </c>
      <c s="33" t="s">
        <v>182</v>
      </c>
      <c s="34">
        <v>497.065</v>
      </c>
      <c s="35">
        <v>0</v>
      </c>
      <c s="35">
        <f>ROUND(ROUND(H197,2)*ROUND(G197,3),2)</f>
      </c>
      <c s="33" t="s">
        <v>325</v>
      </c>
      <c r="O197">
        <f>(I197*21)/100</f>
      </c>
      <c t="s">
        <v>27</v>
      </c>
    </row>
    <row r="198" spans="1:5" ht="12.75">
      <c r="A198" s="36" t="s">
        <v>58</v>
      </c>
      <c r="E198" s="37" t="s">
        <v>183</v>
      </c>
    </row>
    <row r="199" spans="1:5" ht="51">
      <c r="A199" s="38" t="s">
        <v>59</v>
      </c>
      <c r="E199" s="39" t="s">
        <v>1230</v>
      </c>
    </row>
    <row r="200" spans="1:5" ht="127.5">
      <c r="A200" t="s">
        <v>61</v>
      </c>
      <c r="E200"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1232</v>
      </c>
      <c s="43">
        <f>0+I9+I18+I27+I32+I45</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1232</v>
      </c>
      <c s="6"/>
      <c s="18" t="s">
        <v>1233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1235</v>
      </c>
      <c s="26" t="s">
        <v>54</v>
      </c>
      <c s="32" t="s">
        <v>1236</v>
      </c>
      <c s="33" t="s">
        <v>71</v>
      </c>
      <c s="34">
        <v>10.14</v>
      </c>
      <c s="35">
        <v>0</v>
      </c>
      <c s="35">
        <f>ROUND(ROUND(H10,2)*ROUND(G10,3),2)</f>
      </c>
      <c s="33" t="s">
        <v>57</v>
      </c>
      <c r="O10">
        <f>(I10*21)/100</f>
      </c>
      <c t="s">
        <v>27</v>
      </c>
    </row>
    <row r="11" spans="1:5" ht="12.75">
      <c r="A11" s="36" t="s">
        <v>58</v>
      </c>
      <c r="E11" s="37" t="s">
        <v>54</v>
      </c>
    </row>
    <row r="12" spans="1:5" ht="51">
      <c r="A12" s="38" t="s">
        <v>59</v>
      </c>
      <c r="E12" s="39" t="s">
        <v>1237</v>
      </c>
    </row>
    <row r="13" spans="1:5" ht="369.75">
      <c r="A13" t="s">
        <v>61</v>
      </c>
      <c r="E13" s="37" t="s">
        <v>524</v>
      </c>
    </row>
    <row r="14" spans="1:16" ht="12.75">
      <c r="A14" s="26" t="s">
        <v>52</v>
      </c>
      <c s="31" t="s">
        <v>27</v>
      </c>
      <c s="31" t="s">
        <v>707</v>
      </c>
      <c s="26" t="s">
        <v>54</v>
      </c>
      <c s="32" t="s">
        <v>708</v>
      </c>
      <c s="33" t="s">
        <v>71</v>
      </c>
      <c s="34">
        <v>10.272</v>
      </c>
      <c s="35">
        <v>0</v>
      </c>
      <c s="35">
        <f>ROUND(ROUND(H14,2)*ROUND(G14,3),2)</f>
      </c>
      <c s="33" t="s">
        <v>57</v>
      </c>
      <c r="O14">
        <f>(I14*21)/100</f>
      </c>
      <c t="s">
        <v>27</v>
      </c>
    </row>
    <row r="15" spans="1:5" ht="12.75">
      <c r="A15" s="36" t="s">
        <v>58</v>
      </c>
      <c r="E15" s="37" t="s">
        <v>54</v>
      </c>
    </row>
    <row r="16" spans="1:5" ht="51">
      <c r="A16" s="38" t="s">
        <v>59</v>
      </c>
      <c r="E16" s="39" t="s">
        <v>1238</v>
      </c>
    </row>
    <row r="17" spans="1:5" ht="191.25">
      <c r="A17" t="s">
        <v>61</v>
      </c>
      <c r="E17" s="37" t="s">
        <v>710</v>
      </c>
    </row>
    <row r="18" spans="1:18" ht="12.75" customHeight="1">
      <c r="A18" s="6" t="s">
        <v>50</v>
      </c>
      <c s="6"/>
      <c s="41" t="s">
        <v>145</v>
      </c>
      <c s="6"/>
      <c s="29" t="s">
        <v>580</v>
      </c>
      <c s="6"/>
      <c s="6"/>
      <c s="6"/>
      <c s="42">
        <f>0+Q18</f>
      </c>
      <c s="6"/>
      <c r="O18">
        <f>0+R18</f>
      </c>
      <c r="Q18">
        <f>0+I19+I23</f>
      </c>
      <c>
        <f>0+O19+O23</f>
      </c>
    </row>
    <row r="19" spans="1:16" ht="25.5">
      <c r="A19" s="26" t="s">
        <v>52</v>
      </c>
      <c s="31" t="s">
        <v>26</v>
      </c>
      <c s="31" t="s">
        <v>1239</v>
      </c>
      <c s="26" t="s">
        <v>54</v>
      </c>
      <c s="32" t="s">
        <v>1240</v>
      </c>
      <c s="33" t="s">
        <v>86</v>
      </c>
      <c s="34">
        <v>2.7</v>
      </c>
      <c s="35">
        <v>0</v>
      </c>
      <c s="35">
        <f>ROUND(ROUND(H19,2)*ROUND(G19,3),2)</f>
      </c>
      <c s="33" t="s">
        <v>57</v>
      </c>
      <c r="O19">
        <f>(I19*21)/100</f>
      </c>
      <c t="s">
        <v>27</v>
      </c>
    </row>
    <row r="20" spans="1:5" ht="12.75">
      <c r="A20" s="36" t="s">
        <v>58</v>
      </c>
      <c r="E20" s="37" t="s">
        <v>54</v>
      </c>
    </row>
    <row r="21" spans="1:5" ht="51">
      <c r="A21" s="38" t="s">
        <v>59</v>
      </c>
      <c r="E21" s="39" t="s">
        <v>1241</v>
      </c>
    </row>
    <row r="22" spans="1:5" ht="63.75">
      <c r="A22" t="s">
        <v>61</v>
      </c>
      <c r="E22" s="37" t="s">
        <v>1242</v>
      </c>
    </row>
    <row r="23" spans="1:16" ht="12.75">
      <c r="A23" s="26" t="s">
        <v>52</v>
      </c>
      <c s="31" t="s">
        <v>37</v>
      </c>
      <c s="31" t="s">
        <v>1243</v>
      </c>
      <c s="26" t="s">
        <v>54</v>
      </c>
      <c s="32" t="s">
        <v>1244</v>
      </c>
      <c s="33" t="s">
        <v>71</v>
      </c>
      <c s="34">
        <v>8.8</v>
      </c>
      <c s="35">
        <v>0</v>
      </c>
      <c s="35">
        <f>ROUND(ROUND(H23,2)*ROUND(G23,3),2)</f>
      </c>
      <c s="33" t="s">
        <v>57</v>
      </c>
      <c r="O23">
        <f>(I23*21)/100</f>
      </c>
      <c t="s">
        <v>27</v>
      </c>
    </row>
    <row r="24" spans="1:5" ht="12.75">
      <c r="A24" s="36" t="s">
        <v>58</v>
      </c>
      <c r="E24" s="37" t="s">
        <v>54</v>
      </c>
    </row>
    <row r="25" spans="1:5" ht="51">
      <c r="A25" s="38" t="s">
        <v>59</v>
      </c>
      <c r="E25" s="39" t="s">
        <v>1245</v>
      </c>
    </row>
    <row r="26" spans="1:5" ht="89.25">
      <c r="A26" t="s">
        <v>61</v>
      </c>
      <c r="E26" s="37" t="s">
        <v>1246</v>
      </c>
    </row>
    <row r="27" spans="1:18" ht="12.75" customHeight="1">
      <c r="A27" s="6" t="s">
        <v>50</v>
      </c>
      <c s="6"/>
      <c s="41" t="s">
        <v>462</v>
      </c>
      <c s="6"/>
      <c s="29" t="s">
        <v>754</v>
      </c>
      <c s="6"/>
      <c s="6"/>
      <c s="6"/>
      <c s="42">
        <f>0+Q27</f>
      </c>
      <c s="6"/>
      <c r="O27">
        <f>0+R27</f>
      </c>
      <c r="Q27">
        <f>0+I28</f>
      </c>
      <c>
        <f>0+O28</f>
      </c>
    </row>
    <row r="28" spans="1:16" ht="12.75">
      <c r="A28" s="26" t="s">
        <v>52</v>
      </c>
      <c s="31" t="s">
        <v>39</v>
      </c>
      <c s="31" t="s">
        <v>1247</v>
      </c>
      <c s="26" t="s">
        <v>54</v>
      </c>
      <c s="32" t="s">
        <v>1248</v>
      </c>
      <c s="33" t="s">
        <v>315</v>
      </c>
      <c s="34">
        <v>7</v>
      </c>
      <c s="35">
        <v>0</v>
      </c>
      <c s="35">
        <f>ROUND(ROUND(H28,2)*ROUND(G28,3),2)</f>
      </c>
      <c s="33" t="s">
        <v>57</v>
      </c>
      <c r="O28">
        <f>(I28*21)/100</f>
      </c>
      <c t="s">
        <v>27</v>
      </c>
    </row>
    <row r="29" spans="1:5" ht="12.75">
      <c r="A29" s="36" t="s">
        <v>58</v>
      </c>
      <c r="E29" s="37" t="s">
        <v>54</v>
      </c>
    </row>
    <row r="30" spans="1:5" ht="38.25">
      <c r="A30" s="38" t="s">
        <v>59</v>
      </c>
      <c r="E30" s="39" t="s">
        <v>1249</v>
      </c>
    </row>
    <row r="31" spans="1:5" ht="102">
      <c r="A31" t="s">
        <v>61</v>
      </c>
      <c r="E31" s="37" t="s">
        <v>1250</v>
      </c>
    </row>
    <row r="32" spans="1:18" ht="12.75" customHeight="1">
      <c r="A32" s="6" t="s">
        <v>50</v>
      </c>
      <c s="6"/>
      <c s="41" t="s">
        <v>303</v>
      </c>
      <c s="6"/>
      <c s="29" t="s">
        <v>304</v>
      </c>
      <c s="6"/>
      <c s="6"/>
      <c s="6"/>
      <c s="42">
        <f>0+Q32</f>
      </c>
      <c s="6"/>
      <c r="O32">
        <f>0+R32</f>
      </c>
      <c r="Q32">
        <f>0+I33+I37+I41</f>
      </c>
      <c>
        <f>0+O33+O37+O41</f>
      </c>
    </row>
    <row r="33" spans="1:16" ht="12.75">
      <c r="A33" s="26" t="s">
        <v>52</v>
      </c>
      <c s="31" t="s">
        <v>41</v>
      </c>
      <c s="31" t="s">
        <v>1251</v>
      </c>
      <c s="26" t="s">
        <v>54</v>
      </c>
      <c s="32" t="s">
        <v>1252</v>
      </c>
      <c s="33" t="s">
        <v>86</v>
      </c>
      <c s="34">
        <v>11.4</v>
      </c>
      <c s="35">
        <v>0</v>
      </c>
      <c s="35">
        <f>ROUND(ROUND(H33,2)*ROUND(G33,3),2)</f>
      </c>
      <c s="33" t="s">
        <v>57</v>
      </c>
      <c r="O33">
        <f>(I33*21)/100</f>
      </c>
      <c t="s">
        <v>27</v>
      </c>
    </row>
    <row r="34" spans="1:5" ht="12.75">
      <c r="A34" s="36" t="s">
        <v>58</v>
      </c>
      <c r="E34" s="37" t="s">
        <v>54</v>
      </c>
    </row>
    <row r="35" spans="1:5" ht="51">
      <c r="A35" s="38" t="s">
        <v>59</v>
      </c>
      <c r="E35" s="39" t="s">
        <v>1253</v>
      </c>
    </row>
    <row r="36" spans="1:5" ht="38.25">
      <c r="A36" t="s">
        <v>61</v>
      </c>
      <c r="E36" s="37" t="s">
        <v>1254</v>
      </c>
    </row>
    <row r="37" spans="1:16" ht="12.75">
      <c r="A37" s="26" t="s">
        <v>52</v>
      </c>
      <c s="31" t="s">
        <v>90</v>
      </c>
      <c s="31" t="s">
        <v>1255</v>
      </c>
      <c s="26" t="s">
        <v>54</v>
      </c>
      <c s="32" t="s">
        <v>1256</v>
      </c>
      <c s="33" t="s">
        <v>71</v>
      </c>
      <c s="34">
        <v>7.92</v>
      </c>
      <c s="35">
        <v>0</v>
      </c>
      <c s="35">
        <f>ROUND(ROUND(H37,2)*ROUND(G37,3),2)</f>
      </c>
      <c s="33" t="s">
        <v>57</v>
      </c>
      <c r="O37">
        <f>(I37*21)/100</f>
      </c>
      <c t="s">
        <v>27</v>
      </c>
    </row>
    <row r="38" spans="1:5" ht="12.75">
      <c r="A38" s="36" t="s">
        <v>58</v>
      </c>
      <c r="E38" s="37" t="s">
        <v>54</v>
      </c>
    </row>
    <row r="39" spans="1:5" ht="63.75">
      <c r="A39" s="38" t="s">
        <v>59</v>
      </c>
      <c r="E39" s="39" t="s">
        <v>1257</v>
      </c>
    </row>
    <row r="40" spans="1:5" ht="114.75">
      <c r="A40" t="s">
        <v>61</v>
      </c>
      <c r="E40" s="37" t="s">
        <v>1258</v>
      </c>
    </row>
    <row r="41" spans="1:16" ht="12.75">
      <c r="A41" s="26" t="s">
        <v>52</v>
      </c>
      <c s="31" t="s">
        <v>95</v>
      </c>
      <c s="31" t="s">
        <v>1259</v>
      </c>
      <c s="26" t="s">
        <v>54</v>
      </c>
      <c s="32" t="s">
        <v>1260</v>
      </c>
      <c s="33" t="s">
        <v>71</v>
      </c>
      <c s="34">
        <v>16.555</v>
      </c>
      <c s="35">
        <v>0</v>
      </c>
      <c s="35">
        <f>ROUND(ROUND(H41,2)*ROUND(G41,3),2)</f>
      </c>
      <c s="33" t="s">
        <v>57</v>
      </c>
      <c r="O41">
        <f>(I41*21)/100</f>
      </c>
      <c t="s">
        <v>27</v>
      </c>
    </row>
    <row r="42" spans="1:5" ht="12.75">
      <c r="A42" s="36" t="s">
        <v>58</v>
      </c>
      <c r="E42" s="37" t="s">
        <v>54</v>
      </c>
    </row>
    <row r="43" spans="1:5" ht="89.25">
      <c r="A43" s="38" t="s">
        <v>59</v>
      </c>
      <c r="E43" s="39" t="s">
        <v>1261</v>
      </c>
    </row>
    <row r="44" spans="1:5" ht="114.75">
      <c r="A44" t="s">
        <v>61</v>
      </c>
      <c r="E44" s="37" t="s">
        <v>1258</v>
      </c>
    </row>
    <row r="45" spans="1:18" ht="12.75" customHeight="1">
      <c r="A45" s="6" t="s">
        <v>50</v>
      </c>
      <c s="6"/>
      <c s="41" t="s">
        <v>176</v>
      </c>
      <c s="6"/>
      <c s="29" t="s">
        <v>177</v>
      </c>
      <c s="6"/>
      <c s="6"/>
      <c s="6"/>
      <c s="42">
        <f>0+Q45</f>
      </c>
      <c s="6"/>
      <c r="O45">
        <f>0+R45</f>
      </c>
      <c r="Q45">
        <f>0+I46+I50+I54</f>
      </c>
      <c>
        <f>0+O46+O50+O54</f>
      </c>
    </row>
    <row r="46" spans="1:16" ht="38.25">
      <c r="A46" s="26" t="s">
        <v>52</v>
      </c>
      <c s="31" t="s">
        <v>44</v>
      </c>
      <c s="31" t="s">
        <v>658</v>
      </c>
      <c s="26" t="s">
        <v>659</v>
      </c>
      <c s="32" t="s">
        <v>1092</v>
      </c>
      <c s="33" t="s">
        <v>182</v>
      </c>
      <c s="34">
        <v>19.517</v>
      </c>
      <c s="35">
        <v>0</v>
      </c>
      <c s="35">
        <f>ROUND(ROUND(H46,2)*ROUND(G46,3),2)</f>
      </c>
      <c s="33" t="s">
        <v>325</v>
      </c>
      <c r="O46">
        <f>(I46*21)/100</f>
      </c>
      <c t="s">
        <v>27</v>
      </c>
    </row>
    <row r="47" spans="1:5" ht="12.75">
      <c r="A47" s="36" t="s">
        <v>58</v>
      </c>
      <c r="E47" s="37" t="s">
        <v>183</v>
      </c>
    </row>
    <row r="48" spans="1:5" ht="12.75">
      <c r="A48" s="38" t="s">
        <v>59</v>
      </c>
      <c r="E48" s="39" t="s">
        <v>1262</v>
      </c>
    </row>
    <row r="49" spans="1:5" ht="229.5">
      <c r="A49" t="s">
        <v>61</v>
      </c>
      <c r="E49" s="37" t="s">
        <v>1094</v>
      </c>
    </row>
    <row r="50" spans="1:16" ht="38.25">
      <c r="A50" s="26" t="s">
        <v>52</v>
      </c>
      <c s="31" t="s">
        <v>46</v>
      </c>
      <c s="31" t="s">
        <v>322</v>
      </c>
      <c s="26" t="s">
        <v>323</v>
      </c>
      <c s="32" t="s">
        <v>324</v>
      </c>
      <c s="33" t="s">
        <v>182</v>
      </c>
      <c s="34">
        <v>39.732</v>
      </c>
      <c s="35">
        <v>0</v>
      </c>
      <c s="35">
        <f>ROUND(ROUND(H50,2)*ROUND(G50,3),2)</f>
      </c>
      <c s="33" t="s">
        <v>325</v>
      </c>
      <c r="O50">
        <f>(I50*21)/100</f>
      </c>
      <c t="s">
        <v>27</v>
      </c>
    </row>
    <row r="51" spans="1:5" ht="12.75">
      <c r="A51" s="36" t="s">
        <v>58</v>
      </c>
      <c r="E51" s="37" t="s">
        <v>183</v>
      </c>
    </row>
    <row r="52" spans="1:5" ht="12.75">
      <c r="A52" s="38" t="s">
        <v>59</v>
      </c>
      <c r="E52" s="39" t="s">
        <v>1263</v>
      </c>
    </row>
    <row r="53" spans="1:5" ht="178.5">
      <c r="A53" t="s">
        <v>61</v>
      </c>
      <c r="E53" s="37" t="s">
        <v>1264</v>
      </c>
    </row>
    <row r="54" spans="1:16" ht="38.25">
      <c r="A54" s="26" t="s">
        <v>52</v>
      </c>
      <c s="31" t="s">
        <v>48</v>
      </c>
      <c s="31" t="s">
        <v>669</v>
      </c>
      <c s="26" t="s">
        <v>670</v>
      </c>
      <c s="32" t="s">
        <v>1265</v>
      </c>
      <c s="33" t="s">
        <v>182</v>
      </c>
      <c s="34">
        <v>19.8</v>
      </c>
      <c s="35">
        <v>0</v>
      </c>
      <c s="35">
        <f>ROUND(ROUND(H54,2)*ROUND(G54,3),2)</f>
      </c>
      <c s="33" t="s">
        <v>325</v>
      </c>
      <c r="O54">
        <f>(I54*21)/100</f>
      </c>
      <c t="s">
        <v>27</v>
      </c>
    </row>
    <row r="55" spans="1:5" ht="12.75">
      <c r="A55" s="36" t="s">
        <v>58</v>
      </c>
      <c r="E55" s="37" t="s">
        <v>183</v>
      </c>
    </row>
    <row r="56" spans="1:5" ht="12.75">
      <c r="A56" s="38" t="s">
        <v>59</v>
      </c>
      <c r="E56" s="39" t="s">
        <v>1266</v>
      </c>
    </row>
    <row r="57" spans="1:5" ht="178.5">
      <c r="A57" t="s">
        <v>61</v>
      </c>
      <c r="E5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1270</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1270</v>
      </c>
      <c s="6"/>
      <c s="18" t="s">
        <v>1271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1274</v>
      </c>
      <c s="26" t="s">
        <v>54</v>
      </c>
      <c s="32" t="s">
        <v>1275</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1277</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1277</v>
      </c>
      <c s="6"/>
      <c s="18" t="s">
        <v>1278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1280</v>
      </c>
      <c s="26" t="s">
        <v>54</v>
      </c>
      <c s="32" t="s">
        <v>1281</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1282</v>
      </c>
      <c s="43">
        <f>0+I9+I106+I159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1282</v>
      </c>
      <c s="6"/>
      <c s="18" t="s">
        <v>1283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1285</v>
      </c>
      <c s="26" t="s">
        <v>54</v>
      </c>
      <c s="32" t="s">
        <v>1286</v>
      </c>
      <c s="33" t="s">
        <v>86</v>
      </c>
      <c s="34">
        <v>111</v>
      </c>
      <c s="35">
        <v>0</v>
      </c>
      <c s="35">
        <f>ROUND(ROUND(H10,2)*ROUND(G10,3),2)</f>
      </c>
      <c s="33" t="s">
        <v>57</v>
      </c>
      <c r="O10">
        <f>(I10*21)/100</f>
      </c>
      <c t="s">
        <v>27</v>
      </c>
    </row>
    <row r="11" spans="1:5" ht="12.75">
      <c r="A11" s="36" t="s">
        <v>58</v>
      </c>
      <c r="E11" s="37" t="s">
        <v>54</v>
      </c>
    </row>
    <row r="12" spans="1:5" ht="25.5">
      <c r="A12" s="38" t="s">
        <v>59</v>
      </c>
      <c r="E12" s="39" t="s">
        <v>1287</v>
      </c>
    </row>
    <row r="13" spans="1:5" ht="114.75">
      <c r="A13" t="s">
        <v>61</v>
      </c>
      <c r="E13" s="37" t="s">
        <v>1288</v>
      </c>
    </row>
    <row r="14" spans="1:16" ht="25.5">
      <c r="A14" s="26" t="s">
        <v>52</v>
      </c>
      <c s="31" t="s">
        <v>27</v>
      </c>
      <c s="31" t="s">
        <v>1289</v>
      </c>
      <c s="26" t="s">
        <v>54</v>
      </c>
      <c s="32" t="s">
        <v>1290</v>
      </c>
      <c s="33" t="s">
        <v>86</v>
      </c>
      <c s="34">
        <v>111</v>
      </c>
      <c s="35">
        <v>0</v>
      </c>
      <c s="35">
        <f>ROUND(ROUND(H14,2)*ROUND(G14,3),2)</f>
      </c>
      <c s="33" t="s">
        <v>57</v>
      </c>
      <c r="O14">
        <f>(I14*21)/100</f>
      </c>
      <c t="s">
        <v>27</v>
      </c>
    </row>
    <row r="15" spans="1:5" ht="12.75">
      <c r="A15" s="36" t="s">
        <v>58</v>
      </c>
      <c r="E15" s="37" t="s">
        <v>54</v>
      </c>
    </row>
    <row r="16" spans="1:5" ht="25.5">
      <c r="A16" s="38" t="s">
        <v>59</v>
      </c>
      <c r="E16" s="39" t="s">
        <v>1291</v>
      </c>
    </row>
    <row r="17" spans="1:5" ht="153">
      <c r="A17" t="s">
        <v>61</v>
      </c>
      <c r="E17" s="37" t="s">
        <v>1292</v>
      </c>
    </row>
    <row r="18" spans="1:16" ht="12.75">
      <c r="A18" s="26" t="s">
        <v>52</v>
      </c>
      <c s="31" t="s">
        <v>26</v>
      </c>
      <c s="31" t="s">
        <v>1293</v>
      </c>
      <c s="26" t="s">
        <v>54</v>
      </c>
      <c s="32" t="s">
        <v>1294</v>
      </c>
      <c s="33" t="s">
        <v>1295</v>
      </c>
      <c s="34">
        <v>6.996</v>
      </c>
      <c s="35">
        <v>0</v>
      </c>
      <c s="35">
        <f>ROUND(ROUND(H18,2)*ROUND(G18,3),2)</f>
      </c>
      <c s="33" t="s">
        <v>57</v>
      </c>
      <c r="O18">
        <f>(I18*21)/100</f>
      </c>
      <c t="s">
        <v>27</v>
      </c>
    </row>
    <row r="19" spans="1:5" ht="12.75">
      <c r="A19" s="36" t="s">
        <v>58</v>
      </c>
      <c r="E19" s="37" t="s">
        <v>54</v>
      </c>
    </row>
    <row r="20" spans="1:5" ht="25.5">
      <c r="A20" s="38" t="s">
        <v>59</v>
      </c>
      <c r="E20" s="39" t="s">
        <v>1296</v>
      </c>
    </row>
    <row r="21" spans="1:5" ht="153">
      <c r="A21" t="s">
        <v>61</v>
      </c>
      <c r="E21" s="37" t="s">
        <v>1297</v>
      </c>
    </row>
    <row r="22" spans="1:16" ht="12.75">
      <c r="A22" s="26" t="s">
        <v>52</v>
      </c>
      <c s="31" t="s">
        <v>37</v>
      </c>
      <c s="31" t="s">
        <v>1298</v>
      </c>
      <c s="26" t="s">
        <v>54</v>
      </c>
      <c s="32" t="s">
        <v>1299</v>
      </c>
      <c s="33" t="s">
        <v>86</v>
      </c>
      <c s="34">
        <v>212</v>
      </c>
      <c s="35">
        <v>0</v>
      </c>
      <c s="35">
        <f>ROUND(ROUND(H22,2)*ROUND(G22,3),2)</f>
      </c>
      <c s="33" t="s">
        <v>57</v>
      </c>
      <c r="O22">
        <f>(I22*21)/100</f>
      </c>
      <c t="s">
        <v>27</v>
      </c>
    </row>
    <row r="23" spans="1:5" ht="12.75">
      <c r="A23" s="36" t="s">
        <v>58</v>
      </c>
      <c r="E23" s="37" t="s">
        <v>54</v>
      </c>
    </row>
    <row r="24" spans="1:5" ht="25.5">
      <c r="A24" s="38" t="s">
        <v>59</v>
      </c>
      <c r="E24" s="39" t="s">
        <v>1300</v>
      </c>
    </row>
    <row r="25" spans="1:5" ht="114.75">
      <c r="A25" t="s">
        <v>61</v>
      </c>
      <c r="E25" s="37" t="s">
        <v>1288</v>
      </c>
    </row>
    <row r="26" spans="1:16" ht="12.75">
      <c r="A26" s="26" t="s">
        <v>52</v>
      </c>
      <c s="31" t="s">
        <v>39</v>
      </c>
      <c s="31" t="s">
        <v>1301</v>
      </c>
      <c s="26" t="s">
        <v>54</v>
      </c>
      <c s="32" t="s">
        <v>1302</v>
      </c>
      <c s="33" t="s">
        <v>86</v>
      </c>
      <c s="34">
        <v>352</v>
      </c>
      <c s="35">
        <v>0</v>
      </c>
      <c s="35">
        <f>ROUND(ROUND(H26,2)*ROUND(G26,3),2)</f>
      </c>
      <c s="33" t="s">
        <v>57</v>
      </c>
      <c r="O26">
        <f>(I26*21)/100</f>
      </c>
      <c t="s">
        <v>27</v>
      </c>
    </row>
    <row r="27" spans="1:5" ht="12.75">
      <c r="A27" s="36" t="s">
        <v>58</v>
      </c>
      <c r="E27" s="37" t="s">
        <v>54</v>
      </c>
    </row>
    <row r="28" spans="1:5" ht="51">
      <c r="A28" s="38" t="s">
        <v>59</v>
      </c>
      <c r="E28" s="39" t="s">
        <v>1303</v>
      </c>
    </row>
    <row r="29" spans="1:5" ht="153">
      <c r="A29" t="s">
        <v>61</v>
      </c>
      <c r="E29" s="37" t="s">
        <v>1292</v>
      </c>
    </row>
    <row r="30" spans="1:16" ht="12.75">
      <c r="A30" s="26" t="s">
        <v>52</v>
      </c>
      <c s="31" t="s">
        <v>41</v>
      </c>
      <c s="31" t="s">
        <v>1304</v>
      </c>
      <c s="26" t="s">
        <v>54</v>
      </c>
      <c s="32" t="s">
        <v>1305</v>
      </c>
      <c s="33" t="s">
        <v>86</v>
      </c>
      <c s="34">
        <v>444</v>
      </c>
      <c s="35">
        <v>0</v>
      </c>
      <c s="35">
        <f>ROUND(ROUND(H30,2)*ROUND(G30,3),2)</f>
      </c>
      <c s="33" t="s">
        <v>57</v>
      </c>
      <c r="O30">
        <f>(I30*21)/100</f>
      </c>
      <c t="s">
        <v>27</v>
      </c>
    </row>
    <row r="31" spans="1:5" ht="12.75">
      <c r="A31" s="36" t="s">
        <v>58</v>
      </c>
      <c r="E31" s="37" t="s">
        <v>54</v>
      </c>
    </row>
    <row r="32" spans="1:5" ht="38.25">
      <c r="A32" s="38" t="s">
        <v>59</v>
      </c>
      <c r="E32" s="39" t="s">
        <v>1306</v>
      </c>
    </row>
    <row r="33" spans="1:5" ht="114.75">
      <c r="A33" t="s">
        <v>61</v>
      </c>
      <c r="E33" s="37" t="s">
        <v>1288</v>
      </c>
    </row>
    <row r="34" spans="1:16" ht="12.75">
      <c r="A34" s="26" t="s">
        <v>52</v>
      </c>
      <c s="31" t="s">
        <v>90</v>
      </c>
      <c s="31" t="s">
        <v>1307</v>
      </c>
      <c s="26" t="s">
        <v>54</v>
      </c>
      <c s="32" t="s">
        <v>1308</v>
      </c>
      <c s="33" t="s">
        <v>86</v>
      </c>
      <c s="34">
        <v>444</v>
      </c>
      <c s="35">
        <v>0</v>
      </c>
      <c s="35">
        <f>ROUND(ROUND(H34,2)*ROUND(G34,3),2)</f>
      </c>
      <c s="33" t="s">
        <v>57</v>
      </c>
      <c r="O34">
        <f>(I34*21)/100</f>
      </c>
      <c t="s">
        <v>27</v>
      </c>
    </row>
    <row r="35" spans="1:5" ht="12.75">
      <c r="A35" s="36" t="s">
        <v>58</v>
      </c>
      <c r="E35" s="37" t="s">
        <v>54</v>
      </c>
    </row>
    <row r="36" spans="1:5" ht="38.25">
      <c r="A36" s="38" t="s">
        <v>59</v>
      </c>
      <c r="E36" s="39" t="s">
        <v>1306</v>
      </c>
    </row>
    <row r="37" spans="1:5" ht="153">
      <c r="A37" t="s">
        <v>61</v>
      </c>
      <c r="E37" s="37" t="s">
        <v>1292</v>
      </c>
    </row>
    <row r="38" spans="1:16" ht="12.75">
      <c r="A38" s="26" t="s">
        <v>52</v>
      </c>
      <c s="31" t="s">
        <v>95</v>
      </c>
      <c s="31" t="s">
        <v>1309</v>
      </c>
      <c s="26" t="s">
        <v>54</v>
      </c>
      <c s="32" t="s">
        <v>1310</v>
      </c>
      <c s="33" t="s">
        <v>82</v>
      </c>
      <c s="34">
        <v>1</v>
      </c>
      <c s="35">
        <v>0</v>
      </c>
      <c s="35">
        <f>ROUND(ROUND(H38,2)*ROUND(G38,3),2)</f>
      </c>
      <c s="33" t="s">
        <v>57</v>
      </c>
      <c r="O38">
        <f>(I38*21)/100</f>
      </c>
      <c t="s">
        <v>27</v>
      </c>
    </row>
    <row r="39" spans="1:5" ht="12.75">
      <c r="A39" s="36" t="s">
        <v>58</v>
      </c>
      <c r="E39" s="37" t="s">
        <v>54</v>
      </c>
    </row>
    <row r="40" spans="1:5" ht="25.5">
      <c r="A40" s="38" t="s">
        <v>59</v>
      </c>
      <c r="E40" s="39" t="s">
        <v>1311</v>
      </c>
    </row>
    <row r="41" spans="1:5" ht="153">
      <c r="A41" t="s">
        <v>61</v>
      </c>
      <c r="E41" s="37" t="s">
        <v>239</v>
      </c>
    </row>
    <row r="42" spans="1:16" ht="12.75">
      <c r="A42" s="26" t="s">
        <v>52</v>
      </c>
      <c s="31" t="s">
        <v>44</v>
      </c>
      <c s="31" t="s">
        <v>1312</v>
      </c>
      <c s="26" t="s">
        <v>54</v>
      </c>
      <c s="32" t="s">
        <v>1313</v>
      </c>
      <c s="33" t="s">
        <v>82</v>
      </c>
      <c s="34">
        <v>4</v>
      </c>
      <c s="35">
        <v>0</v>
      </c>
      <c s="35">
        <f>ROUND(ROUND(H42,2)*ROUND(G42,3),2)</f>
      </c>
      <c s="33" t="s">
        <v>57</v>
      </c>
      <c r="O42">
        <f>(I42*21)/100</f>
      </c>
      <c t="s">
        <v>27</v>
      </c>
    </row>
    <row r="43" spans="1:5" ht="12.75">
      <c r="A43" s="36" t="s">
        <v>58</v>
      </c>
      <c r="E43" s="37" t="s">
        <v>54</v>
      </c>
    </row>
    <row r="44" spans="1:5" ht="51">
      <c r="A44" s="38" t="s">
        <v>59</v>
      </c>
      <c r="E44" s="39" t="s">
        <v>1314</v>
      </c>
    </row>
    <row r="45" spans="1:5" ht="127.5">
      <c r="A45" t="s">
        <v>61</v>
      </c>
      <c r="E45" s="37" t="s">
        <v>1315</v>
      </c>
    </row>
    <row r="46" spans="1:16" ht="12.75">
      <c r="A46" s="26" t="s">
        <v>52</v>
      </c>
      <c s="31" t="s">
        <v>46</v>
      </c>
      <c s="31" t="s">
        <v>1316</v>
      </c>
      <c s="26" t="s">
        <v>54</v>
      </c>
      <c s="32" t="s">
        <v>1317</v>
      </c>
      <c s="33" t="s">
        <v>82</v>
      </c>
      <c s="34">
        <v>2</v>
      </c>
      <c s="35">
        <v>0</v>
      </c>
      <c s="35">
        <f>ROUND(ROUND(H46,2)*ROUND(G46,3),2)</f>
      </c>
      <c s="33" t="s">
        <v>57</v>
      </c>
      <c r="O46">
        <f>(I46*21)/100</f>
      </c>
      <c t="s">
        <v>27</v>
      </c>
    </row>
    <row r="47" spans="1:5" ht="12.75">
      <c r="A47" s="36" t="s">
        <v>58</v>
      </c>
      <c r="E47" s="37" t="s">
        <v>54</v>
      </c>
    </row>
    <row r="48" spans="1:5" ht="25.5">
      <c r="A48" s="38" t="s">
        <v>59</v>
      </c>
      <c r="E48" s="39" t="s">
        <v>1318</v>
      </c>
    </row>
    <row r="49" spans="1:5" ht="165.75">
      <c r="A49" t="s">
        <v>61</v>
      </c>
      <c r="E49" s="37" t="s">
        <v>1319</v>
      </c>
    </row>
    <row r="50" spans="1:16" ht="12.75">
      <c r="A50" s="26" t="s">
        <v>52</v>
      </c>
      <c s="31" t="s">
        <v>48</v>
      </c>
      <c s="31" t="s">
        <v>1320</v>
      </c>
      <c s="26" t="s">
        <v>54</v>
      </c>
      <c s="32" t="s">
        <v>1321</v>
      </c>
      <c s="33" t="s">
        <v>82</v>
      </c>
      <c s="34">
        <v>2</v>
      </c>
      <c s="35">
        <v>0</v>
      </c>
      <c s="35">
        <f>ROUND(ROUND(H50,2)*ROUND(G50,3),2)</f>
      </c>
      <c s="33" t="s">
        <v>57</v>
      </c>
      <c r="O50">
        <f>(I50*21)/100</f>
      </c>
      <c t="s">
        <v>27</v>
      </c>
    </row>
    <row r="51" spans="1:5" ht="12.75">
      <c r="A51" s="36" t="s">
        <v>58</v>
      </c>
      <c r="E51" s="37" t="s">
        <v>54</v>
      </c>
    </row>
    <row r="52" spans="1:5" ht="25.5">
      <c r="A52" s="38" t="s">
        <v>59</v>
      </c>
      <c r="E52" s="39" t="s">
        <v>1318</v>
      </c>
    </row>
    <row r="53" spans="1:5" ht="127.5">
      <c r="A53" t="s">
        <v>61</v>
      </c>
      <c r="E53" s="37" t="s">
        <v>1322</v>
      </c>
    </row>
    <row r="54" spans="1:16" ht="12.75">
      <c r="A54" s="26" t="s">
        <v>52</v>
      </c>
      <c s="31" t="s">
        <v>111</v>
      </c>
      <c s="31" t="s">
        <v>1323</v>
      </c>
      <c s="26" t="s">
        <v>54</v>
      </c>
      <c s="32" t="s">
        <v>1324</v>
      </c>
      <c s="33" t="s">
        <v>82</v>
      </c>
      <c s="34">
        <v>4</v>
      </c>
      <c s="35">
        <v>0</v>
      </c>
      <c s="35">
        <f>ROUND(ROUND(H54,2)*ROUND(G54,3),2)</f>
      </c>
      <c s="33" t="s">
        <v>57</v>
      </c>
      <c r="O54">
        <f>(I54*21)/100</f>
      </c>
      <c t="s">
        <v>27</v>
      </c>
    </row>
    <row r="55" spans="1:5" ht="12.75">
      <c r="A55" s="36" t="s">
        <v>58</v>
      </c>
      <c r="E55" s="37" t="s">
        <v>54</v>
      </c>
    </row>
    <row r="56" spans="1:5" ht="140.25">
      <c r="A56" s="38" t="s">
        <v>59</v>
      </c>
      <c r="E56" s="39" t="s">
        <v>1325</v>
      </c>
    </row>
    <row r="57" spans="1:5" ht="165.75">
      <c r="A57" t="s">
        <v>61</v>
      </c>
      <c r="E57" s="37" t="s">
        <v>1319</v>
      </c>
    </row>
    <row r="58" spans="1:16" ht="12.75">
      <c r="A58" s="26" t="s">
        <v>52</v>
      </c>
      <c s="31" t="s">
        <v>115</v>
      </c>
      <c s="31" t="s">
        <v>1326</v>
      </c>
      <c s="26" t="s">
        <v>54</v>
      </c>
      <c s="32" t="s">
        <v>1327</v>
      </c>
      <c s="33" t="s">
        <v>82</v>
      </c>
      <c s="34">
        <v>4</v>
      </c>
      <c s="35">
        <v>0</v>
      </c>
      <c s="35">
        <f>ROUND(ROUND(H58,2)*ROUND(G58,3),2)</f>
      </c>
      <c s="33" t="s">
        <v>57</v>
      </c>
      <c r="O58">
        <f>(I58*21)/100</f>
      </c>
      <c t="s">
        <v>27</v>
      </c>
    </row>
    <row r="59" spans="1:5" ht="12.75">
      <c r="A59" s="36" t="s">
        <v>58</v>
      </c>
      <c r="E59" s="37" t="s">
        <v>54</v>
      </c>
    </row>
    <row r="60" spans="1:5" ht="140.25">
      <c r="A60" s="38" t="s">
        <v>59</v>
      </c>
      <c r="E60" s="39" t="s">
        <v>1328</v>
      </c>
    </row>
    <row r="61" spans="1:5" ht="127.5">
      <c r="A61" t="s">
        <v>61</v>
      </c>
      <c r="E61" s="37" t="s">
        <v>1322</v>
      </c>
    </row>
    <row r="62" spans="1:16" ht="12.75">
      <c r="A62" s="26" t="s">
        <v>52</v>
      </c>
      <c s="31" t="s">
        <v>119</v>
      </c>
      <c s="31" t="s">
        <v>1329</v>
      </c>
      <c s="26" t="s">
        <v>54</v>
      </c>
      <c s="32" t="s">
        <v>1330</v>
      </c>
      <c s="33" t="s">
        <v>82</v>
      </c>
      <c s="34">
        <v>4</v>
      </c>
      <c s="35">
        <v>0</v>
      </c>
      <c s="35">
        <f>ROUND(ROUND(H62,2)*ROUND(G62,3),2)</f>
      </c>
      <c s="33" t="s">
        <v>57</v>
      </c>
      <c r="O62">
        <f>(I62*21)/100</f>
      </c>
      <c t="s">
        <v>27</v>
      </c>
    </row>
    <row r="63" spans="1:5" ht="12.75">
      <c r="A63" s="36" t="s">
        <v>58</v>
      </c>
      <c r="E63" s="37" t="s">
        <v>54</v>
      </c>
    </row>
    <row r="64" spans="1:5" ht="140.25">
      <c r="A64" s="38" t="s">
        <v>59</v>
      </c>
      <c r="E64" s="39" t="s">
        <v>1328</v>
      </c>
    </row>
    <row r="65" spans="1:5" ht="165.75">
      <c r="A65" t="s">
        <v>61</v>
      </c>
      <c r="E65" s="37" t="s">
        <v>1319</v>
      </c>
    </row>
    <row r="66" spans="1:16" ht="12.75">
      <c r="A66" s="26" t="s">
        <v>52</v>
      </c>
      <c s="31" t="s">
        <v>123</v>
      </c>
      <c s="31" t="s">
        <v>1331</v>
      </c>
      <c s="26" t="s">
        <v>54</v>
      </c>
      <c s="32" t="s">
        <v>1332</v>
      </c>
      <c s="33" t="s">
        <v>82</v>
      </c>
      <c s="34">
        <v>4</v>
      </c>
      <c s="35">
        <v>0</v>
      </c>
      <c s="35">
        <f>ROUND(ROUND(H66,2)*ROUND(G66,3),2)</f>
      </c>
      <c s="33" t="s">
        <v>57</v>
      </c>
      <c r="O66">
        <f>(I66*21)/100</f>
      </c>
      <c t="s">
        <v>27</v>
      </c>
    </row>
    <row r="67" spans="1:5" ht="12.75">
      <c r="A67" s="36" t="s">
        <v>58</v>
      </c>
      <c r="E67" s="37" t="s">
        <v>54</v>
      </c>
    </row>
    <row r="68" spans="1:5" ht="140.25">
      <c r="A68" s="38" t="s">
        <v>59</v>
      </c>
      <c r="E68" s="39" t="s">
        <v>1333</v>
      </c>
    </row>
    <row r="69" spans="1:5" ht="127.5">
      <c r="A69" t="s">
        <v>61</v>
      </c>
      <c r="E69" s="37" t="s">
        <v>1322</v>
      </c>
    </row>
    <row r="70" spans="1:16" ht="12.75">
      <c r="A70" s="26" t="s">
        <v>52</v>
      </c>
      <c s="31" t="s">
        <v>129</v>
      </c>
      <c s="31" t="s">
        <v>1334</v>
      </c>
      <c s="26" t="s">
        <v>54</v>
      </c>
      <c s="32" t="s">
        <v>1335</v>
      </c>
      <c s="33" t="s">
        <v>82</v>
      </c>
      <c s="34">
        <v>1</v>
      </c>
      <c s="35">
        <v>0</v>
      </c>
      <c s="35">
        <f>ROUND(ROUND(H70,2)*ROUND(G70,3),2)</f>
      </c>
      <c s="33" t="s">
        <v>57</v>
      </c>
      <c r="O70">
        <f>(I70*21)/100</f>
      </c>
      <c t="s">
        <v>27</v>
      </c>
    </row>
    <row r="71" spans="1:5" ht="12.75">
      <c r="A71" s="36" t="s">
        <v>58</v>
      </c>
      <c r="E71" s="37" t="s">
        <v>54</v>
      </c>
    </row>
    <row r="72" spans="1:5" ht="25.5">
      <c r="A72" s="38" t="s">
        <v>59</v>
      </c>
      <c r="E72" s="39" t="s">
        <v>1336</v>
      </c>
    </row>
    <row r="73" spans="1:5" ht="165.75">
      <c r="A73" t="s">
        <v>61</v>
      </c>
      <c r="E73" s="37" t="s">
        <v>1319</v>
      </c>
    </row>
    <row r="74" spans="1:16" ht="12.75">
      <c r="A74" s="26" t="s">
        <v>52</v>
      </c>
      <c s="31" t="s">
        <v>133</v>
      </c>
      <c s="31" t="s">
        <v>1337</v>
      </c>
      <c s="26" t="s">
        <v>54</v>
      </c>
      <c s="32" t="s">
        <v>1338</v>
      </c>
      <c s="33" t="s">
        <v>82</v>
      </c>
      <c s="34">
        <v>1</v>
      </c>
      <c s="35">
        <v>0</v>
      </c>
      <c s="35">
        <f>ROUND(ROUND(H74,2)*ROUND(G74,3),2)</f>
      </c>
      <c s="33" t="s">
        <v>57</v>
      </c>
      <c r="O74">
        <f>(I74*21)/100</f>
      </c>
      <c t="s">
        <v>27</v>
      </c>
    </row>
    <row r="75" spans="1:5" ht="12.75">
      <c r="A75" s="36" t="s">
        <v>58</v>
      </c>
      <c r="E75" s="37" t="s">
        <v>54</v>
      </c>
    </row>
    <row r="76" spans="1:5" ht="25.5">
      <c r="A76" s="38" t="s">
        <v>59</v>
      </c>
      <c r="E76" s="39" t="s">
        <v>1336</v>
      </c>
    </row>
    <row r="77" spans="1:5" ht="127.5">
      <c r="A77" t="s">
        <v>61</v>
      </c>
      <c r="E77" s="37" t="s">
        <v>1322</v>
      </c>
    </row>
    <row r="78" spans="1:16" ht="12.75">
      <c r="A78" s="26" t="s">
        <v>52</v>
      </c>
      <c s="31" t="s">
        <v>137</v>
      </c>
      <c s="31" t="s">
        <v>1339</v>
      </c>
      <c s="26" t="s">
        <v>54</v>
      </c>
      <c s="32" t="s">
        <v>1340</v>
      </c>
      <c s="33" t="s">
        <v>82</v>
      </c>
      <c s="34">
        <v>1</v>
      </c>
      <c s="35">
        <v>0</v>
      </c>
      <c s="35">
        <f>ROUND(ROUND(H78,2)*ROUND(G78,3),2)</f>
      </c>
      <c s="33" t="s">
        <v>57</v>
      </c>
      <c r="O78">
        <f>(I78*21)/100</f>
      </c>
      <c t="s">
        <v>27</v>
      </c>
    </row>
    <row r="79" spans="1:5" ht="12.75">
      <c r="A79" s="36" t="s">
        <v>58</v>
      </c>
      <c r="E79" s="37" t="s">
        <v>54</v>
      </c>
    </row>
    <row r="80" spans="1:5" ht="25.5">
      <c r="A80" s="38" t="s">
        <v>59</v>
      </c>
      <c r="E80" s="39" t="s">
        <v>1336</v>
      </c>
    </row>
    <row r="81" spans="1:5" ht="153">
      <c r="A81" t="s">
        <v>61</v>
      </c>
      <c r="E81" s="37" t="s">
        <v>239</v>
      </c>
    </row>
    <row r="82" spans="1:16" ht="12.75">
      <c r="A82" s="26" t="s">
        <v>52</v>
      </c>
      <c s="31" t="s">
        <v>141</v>
      </c>
      <c s="31" t="s">
        <v>1341</v>
      </c>
      <c s="26" t="s">
        <v>54</v>
      </c>
      <c s="32" t="s">
        <v>1342</v>
      </c>
      <c s="33" t="s">
        <v>82</v>
      </c>
      <c s="34">
        <v>2</v>
      </c>
      <c s="35">
        <v>0</v>
      </c>
      <c s="35">
        <f>ROUND(ROUND(H82,2)*ROUND(G82,3),2)</f>
      </c>
      <c s="33" t="s">
        <v>57</v>
      </c>
      <c r="O82">
        <f>(I82*21)/100</f>
      </c>
      <c t="s">
        <v>27</v>
      </c>
    </row>
    <row r="83" spans="1:5" ht="12.75">
      <c r="A83" s="36" t="s">
        <v>58</v>
      </c>
      <c r="E83" s="37" t="s">
        <v>54</v>
      </c>
    </row>
    <row r="84" spans="1:5" ht="25.5">
      <c r="A84" s="38" t="s">
        <v>59</v>
      </c>
      <c r="E84" s="39" t="s">
        <v>1343</v>
      </c>
    </row>
    <row r="85" spans="1:5" ht="165.75">
      <c r="A85" t="s">
        <v>61</v>
      </c>
      <c r="E85" s="37" t="s">
        <v>1319</v>
      </c>
    </row>
    <row r="86" spans="1:16" ht="12.75">
      <c r="A86" s="26" t="s">
        <v>52</v>
      </c>
      <c s="31" t="s">
        <v>145</v>
      </c>
      <c s="31" t="s">
        <v>1344</v>
      </c>
      <c s="26" t="s">
        <v>54</v>
      </c>
      <c s="32" t="s">
        <v>1345</v>
      </c>
      <c s="33" t="s">
        <v>82</v>
      </c>
      <c s="34">
        <v>2</v>
      </c>
      <c s="35">
        <v>0</v>
      </c>
      <c s="35">
        <f>ROUND(ROUND(H86,2)*ROUND(G86,3),2)</f>
      </c>
      <c s="33" t="s">
        <v>57</v>
      </c>
      <c r="O86">
        <f>(I86*21)/100</f>
      </c>
      <c t="s">
        <v>27</v>
      </c>
    </row>
    <row r="87" spans="1:5" ht="12.75">
      <c r="A87" s="36" t="s">
        <v>58</v>
      </c>
      <c r="E87" s="37" t="s">
        <v>54</v>
      </c>
    </row>
    <row r="88" spans="1:5" ht="25.5">
      <c r="A88" s="38" t="s">
        <v>59</v>
      </c>
      <c r="E88" s="39" t="s">
        <v>1346</v>
      </c>
    </row>
    <row r="89" spans="1:5" ht="127.5">
      <c r="A89" t="s">
        <v>61</v>
      </c>
      <c r="E89" s="37" t="s">
        <v>1322</v>
      </c>
    </row>
    <row r="90" spans="1:16" ht="12.75">
      <c r="A90" s="26" t="s">
        <v>52</v>
      </c>
      <c s="31" t="s">
        <v>149</v>
      </c>
      <c s="31" t="s">
        <v>1347</v>
      </c>
      <c s="26" t="s">
        <v>54</v>
      </c>
      <c s="32" t="s">
        <v>1348</v>
      </c>
      <c s="33" t="s">
        <v>82</v>
      </c>
      <c s="34">
        <v>2</v>
      </c>
      <c s="35">
        <v>0</v>
      </c>
      <c s="35">
        <f>ROUND(ROUND(H90,2)*ROUND(G90,3),2)</f>
      </c>
      <c s="33" t="s">
        <v>57</v>
      </c>
      <c r="O90">
        <f>(I90*21)/100</f>
      </c>
      <c t="s">
        <v>27</v>
      </c>
    </row>
    <row r="91" spans="1:5" ht="12.75">
      <c r="A91" s="36" t="s">
        <v>58</v>
      </c>
      <c r="E91" s="37" t="s">
        <v>54</v>
      </c>
    </row>
    <row r="92" spans="1:5" ht="25.5">
      <c r="A92" s="38" t="s">
        <v>59</v>
      </c>
      <c r="E92" s="39" t="s">
        <v>1346</v>
      </c>
    </row>
    <row r="93" spans="1:5" ht="153">
      <c r="A93" t="s">
        <v>61</v>
      </c>
      <c r="E93" s="37" t="s">
        <v>239</v>
      </c>
    </row>
    <row r="94" spans="1:16" ht="12.75">
      <c r="A94" s="26" t="s">
        <v>52</v>
      </c>
      <c s="31" t="s">
        <v>153</v>
      </c>
      <c s="31" t="s">
        <v>1349</v>
      </c>
      <c s="26" t="s">
        <v>54</v>
      </c>
      <c s="32" t="s">
        <v>1350</v>
      </c>
      <c s="33" t="s">
        <v>242</v>
      </c>
      <c s="34">
        <v>40</v>
      </c>
      <c s="35">
        <v>0</v>
      </c>
      <c s="35">
        <f>ROUND(ROUND(H94,2)*ROUND(G94,3),2)</f>
      </c>
      <c s="33" t="s">
        <v>57</v>
      </c>
      <c r="O94">
        <f>(I94*21)/100</f>
      </c>
      <c t="s">
        <v>27</v>
      </c>
    </row>
    <row r="95" spans="1:5" ht="12.75">
      <c r="A95" s="36" t="s">
        <v>58</v>
      </c>
      <c r="E95" s="37" t="s">
        <v>54</v>
      </c>
    </row>
    <row r="96" spans="1:5" ht="25.5">
      <c r="A96" s="38" t="s">
        <v>59</v>
      </c>
      <c r="E96" s="39" t="s">
        <v>1351</v>
      </c>
    </row>
    <row r="97" spans="1:5" ht="127.5">
      <c r="A97" t="s">
        <v>61</v>
      </c>
      <c r="E97" s="37" t="s">
        <v>1352</v>
      </c>
    </row>
    <row r="98" spans="1:16" ht="25.5">
      <c r="A98" s="26" t="s">
        <v>52</v>
      </c>
      <c s="31" t="s">
        <v>159</v>
      </c>
      <c s="31" t="s">
        <v>1353</v>
      </c>
      <c s="26" t="s">
        <v>54</v>
      </c>
      <c s="32" t="s">
        <v>1354</v>
      </c>
      <c s="33" t="s">
        <v>1355</v>
      </c>
      <c s="34">
        <v>66</v>
      </c>
      <c s="35">
        <v>0</v>
      </c>
      <c s="35">
        <f>ROUND(ROUND(H98,2)*ROUND(G98,3),2)</f>
      </c>
      <c s="33" t="s">
        <v>57</v>
      </c>
      <c r="O98">
        <f>(I98*21)/100</f>
      </c>
      <c t="s">
        <v>27</v>
      </c>
    </row>
    <row r="99" spans="1:5" ht="12.75">
      <c r="A99" s="36" t="s">
        <v>58</v>
      </c>
      <c r="E99" s="37" t="s">
        <v>54</v>
      </c>
    </row>
    <row r="100" spans="1:5" ht="25.5">
      <c r="A100" s="38" t="s">
        <v>59</v>
      </c>
      <c r="E100" s="39" t="s">
        <v>1356</v>
      </c>
    </row>
    <row r="101" spans="1:5" ht="127.5">
      <c r="A101" t="s">
        <v>61</v>
      </c>
      <c r="E101" s="37" t="s">
        <v>1357</v>
      </c>
    </row>
    <row r="102" spans="1:16" ht="12.75">
      <c r="A102" s="26" t="s">
        <v>52</v>
      </c>
      <c s="31" t="s">
        <v>164</v>
      </c>
      <c s="31" t="s">
        <v>1358</v>
      </c>
      <c s="26" t="s">
        <v>54</v>
      </c>
      <c s="32" t="s">
        <v>1359</v>
      </c>
      <c s="33" t="s">
        <v>1360</v>
      </c>
      <c s="34">
        <v>264</v>
      </c>
      <c s="35">
        <v>0</v>
      </c>
      <c s="35">
        <f>ROUND(ROUND(H102,2)*ROUND(G102,3),2)</f>
      </c>
      <c s="33" t="s">
        <v>57</v>
      </c>
      <c r="O102">
        <f>(I102*21)/100</f>
      </c>
      <c t="s">
        <v>27</v>
      </c>
    </row>
    <row r="103" spans="1:5" ht="12.75">
      <c r="A103" s="36" t="s">
        <v>58</v>
      </c>
      <c r="E103" s="37" t="s">
        <v>54</v>
      </c>
    </row>
    <row r="104" spans="1:5" ht="38.25">
      <c r="A104" s="38" t="s">
        <v>59</v>
      </c>
      <c r="E104" s="39" t="s">
        <v>1361</v>
      </c>
    </row>
    <row r="105" spans="1:5" ht="165.75">
      <c r="A105" t="s">
        <v>61</v>
      </c>
      <c r="E105" s="37" t="s">
        <v>1362</v>
      </c>
    </row>
    <row r="106" spans="1:18" ht="12.75" customHeight="1">
      <c r="A106" s="6" t="s">
        <v>50</v>
      </c>
      <c s="6"/>
      <c s="41" t="s">
        <v>27</v>
      </c>
      <c s="6"/>
      <c s="29" t="s">
        <v>1363</v>
      </c>
      <c s="6"/>
      <c s="6"/>
      <c s="6"/>
      <c s="42">
        <f>0+Q106</f>
      </c>
      <c s="6"/>
      <c r="O106">
        <f>0+R106</f>
      </c>
      <c r="Q106">
        <f>0+I107+I111+I115+I119+I123+I127+I131+I135+I139+I143+I147+I151+I155</f>
      </c>
      <c>
        <f>0+O107+O111+O115+O119+O123+O127+O131+O135+O139+O143+O147+O151+O155</f>
      </c>
    </row>
    <row r="107" spans="1:16" ht="12.75">
      <c r="A107" s="26" t="s">
        <v>52</v>
      </c>
      <c s="31" t="s">
        <v>168</v>
      </c>
      <c s="31" t="s">
        <v>699</v>
      </c>
      <c s="26" t="s">
        <v>54</v>
      </c>
      <c s="32" t="s">
        <v>700</v>
      </c>
      <c s="33" t="s">
        <v>71</v>
      </c>
      <c s="34">
        <v>5</v>
      </c>
      <c s="35">
        <v>0</v>
      </c>
      <c s="35">
        <f>ROUND(ROUND(H107,2)*ROUND(G107,3),2)</f>
      </c>
      <c s="33" t="s">
        <v>57</v>
      </c>
      <c r="O107">
        <f>(I107*21)/100</f>
      </c>
      <c t="s">
        <v>27</v>
      </c>
    </row>
    <row r="108" spans="1:5" ht="12.75">
      <c r="A108" s="36" t="s">
        <v>58</v>
      </c>
      <c r="E108" s="37" t="s">
        <v>54</v>
      </c>
    </row>
    <row r="109" spans="1:5" ht="63.75">
      <c r="A109" s="38" t="s">
        <v>59</v>
      </c>
      <c r="E109" s="39" t="s">
        <v>1364</v>
      </c>
    </row>
    <row r="110" spans="1:5" ht="318.75">
      <c r="A110" t="s">
        <v>61</v>
      </c>
      <c r="E110" s="37" t="s">
        <v>702</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1365</v>
      </c>
    </row>
    <row r="114" spans="1:5" ht="318.75">
      <c r="A114" t="s">
        <v>61</v>
      </c>
      <c r="E114" s="37" t="s">
        <v>702</v>
      </c>
    </row>
    <row r="115" spans="1:16" ht="12.75">
      <c r="A115" s="26" t="s">
        <v>52</v>
      </c>
      <c s="31" t="s">
        <v>178</v>
      </c>
      <c s="31" t="s">
        <v>1366</v>
      </c>
      <c s="26" t="s">
        <v>54</v>
      </c>
      <c s="32" t="s">
        <v>1367</v>
      </c>
      <c s="33" t="s">
        <v>86</v>
      </c>
      <c s="34">
        <v>25</v>
      </c>
      <c s="35">
        <v>0</v>
      </c>
      <c s="35">
        <f>ROUND(ROUND(H115,2)*ROUND(G115,3),2)</f>
      </c>
      <c s="33" t="s">
        <v>57</v>
      </c>
      <c r="O115">
        <f>(I115*21)/100</f>
      </c>
      <c t="s">
        <v>27</v>
      </c>
    </row>
    <row r="116" spans="1:5" ht="12.75">
      <c r="A116" s="36" t="s">
        <v>58</v>
      </c>
      <c r="E116" s="37" t="s">
        <v>54</v>
      </c>
    </row>
    <row r="117" spans="1:5" ht="12.75">
      <c r="A117" s="38" t="s">
        <v>59</v>
      </c>
      <c r="E117" s="39" t="s">
        <v>1368</v>
      </c>
    </row>
    <row r="118" spans="1:5" ht="25.5">
      <c r="A118" t="s">
        <v>61</v>
      </c>
      <c r="E118" s="37" t="s">
        <v>1369</v>
      </c>
    </row>
    <row r="119" spans="1:16" ht="12.75">
      <c r="A119" s="26" t="s">
        <v>52</v>
      </c>
      <c s="31" t="s">
        <v>452</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1370</v>
      </c>
    </row>
    <row r="122" spans="1:5" ht="229.5">
      <c r="A122" t="s">
        <v>61</v>
      </c>
      <c r="E122" s="37" t="s">
        <v>537</v>
      </c>
    </row>
    <row r="123" spans="1:16" ht="12.75">
      <c r="A123" s="26" t="s">
        <v>52</v>
      </c>
      <c s="31" t="s">
        <v>456</v>
      </c>
      <c s="31" t="s">
        <v>1371</v>
      </c>
      <c s="26" t="s">
        <v>54</v>
      </c>
      <c s="32" t="s">
        <v>1372</v>
      </c>
      <c s="33" t="s">
        <v>315</v>
      </c>
      <c s="34">
        <v>424</v>
      </c>
      <c s="35">
        <v>0</v>
      </c>
      <c s="35">
        <f>ROUND(ROUND(H123,2)*ROUND(G123,3),2)</f>
      </c>
      <c s="33" t="s">
        <v>57</v>
      </c>
      <c r="O123">
        <f>(I123*21)/100</f>
      </c>
      <c t="s">
        <v>27</v>
      </c>
    </row>
    <row r="124" spans="1:5" ht="12.75">
      <c r="A124" s="36" t="s">
        <v>58</v>
      </c>
      <c r="E124" s="37" t="s">
        <v>54</v>
      </c>
    </row>
    <row r="125" spans="1:5" ht="63.75">
      <c r="A125" s="38" t="s">
        <v>59</v>
      </c>
      <c r="E125" s="39" t="s">
        <v>1373</v>
      </c>
    </row>
    <row r="126" spans="1:5" ht="38.25">
      <c r="A126" t="s">
        <v>61</v>
      </c>
      <c r="E126" s="37" t="s">
        <v>1374</v>
      </c>
    </row>
    <row r="127" spans="1:16" ht="12.75">
      <c r="A127" s="26" t="s">
        <v>52</v>
      </c>
      <c s="31" t="s">
        <v>462</v>
      </c>
      <c s="31" t="s">
        <v>1375</v>
      </c>
      <c s="26" t="s">
        <v>54</v>
      </c>
      <c s="32" t="s">
        <v>1376</v>
      </c>
      <c s="33" t="s">
        <v>82</v>
      </c>
      <c s="34">
        <v>5</v>
      </c>
      <c s="35">
        <v>0</v>
      </c>
      <c s="35">
        <f>ROUND(ROUND(H127,2)*ROUND(G127,3),2)</f>
      </c>
      <c s="33" t="s">
        <v>57</v>
      </c>
      <c r="O127">
        <f>(I127*21)/100</f>
      </c>
      <c t="s">
        <v>27</v>
      </c>
    </row>
    <row r="128" spans="1:5" ht="12.75">
      <c r="A128" s="36" t="s">
        <v>58</v>
      </c>
      <c r="E128" s="37" t="s">
        <v>54</v>
      </c>
    </row>
    <row r="129" spans="1:5" ht="25.5">
      <c r="A129" s="38" t="s">
        <v>59</v>
      </c>
      <c r="E129" s="39" t="s">
        <v>1377</v>
      </c>
    </row>
    <row r="130" spans="1:5" ht="76.5">
      <c r="A130" t="s">
        <v>61</v>
      </c>
      <c r="E130" s="37" t="s">
        <v>83</v>
      </c>
    </row>
    <row r="131" spans="1:16" ht="12.75">
      <c r="A131" s="26" t="s">
        <v>52</v>
      </c>
      <c s="31" t="s">
        <v>467</v>
      </c>
      <c s="31" t="s">
        <v>1378</v>
      </c>
      <c s="26" t="s">
        <v>54</v>
      </c>
      <c s="32" t="s">
        <v>1379</v>
      </c>
      <c s="33" t="s">
        <v>86</v>
      </c>
      <c s="34">
        <v>229</v>
      </c>
      <c s="35">
        <v>0</v>
      </c>
      <c s="35">
        <f>ROUND(ROUND(H131,2)*ROUND(G131,3),2)</f>
      </c>
      <c s="33" t="s">
        <v>57</v>
      </c>
      <c r="O131">
        <f>(I131*21)/100</f>
      </c>
      <c t="s">
        <v>27</v>
      </c>
    </row>
    <row r="132" spans="1:5" ht="12.75">
      <c r="A132" s="36" t="s">
        <v>58</v>
      </c>
      <c r="E132" s="37" t="s">
        <v>54</v>
      </c>
    </row>
    <row r="133" spans="1:5" ht="51">
      <c r="A133" s="38" t="s">
        <v>59</v>
      </c>
      <c r="E133" s="39" t="s">
        <v>1380</v>
      </c>
    </row>
    <row r="134" spans="1:5" ht="102">
      <c r="A134" t="s">
        <v>61</v>
      </c>
      <c r="E134" s="37" t="s">
        <v>1381</v>
      </c>
    </row>
    <row r="135" spans="1:16" ht="12.75">
      <c r="A135" s="26" t="s">
        <v>52</v>
      </c>
      <c s="31" t="s">
        <v>472</v>
      </c>
      <c s="31" t="s">
        <v>1382</v>
      </c>
      <c s="26" t="s">
        <v>54</v>
      </c>
      <c s="32" t="s">
        <v>1383</v>
      </c>
      <c s="33" t="s">
        <v>86</v>
      </c>
      <c s="34">
        <v>355</v>
      </c>
      <c s="35">
        <v>0</v>
      </c>
      <c s="35">
        <f>ROUND(ROUND(H135,2)*ROUND(G135,3),2)</f>
      </c>
      <c s="33" t="s">
        <v>57</v>
      </c>
      <c r="O135">
        <f>(I135*21)/100</f>
      </c>
      <c t="s">
        <v>27</v>
      </c>
    </row>
    <row r="136" spans="1:5" ht="12.75">
      <c r="A136" s="36" t="s">
        <v>58</v>
      </c>
      <c r="E136" s="37" t="s">
        <v>54</v>
      </c>
    </row>
    <row r="137" spans="1:5" ht="25.5">
      <c r="A137" s="38" t="s">
        <v>59</v>
      </c>
      <c r="E137" s="39" t="s">
        <v>1384</v>
      </c>
    </row>
    <row r="138" spans="1:5" ht="140.25">
      <c r="A138" t="s">
        <v>61</v>
      </c>
      <c r="E138" s="37" t="s">
        <v>1385</v>
      </c>
    </row>
    <row r="139" spans="1:16" ht="25.5">
      <c r="A139" s="26" t="s">
        <v>52</v>
      </c>
      <c s="31" t="s">
        <v>477</v>
      </c>
      <c s="31" t="s">
        <v>1386</v>
      </c>
      <c s="26" t="s">
        <v>54</v>
      </c>
      <c s="32" t="s">
        <v>1387</v>
      </c>
      <c s="33" t="s">
        <v>86</v>
      </c>
      <c s="34">
        <v>21.2</v>
      </c>
      <c s="35">
        <v>0</v>
      </c>
      <c s="35">
        <f>ROUND(ROUND(H139,2)*ROUND(G139,3),2)</f>
      </c>
      <c s="33" t="s">
        <v>57</v>
      </c>
      <c r="O139">
        <f>(I139*21)/100</f>
      </c>
      <c t="s">
        <v>27</v>
      </c>
    </row>
    <row r="140" spans="1:5" ht="12.75">
      <c r="A140" s="36" t="s">
        <v>58</v>
      </c>
      <c r="E140" s="37" t="s">
        <v>54</v>
      </c>
    </row>
    <row r="141" spans="1:5" ht="25.5">
      <c r="A141" s="38" t="s">
        <v>59</v>
      </c>
      <c r="E141" s="39" t="s">
        <v>1388</v>
      </c>
    </row>
    <row r="142" spans="1:5" ht="76.5">
      <c r="A142" t="s">
        <v>61</v>
      </c>
      <c r="E142" s="37" t="s">
        <v>1389</v>
      </c>
    </row>
    <row r="143" spans="1:16" ht="12.75">
      <c r="A143" s="26" t="s">
        <v>52</v>
      </c>
      <c s="31" t="s">
        <v>482</v>
      </c>
      <c s="31" t="s">
        <v>974</v>
      </c>
      <c s="26" t="s">
        <v>54</v>
      </c>
      <c s="32" t="s">
        <v>975</v>
      </c>
      <c s="33" t="s">
        <v>86</v>
      </c>
      <c s="34">
        <v>31</v>
      </c>
      <c s="35">
        <v>0</v>
      </c>
      <c s="35">
        <f>ROUND(ROUND(H143,2)*ROUND(G143,3),2)</f>
      </c>
      <c s="33" t="s">
        <v>57</v>
      </c>
      <c r="O143">
        <f>(I143*21)/100</f>
      </c>
      <c t="s">
        <v>27</v>
      </c>
    </row>
    <row r="144" spans="1:5" ht="12.75">
      <c r="A144" s="36" t="s">
        <v>58</v>
      </c>
      <c r="E144" s="37" t="s">
        <v>54</v>
      </c>
    </row>
    <row r="145" spans="1:5" ht="25.5">
      <c r="A145" s="38" t="s">
        <v>59</v>
      </c>
      <c r="E145" s="39" t="s">
        <v>1390</v>
      </c>
    </row>
    <row r="146" spans="1:5" ht="242.25">
      <c r="A146" t="s">
        <v>61</v>
      </c>
      <c r="E146" s="37" t="s">
        <v>977</v>
      </c>
    </row>
    <row r="147" spans="1:16" ht="12.75">
      <c r="A147" s="26" t="s">
        <v>52</v>
      </c>
      <c s="31" t="s">
        <v>487</v>
      </c>
      <c s="31" t="s">
        <v>1391</v>
      </c>
      <c s="26" t="s">
        <v>54</v>
      </c>
      <c s="32" t="s">
        <v>1392</v>
      </c>
      <c s="33" t="s">
        <v>86</v>
      </c>
      <c s="34">
        <v>6</v>
      </c>
      <c s="35">
        <v>0</v>
      </c>
      <c s="35">
        <f>ROUND(ROUND(H147,2)*ROUND(G147,3),2)</f>
      </c>
      <c s="33" t="s">
        <v>57</v>
      </c>
      <c r="O147">
        <f>(I147*21)/100</f>
      </c>
      <c t="s">
        <v>27</v>
      </c>
    </row>
    <row r="148" spans="1:5" ht="12.75">
      <c r="A148" s="36" t="s">
        <v>58</v>
      </c>
      <c r="E148" s="37" t="s">
        <v>54</v>
      </c>
    </row>
    <row r="149" spans="1:5" ht="25.5">
      <c r="A149" s="38" t="s">
        <v>59</v>
      </c>
      <c r="E149" s="39" t="s">
        <v>1393</v>
      </c>
    </row>
    <row r="150" spans="1:5" ht="51">
      <c r="A150" t="s">
        <v>61</v>
      </c>
      <c r="E150" s="37" t="s">
        <v>1394</v>
      </c>
    </row>
    <row r="151" spans="1:16" ht="12.75">
      <c r="A151" s="26" t="s">
        <v>52</v>
      </c>
      <c s="31" t="s">
        <v>492</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1395</v>
      </c>
    </row>
    <row r="154" spans="1:5" ht="63.75">
      <c r="A154" t="s">
        <v>61</v>
      </c>
      <c r="E154" s="37" t="s">
        <v>1396</v>
      </c>
    </row>
    <row r="155" spans="1:16" ht="12.75">
      <c r="A155" s="26" t="s">
        <v>52</v>
      </c>
      <c s="31" t="s">
        <v>497</v>
      </c>
      <c s="31" t="s">
        <v>1397</v>
      </c>
      <c s="26" t="s">
        <v>54</v>
      </c>
      <c s="32" t="s">
        <v>1398</v>
      </c>
      <c s="33" t="s">
        <v>56</v>
      </c>
      <c s="34">
        <v>2.12</v>
      </c>
      <c s="35">
        <v>0</v>
      </c>
      <c s="35">
        <f>ROUND(ROUND(H155,2)*ROUND(G155,3),2)</f>
      </c>
      <c s="33" t="s">
        <v>65</v>
      </c>
      <c r="O155">
        <f>(I155*21)/100</f>
      </c>
      <c t="s">
        <v>27</v>
      </c>
    </row>
    <row r="156" spans="1:5" ht="12.75">
      <c r="A156" s="36" t="s">
        <v>58</v>
      </c>
      <c r="E156" s="37" t="s">
        <v>54</v>
      </c>
    </row>
    <row r="157" spans="1:5" ht="25.5">
      <c r="A157" s="38" t="s">
        <v>59</v>
      </c>
      <c r="E157" s="39" t="s">
        <v>1395</v>
      </c>
    </row>
    <row r="158" spans="1:5" ht="63.75">
      <c r="A158" t="s">
        <v>61</v>
      </c>
      <c r="E158" s="37" t="s">
        <v>1396</v>
      </c>
    </row>
    <row r="159" spans="1:18" ht="12.75" customHeight="1">
      <c r="A159" s="6" t="s">
        <v>50</v>
      </c>
      <c s="6"/>
      <c s="41" t="s">
        <v>176</v>
      </c>
      <c s="6"/>
      <c s="29" t="s">
        <v>177</v>
      </c>
      <c s="6"/>
      <c s="6"/>
      <c s="6"/>
      <c s="42">
        <f>0+Q159</f>
      </c>
      <c s="6"/>
      <c r="O159">
        <f>0+R159</f>
      </c>
      <c r="Q159">
        <f>0+I160+I164+I168</f>
      </c>
      <c>
        <f>0+O160+O164+O168</f>
      </c>
    </row>
    <row r="160" spans="1:16" ht="38.25">
      <c r="A160" s="26" t="s">
        <v>52</v>
      </c>
      <c s="31" t="s">
        <v>502</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1399</v>
      </c>
    </row>
    <row r="163" spans="1:5" ht="102">
      <c r="A163" t="s">
        <v>61</v>
      </c>
      <c r="E163" s="37" t="s">
        <v>185</v>
      </c>
    </row>
    <row r="164" spans="1:16" ht="38.25">
      <c r="A164" s="26" t="s">
        <v>52</v>
      </c>
      <c s="31" t="s">
        <v>657</v>
      </c>
      <c s="31" t="s">
        <v>224</v>
      </c>
      <c s="26" t="s">
        <v>225</v>
      </c>
      <c s="32" t="s">
        <v>226</v>
      </c>
      <c s="33" t="s">
        <v>182</v>
      </c>
      <c s="34">
        <v>0.02</v>
      </c>
      <c s="35">
        <v>0</v>
      </c>
      <c s="35">
        <f>ROUND(ROUND(H164,2)*ROUND(G164,3),2)</f>
      </c>
      <c s="33" t="s">
        <v>65</v>
      </c>
      <c r="O164">
        <f>(I164*21)/100</f>
      </c>
      <c t="s">
        <v>27</v>
      </c>
    </row>
    <row r="165" spans="1:5" ht="12.75">
      <c r="A165" s="36" t="s">
        <v>58</v>
      </c>
      <c r="E165" s="37" t="s">
        <v>183</v>
      </c>
    </row>
    <row r="166" spans="1:5" ht="12.75">
      <c r="A166" s="38" t="s">
        <v>59</v>
      </c>
      <c r="E166" s="39" t="s">
        <v>227</v>
      </c>
    </row>
    <row r="167" spans="1:5" ht="102">
      <c r="A167" t="s">
        <v>61</v>
      </c>
      <c r="E167" s="37" t="s">
        <v>185</v>
      </c>
    </row>
    <row r="168" spans="1:16" ht="25.5">
      <c r="A168" s="26" t="s">
        <v>52</v>
      </c>
      <c s="31" t="s">
        <v>593</v>
      </c>
      <c s="31" t="s">
        <v>228</v>
      </c>
      <c s="26" t="s">
        <v>229</v>
      </c>
      <c s="32" t="s">
        <v>230</v>
      </c>
      <c s="33" t="s">
        <v>182</v>
      </c>
      <c s="34">
        <v>0.565</v>
      </c>
      <c s="35">
        <v>0</v>
      </c>
      <c s="35">
        <f>ROUND(ROUND(H168,2)*ROUND(G168,3),2)</f>
      </c>
      <c s="33" t="s">
        <v>65</v>
      </c>
      <c r="O168">
        <f>(I168*21)/100</f>
      </c>
      <c t="s">
        <v>27</v>
      </c>
    </row>
    <row r="169" spans="1:5" ht="12.75">
      <c r="A169" s="36" t="s">
        <v>58</v>
      </c>
      <c r="E169" s="37" t="s">
        <v>183</v>
      </c>
    </row>
    <row r="170" spans="1:5" ht="12.75">
      <c r="A170" s="38" t="s">
        <v>59</v>
      </c>
      <c r="E170" s="39" t="s">
        <v>227</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1402</v>
      </c>
      <c s="43">
        <f>0+I9+I42+I47+I56+I97+I130+I151</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1402</v>
      </c>
      <c s="6"/>
      <c s="18" t="s">
        <v>1403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1405</v>
      </c>
      <c s="26" t="s">
        <v>54</v>
      </c>
      <c s="32" t="s">
        <v>1406</v>
      </c>
      <c s="33" t="s">
        <v>71</v>
      </c>
      <c s="34">
        <v>10.125</v>
      </c>
      <c s="35">
        <v>0</v>
      </c>
      <c s="35">
        <f>ROUND(ROUND(H10,2)*ROUND(G10,3),2)</f>
      </c>
      <c s="33" t="s">
        <v>57</v>
      </c>
      <c r="O10">
        <f>(I10*21)/100</f>
      </c>
      <c t="s">
        <v>27</v>
      </c>
    </row>
    <row r="11" spans="1:5" ht="12.75">
      <c r="A11" s="36" t="s">
        <v>58</v>
      </c>
      <c r="E11" s="37" t="s">
        <v>54</v>
      </c>
    </row>
    <row r="12" spans="1:5" ht="51">
      <c r="A12" s="38" t="s">
        <v>59</v>
      </c>
      <c r="E12" s="39" t="s">
        <v>1407</v>
      </c>
    </row>
    <row r="13" spans="1:5" ht="63.75">
      <c r="A13" t="s">
        <v>61</v>
      </c>
      <c r="E13" s="37" t="s">
        <v>513</v>
      </c>
    </row>
    <row r="14" spans="1:16" ht="25.5">
      <c r="A14" s="26" t="s">
        <v>52</v>
      </c>
      <c s="31" t="s">
        <v>27</v>
      </c>
      <c s="31" t="s">
        <v>510</v>
      </c>
      <c s="26" t="s">
        <v>54</v>
      </c>
      <c s="32" t="s">
        <v>511</v>
      </c>
      <c s="33" t="s">
        <v>71</v>
      </c>
      <c s="34">
        <v>6.075</v>
      </c>
      <c s="35">
        <v>0</v>
      </c>
      <c s="35">
        <f>ROUND(ROUND(H14,2)*ROUND(G14,3),2)</f>
      </c>
      <c s="33" t="s">
        <v>57</v>
      </c>
      <c r="O14">
        <f>(I14*21)/100</f>
      </c>
      <c t="s">
        <v>27</v>
      </c>
    </row>
    <row r="15" spans="1:5" ht="12.75">
      <c r="A15" s="36" t="s">
        <v>58</v>
      </c>
      <c r="E15" s="37" t="s">
        <v>54</v>
      </c>
    </row>
    <row r="16" spans="1:5" ht="51">
      <c r="A16" s="38" t="s">
        <v>59</v>
      </c>
      <c r="E16" s="39" t="s">
        <v>1408</v>
      </c>
    </row>
    <row r="17" spans="1:5" ht="63.75">
      <c r="A17" t="s">
        <v>61</v>
      </c>
      <c r="E17" s="37" t="s">
        <v>513</v>
      </c>
    </row>
    <row r="18" spans="1:16" ht="12.75">
      <c r="A18" s="26" t="s">
        <v>52</v>
      </c>
      <c s="31" t="s">
        <v>26</v>
      </c>
      <c s="31" t="s">
        <v>1116</v>
      </c>
      <c s="26" t="s">
        <v>54</v>
      </c>
      <c s="32" t="s">
        <v>1117</v>
      </c>
      <c s="33" t="s">
        <v>71</v>
      </c>
      <c s="34">
        <v>588.792</v>
      </c>
      <c s="35">
        <v>0</v>
      </c>
      <c s="35">
        <f>ROUND(ROUND(H18,2)*ROUND(G18,3),2)</f>
      </c>
      <c s="33" t="s">
        <v>57</v>
      </c>
      <c r="O18">
        <f>(I18*21)/100</f>
      </c>
      <c t="s">
        <v>27</v>
      </c>
    </row>
    <row r="19" spans="1:5" ht="12.75">
      <c r="A19" s="36" t="s">
        <v>58</v>
      </c>
      <c r="E19" s="37" t="s">
        <v>54</v>
      </c>
    </row>
    <row r="20" spans="1:5" ht="51">
      <c r="A20" s="38" t="s">
        <v>59</v>
      </c>
      <c r="E20" s="39" t="s">
        <v>1409</v>
      </c>
    </row>
    <row r="21" spans="1:5" ht="318.75">
      <c r="A21" t="s">
        <v>61</v>
      </c>
      <c r="E21" s="37" t="s">
        <v>532</v>
      </c>
    </row>
    <row r="22" spans="1:16" ht="12.75">
      <c r="A22" s="26" t="s">
        <v>52</v>
      </c>
      <c s="31" t="s">
        <v>37</v>
      </c>
      <c s="31" t="s">
        <v>707</v>
      </c>
      <c s="26" t="s">
        <v>54</v>
      </c>
      <c s="32" t="s">
        <v>708</v>
      </c>
      <c s="33" t="s">
        <v>71</v>
      </c>
      <c s="34">
        <v>588.792</v>
      </c>
      <c s="35">
        <v>0</v>
      </c>
      <c s="35">
        <f>ROUND(ROUND(H22,2)*ROUND(G22,3),2)</f>
      </c>
      <c s="33" t="s">
        <v>57</v>
      </c>
      <c r="O22">
        <f>(I22*21)/100</f>
      </c>
      <c t="s">
        <v>27</v>
      </c>
    </row>
    <row r="23" spans="1:5" ht="12.75">
      <c r="A23" s="36" t="s">
        <v>58</v>
      </c>
      <c r="E23" s="37" t="s">
        <v>54</v>
      </c>
    </row>
    <row r="24" spans="1:5" ht="25.5">
      <c r="A24" s="38" t="s">
        <v>59</v>
      </c>
      <c r="E24" s="39" t="s">
        <v>1410</v>
      </c>
    </row>
    <row r="25" spans="1:5" ht="191.25">
      <c r="A25" t="s">
        <v>61</v>
      </c>
      <c r="E25" s="37" t="s">
        <v>710</v>
      </c>
    </row>
    <row r="26" spans="1:16" ht="12.75">
      <c r="A26" s="26" t="s">
        <v>52</v>
      </c>
      <c s="31" t="s">
        <v>39</v>
      </c>
      <c s="31" t="s">
        <v>541</v>
      </c>
      <c s="26" t="s">
        <v>54</v>
      </c>
      <c s="32" t="s">
        <v>542</v>
      </c>
      <c s="33" t="s">
        <v>71</v>
      </c>
      <c s="34">
        <v>211.503</v>
      </c>
      <c s="35">
        <v>0</v>
      </c>
      <c s="35">
        <f>ROUND(ROUND(H26,2)*ROUND(G26,3),2)</f>
      </c>
      <c s="33" t="s">
        <v>57</v>
      </c>
      <c r="O26">
        <f>(I26*21)/100</f>
      </c>
      <c t="s">
        <v>27</v>
      </c>
    </row>
    <row r="27" spans="1:5" ht="12.75">
      <c r="A27" s="36" t="s">
        <v>58</v>
      </c>
      <c r="E27" s="37" t="s">
        <v>54</v>
      </c>
    </row>
    <row r="28" spans="1:5" ht="127.5">
      <c r="A28" s="38" t="s">
        <v>59</v>
      </c>
      <c r="E28" s="39" t="s">
        <v>1411</v>
      </c>
    </row>
    <row r="29" spans="1:5" ht="229.5">
      <c r="A29" t="s">
        <v>61</v>
      </c>
      <c r="E29" s="37" t="s">
        <v>544</v>
      </c>
    </row>
    <row r="30" spans="1:16" ht="12.75">
      <c r="A30" s="26" t="s">
        <v>52</v>
      </c>
      <c s="31" t="s">
        <v>41</v>
      </c>
      <c s="31" t="s">
        <v>549</v>
      </c>
      <c s="26" t="s">
        <v>54</v>
      </c>
      <c s="32" t="s">
        <v>550</v>
      </c>
      <c s="33" t="s">
        <v>71</v>
      </c>
      <c s="34">
        <v>288.758</v>
      </c>
      <c s="35">
        <v>0</v>
      </c>
      <c s="35">
        <f>ROUND(ROUND(H30,2)*ROUND(G30,3),2)</f>
      </c>
      <c s="33" t="s">
        <v>57</v>
      </c>
      <c r="O30">
        <f>(I30*21)/100</f>
      </c>
      <c t="s">
        <v>27</v>
      </c>
    </row>
    <row r="31" spans="1:5" ht="12.75">
      <c r="A31" s="36" t="s">
        <v>58</v>
      </c>
      <c r="E31" s="37" t="s">
        <v>54</v>
      </c>
    </row>
    <row r="32" spans="1:5" ht="38.25">
      <c r="A32" s="38" t="s">
        <v>59</v>
      </c>
      <c r="E32" s="39" t="s">
        <v>1412</v>
      </c>
    </row>
    <row r="33" spans="1:5" ht="293.25">
      <c r="A33" t="s">
        <v>61</v>
      </c>
      <c r="E33" s="37" t="s">
        <v>552</v>
      </c>
    </row>
    <row r="34" spans="1:16" ht="12.75">
      <c r="A34" s="26" t="s">
        <v>52</v>
      </c>
      <c s="31" t="s">
        <v>90</v>
      </c>
      <c s="31" t="s">
        <v>1413</v>
      </c>
      <c s="26" t="s">
        <v>54</v>
      </c>
      <c s="32" t="s">
        <v>1414</v>
      </c>
      <c s="33" t="s">
        <v>162</v>
      </c>
      <c s="34">
        <v>120</v>
      </c>
      <c s="35">
        <v>0</v>
      </c>
      <c s="35">
        <f>ROUND(ROUND(H34,2)*ROUND(G34,3),2)</f>
      </c>
      <c s="33" t="s">
        <v>65</v>
      </c>
      <c r="O34">
        <f>(I34*21)/100</f>
      </c>
      <c t="s">
        <v>27</v>
      </c>
    </row>
    <row r="35" spans="1:5" ht="12.75">
      <c r="A35" s="36" t="s">
        <v>58</v>
      </c>
      <c r="E35" s="37" t="s">
        <v>54</v>
      </c>
    </row>
    <row r="36" spans="1:5" ht="38.25">
      <c r="A36" s="38" t="s">
        <v>59</v>
      </c>
      <c r="E36" s="39" t="s">
        <v>1415</v>
      </c>
    </row>
    <row r="37" spans="1:5" ht="25.5">
      <c r="A37" t="s">
        <v>61</v>
      </c>
      <c r="E37" s="37" t="s">
        <v>1416</v>
      </c>
    </row>
    <row r="38" spans="1:16" ht="12.75">
      <c r="A38" s="26" t="s">
        <v>52</v>
      </c>
      <c s="31" t="s">
        <v>95</v>
      </c>
      <c s="31" t="s">
        <v>1417</v>
      </c>
      <c s="26" t="s">
        <v>54</v>
      </c>
      <c s="32" t="s">
        <v>1418</v>
      </c>
      <c s="33" t="s">
        <v>294</v>
      </c>
      <c s="34">
        <v>1</v>
      </c>
      <c s="35">
        <v>0</v>
      </c>
      <c s="35">
        <f>ROUND(ROUND(H38,2)*ROUND(G38,3),2)</f>
      </c>
      <c s="33" t="s">
        <v>65</v>
      </c>
      <c r="O38">
        <f>(I38*21)/100</f>
      </c>
      <c t="s">
        <v>27</v>
      </c>
    </row>
    <row r="39" spans="1:5" ht="12.75">
      <c r="A39" s="36" t="s">
        <v>58</v>
      </c>
      <c r="E39" s="37" t="s">
        <v>54</v>
      </c>
    </row>
    <row r="40" spans="1:5" ht="25.5">
      <c r="A40" s="38" t="s">
        <v>59</v>
      </c>
      <c r="E40" s="39" t="s">
        <v>1419</v>
      </c>
    </row>
    <row r="41" spans="1:5" ht="216.75">
      <c r="A41" t="s">
        <v>61</v>
      </c>
      <c r="E41" s="37" t="s">
        <v>1420</v>
      </c>
    </row>
    <row r="42" spans="1:18" ht="12.75" customHeight="1">
      <c r="A42" s="6" t="s">
        <v>50</v>
      </c>
      <c s="6"/>
      <c s="41" t="s">
        <v>27</v>
      </c>
      <c s="6"/>
      <c s="29" t="s">
        <v>580</v>
      </c>
      <c s="6"/>
      <c s="6"/>
      <c s="6"/>
      <c s="42">
        <f>0+Q42</f>
      </c>
      <c s="6"/>
      <c r="O42">
        <f>0+R42</f>
      </c>
      <c r="Q42">
        <f>0+I43</f>
      </c>
      <c>
        <f>0+O43</f>
      </c>
    </row>
    <row r="43" spans="1:16" ht="12.75">
      <c r="A43" s="26" t="s">
        <v>52</v>
      </c>
      <c s="31" t="s">
        <v>44</v>
      </c>
      <c s="31" t="s">
        <v>1421</v>
      </c>
      <c s="26" t="s">
        <v>54</v>
      </c>
      <c s="32" t="s">
        <v>1422</v>
      </c>
      <c s="33" t="s">
        <v>86</v>
      </c>
      <c s="34">
        <v>50.5</v>
      </c>
      <c s="35">
        <v>0</v>
      </c>
      <c s="35">
        <f>ROUND(ROUND(H43,2)*ROUND(G43,3),2)</f>
      </c>
      <c s="33" t="s">
        <v>57</v>
      </c>
      <c r="O43">
        <f>(I43*21)/100</f>
      </c>
      <c t="s">
        <v>27</v>
      </c>
    </row>
    <row r="44" spans="1:5" ht="12.75">
      <c r="A44" s="36" t="s">
        <v>58</v>
      </c>
      <c r="E44" s="37" t="s">
        <v>54</v>
      </c>
    </row>
    <row r="45" spans="1:5" ht="38.25">
      <c r="A45" s="38" t="s">
        <v>59</v>
      </c>
      <c r="E45" s="39" t="s">
        <v>1423</v>
      </c>
    </row>
    <row r="46" spans="1:5" ht="165.75">
      <c r="A46" t="s">
        <v>61</v>
      </c>
      <c r="E46" s="37" t="s">
        <v>1424</v>
      </c>
    </row>
    <row r="47" spans="1:18" ht="12.75" customHeight="1">
      <c r="A47" s="6" t="s">
        <v>50</v>
      </c>
      <c s="6"/>
      <c s="41" t="s">
        <v>593</v>
      </c>
      <c s="6"/>
      <c s="29" t="s">
        <v>594</v>
      </c>
      <c s="6"/>
      <c s="6"/>
      <c s="6"/>
      <c s="42">
        <f>0+Q47</f>
      </c>
      <c s="6"/>
      <c r="O47">
        <f>0+R47</f>
      </c>
      <c r="Q47">
        <f>0+I48+I52</f>
      </c>
      <c>
        <f>0+O48+O52</f>
      </c>
    </row>
    <row r="48" spans="1:16" ht="12.75">
      <c r="A48" s="26" t="s">
        <v>52</v>
      </c>
      <c s="31" t="s">
        <v>46</v>
      </c>
      <c s="31" t="s">
        <v>1425</v>
      </c>
      <c s="26" t="s">
        <v>54</v>
      </c>
      <c s="32" t="s">
        <v>1426</v>
      </c>
      <c s="33" t="s">
        <v>71</v>
      </c>
      <c s="34">
        <v>21.766</v>
      </c>
      <c s="35">
        <v>0</v>
      </c>
      <c s="35">
        <f>ROUND(ROUND(H48,2)*ROUND(G48,3),2)</f>
      </c>
      <c s="33" t="s">
        <v>57</v>
      </c>
      <c r="O48">
        <f>(I48*21)/100</f>
      </c>
      <c t="s">
        <v>27</v>
      </c>
    </row>
    <row r="49" spans="1:5" ht="12.75">
      <c r="A49" s="36" t="s">
        <v>58</v>
      </c>
      <c r="E49" s="37" t="s">
        <v>54</v>
      </c>
    </row>
    <row r="50" spans="1:5" ht="38.25">
      <c r="A50" s="38" t="s">
        <v>59</v>
      </c>
      <c r="E50" s="39" t="s">
        <v>1427</v>
      </c>
    </row>
    <row r="51" spans="1:5" ht="369.75">
      <c r="A51" t="s">
        <v>61</v>
      </c>
      <c r="E51" s="37" t="s">
        <v>598</v>
      </c>
    </row>
    <row r="52" spans="1:16" ht="12.75">
      <c r="A52" s="26" t="s">
        <v>52</v>
      </c>
      <c s="31" t="s">
        <v>48</v>
      </c>
      <c s="31" t="s">
        <v>595</v>
      </c>
      <c s="26" t="s">
        <v>54</v>
      </c>
      <c s="32" t="s">
        <v>596</v>
      </c>
      <c s="33" t="s">
        <v>71</v>
      </c>
      <c s="34">
        <v>60.65</v>
      </c>
      <c s="35">
        <v>0</v>
      </c>
      <c s="35">
        <f>ROUND(ROUND(H52,2)*ROUND(G52,3),2)</f>
      </c>
      <c s="33" t="s">
        <v>57</v>
      </c>
      <c r="O52">
        <f>(I52*21)/100</f>
      </c>
      <c t="s">
        <v>27</v>
      </c>
    </row>
    <row r="53" spans="1:5" ht="12.75">
      <c r="A53" s="36" t="s">
        <v>58</v>
      </c>
      <c r="E53" s="37" t="s">
        <v>54</v>
      </c>
    </row>
    <row r="54" spans="1:5" ht="76.5">
      <c r="A54" s="38" t="s">
        <v>59</v>
      </c>
      <c r="E54" s="39" t="s">
        <v>1428</v>
      </c>
    </row>
    <row r="55" spans="1:5" ht="369.75">
      <c r="A55" t="s">
        <v>61</v>
      </c>
      <c r="E55" s="37" t="s">
        <v>598</v>
      </c>
    </row>
    <row r="56" spans="1:18" ht="12.75" customHeight="1">
      <c r="A56" s="6" t="s">
        <v>50</v>
      </c>
      <c s="6"/>
      <c s="41" t="s">
        <v>831</v>
      </c>
      <c s="6"/>
      <c s="29" t="s">
        <v>851</v>
      </c>
      <c s="6"/>
      <c s="6"/>
      <c s="6"/>
      <c s="42">
        <f>0+Q56</f>
      </c>
      <c s="6"/>
      <c r="O56">
        <f>0+R56</f>
      </c>
      <c r="Q56">
        <f>0+I57+I61+I65+I69+I73+I77+I81+I85+I89+I93</f>
      </c>
      <c>
        <f>0+O57+O61+O65+O69+O73+O77+O81+O85+O89+O93</f>
      </c>
    </row>
    <row r="57" spans="1:16" ht="12.75">
      <c r="A57" s="26" t="s">
        <v>52</v>
      </c>
      <c s="31" t="s">
        <v>111</v>
      </c>
      <c s="31" t="s">
        <v>1429</v>
      </c>
      <c s="26" t="s">
        <v>54</v>
      </c>
      <c s="32" t="s">
        <v>1430</v>
      </c>
      <c s="33" t="s">
        <v>71</v>
      </c>
      <c s="34">
        <v>20.25</v>
      </c>
      <c s="35">
        <v>0</v>
      </c>
      <c s="35">
        <f>ROUND(ROUND(H57,2)*ROUND(G57,3),2)</f>
      </c>
      <c s="33" t="s">
        <v>57</v>
      </c>
      <c r="O57">
        <f>(I57*21)/100</f>
      </c>
      <c t="s">
        <v>27</v>
      </c>
    </row>
    <row r="58" spans="1:5" ht="12.75">
      <c r="A58" s="36" t="s">
        <v>58</v>
      </c>
      <c r="E58" s="37" t="s">
        <v>54</v>
      </c>
    </row>
    <row r="59" spans="1:5" ht="63.75">
      <c r="A59" s="38" t="s">
        <v>59</v>
      </c>
      <c r="E59" s="39" t="s">
        <v>1431</v>
      </c>
    </row>
    <row r="60" spans="1:5" ht="51">
      <c r="A60" t="s">
        <v>61</v>
      </c>
      <c r="E60" s="37" t="s">
        <v>1432</v>
      </c>
    </row>
    <row r="61" spans="1:16" ht="12.75">
      <c r="A61" s="26" t="s">
        <v>52</v>
      </c>
      <c s="31" t="s">
        <v>115</v>
      </c>
      <c s="31" t="s">
        <v>1433</v>
      </c>
      <c s="26" t="s">
        <v>54</v>
      </c>
      <c s="32" t="s">
        <v>1434</v>
      </c>
      <c s="33" t="s">
        <v>315</v>
      </c>
      <c s="34">
        <v>34.425</v>
      </c>
      <c s="35">
        <v>0</v>
      </c>
      <c s="35">
        <f>ROUND(ROUND(H61,2)*ROUND(G61,3),2)</f>
      </c>
      <c s="33" t="s">
        <v>57</v>
      </c>
      <c r="O61">
        <f>(I61*21)/100</f>
      </c>
      <c t="s">
        <v>27</v>
      </c>
    </row>
    <row r="62" spans="1:5" ht="12.75">
      <c r="A62" s="36" t="s">
        <v>58</v>
      </c>
      <c r="E62" s="37" t="s">
        <v>54</v>
      </c>
    </row>
    <row r="63" spans="1:5" ht="63.75">
      <c r="A63" s="38" t="s">
        <v>59</v>
      </c>
      <c r="E63" s="39" t="s">
        <v>1435</v>
      </c>
    </row>
    <row r="64" spans="1:5" ht="51">
      <c r="A64" t="s">
        <v>61</v>
      </c>
      <c r="E64" s="37" t="s">
        <v>1432</v>
      </c>
    </row>
    <row r="65" spans="1:16" ht="12.75">
      <c r="A65" s="26" t="s">
        <v>52</v>
      </c>
      <c s="31" t="s">
        <v>119</v>
      </c>
      <c s="31" t="s">
        <v>1436</v>
      </c>
      <c s="26" t="s">
        <v>54</v>
      </c>
      <c s="32" t="s">
        <v>1437</v>
      </c>
      <c s="33" t="s">
        <v>315</v>
      </c>
      <c s="34">
        <v>36.788</v>
      </c>
      <c s="35">
        <v>0</v>
      </c>
      <c s="35">
        <f>ROUND(ROUND(H65,2)*ROUND(G65,3),2)</f>
      </c>
      <c s="33" t="s">
        <v>57</v>
      </c>
      <c r="O65">
        <f>(I65*21)/100</f>
      </c>
      <c t="s">
        <v>27</v>
      </c>
    </row>
    <row r="66" spans="1:5" ht="12.75">
      <c r="A66" s="36" t="s">
        <v>58</v>
      </c>
      <c r="E66" s="37" t="s">
        <v>54</v>
      </c>
    </row>
    <row r="67" spans="1:5" ht="63.75">
      <c r="A67" s="38" t="s">
        <v>59</v>
      </c>
      <c r="E67" s="39" t="s">
        <v>1438</v>
      </c>
    </row>
    <row r="68" spans="1:5" ht="51">
      <c r="A68" t="s">
        <v>61</v>
      </c>
      <c r="E68" s="37" t="s">
        <v>1432</v>
      </c>
    </row>
    <row r="69" spans="1:16" ht="12.75">
      <c r="A69" s="26" t="s">
        <v>52</v>
      </c>
      <c s="31" t="s">
        <v>123</v>
      </c>
      <c s="31" t="s">
        <v>1439</v>
      </c>
      <c s="26" t="s">
        <v>54</v>
      </c>
      <c s="32" t="s">
        <v>1440</v>
      </c>
      <c s="33" t="s">
        <v>315</v>
      </c>
      <c s="34">
        <v>38.813</v>
      </c>
      <c s="35">
        <v>0</v>
      </c>
      <c s="35">
        <f>ROUND(ROUND(H69,2)*ROUND(G69,3),2)</f>
      </c>
      <c s="33" t="s">
        <v>57</v>
      </c>
      <c r="O69">
        <f>(I69*21)/100</f>
      </c>
      <c t="s">
        <v>27</v>
      </c>
    </row>
    <row r="70" spans="1:5" ht="12.75">
      <c r="A70" s="36" t="s">
        <v>58</v>
      </c>
      <c r="E70" s="37" t="s">
        <v>54</v>
      </c>
    </row>
    <row r="71" spans="1:5" ht="63.75">
      <c r="A71" s="38" t="s">
        <v>59</v>
      </c>
      <c r="E71" s="39" t="s">
        <v>1441</v>
      </c>
    </row>
    <row r="72" spans="1:5" ht="51">
      <c r="A72" t="s">
        <v>61</v>
      </c>
      <c r="E72" s="37" t="s">
        <v>1432</v>
      </c>
    </row>
    <row r="73" spans="1:16" ht="12.75">
      <c r="A73" s="26" t="s">
        <v>52</v>
      </c>
      <c s="31" t="s">
        <v>129</v>
      </c>
      <c s="31" t="s">
        <v>1442</v>
      </c>
      <c s="26" t="s">
        <v>54</v>
      </c>
      <c s="32" t="s">
        <v>1443</v>
      </c>
      <c s="33" t="s">
        <v>315</v>
      </c>
      <c s="34">
        <v>36.788</v>
      </c>
      <c s="35">
        <v>0</v>
      </c>
      <c s="35">
        <f>ROUND(ROUND(H73,2)*ROUND(G73,3),2)</f>
      </c>
      <c s="33" t="s">
        <v>57</v>
      </c>
      <c r="O73">
        <f>(I73*21)/100</f>
      </c>
      <c t="s">
        <v>27</v>
      </c>
    </row>
    <row r="74" spans="1:5" ht="12.75">
      <c r="A74" s="36" t="s">
        <v>58</v>
      </c>
      <c r="E74" s="37" t="s">
        <v>54</v>
      </c>
    </row>
    <row r="75" spans="1:5" ht="63.75">
      <c r="A75" s="38" t="s">
        <v>59</v>
      </c>
      <c r="E75" s="39" t="s">
        <v>1444</v>
      </c>
    </row>
    <row r="76" spans="1:5" ht="51">
      <c r="A76" t="s">
        <v>61</v>
      </c>
      <c r="E76" s="37" t="s">
        <v>856</v>
      </c>
    </row>
    <row r="77" spans="1:16" ht="12.75">
      <c r="A77" s="26" t="s">
        <v>52</v>
      </c>
      <c s="31" t="s">
        <v>133</v>
      </c>
      <c s="31" t="s">
        <v>1445</v>
      </c>
      <c s="26" t="s">
        <v>54</v>
      </c>
      <c s="32" t="s">
        <v>1446</v>
      </c>
      <c s="33" t="s">
        <v>315</v>
      </c>
      <c s="34">
        <v>70.538</v>
      </c>
      <c s="35">
        <v>0</v>
      </c>
      <c s="35">
        <f>ROUND(ROUND(H77,2)*ROUND(G77,3),2)</f>
      </c>
      <c s="33" t="s">
        <v>57</v>
      </c>
      <c r="O77">
        <f>(I77*21)/100</f>
      </c>
      <c t="s">
        <v>27</v>
      </c>
    </row>
    <row r="78" spans="1:5" ht="12.75">
      <c r="A78" s="36" t="s">
        <v>58</v>
      </c>
      <c r="E78" s="37" t="s">
        <v>54</v>
      </c>
    </row>
    <row r="79" spans="1:5" ht="89.25">
      <c r="A79" s="38" t="s">
        <v>59</v>
      </c>
      <c r="E79" s="39" t="s">
        <v>1447</v>
      </c>
    </row>
    <row r="80" spans="1:5" ht="51">
      <c r="A80" t="s">
        <v>61</v>
      </c>
      <c r="E80" s="37" t="s">
        <v>856</v>
      </c>
    </row>
    <row r="81" spans="1:16" ht="12.75">
      <c r="A81" s="26" t="s">
        <v>52</v>
      </c>
      <c s="31" t="s">
        <v>137</v>
      </c>
      <c s="31" t="s">
        <v>1448</v>
      </c>
      <c s="26" t="s">
        <v>54</v>
      </c>
      <c s="32" t="s">
        <v>1449</v>
      </c>
      <c s="33" t="s">
        <v>315</v>
      </c>
      <c s="34">
        <v>40.5</v>
      </c>
      <c s="35">
        <v>0</v>
      </c>
      <c s="35">
        <f>ROUND(ROUND(H81,2)*ROUND(G81,3),2)</f>
      </c>
      <c s="33" t="s">
        <v>57</v>
      </c>
      <c r="O81">
        <f>(I81*21)/100</f>
      </c>
      <c t="s">
        <v>27</v>
      </c>
    </row>
    <row r="82" spans="1:5" ht="12.75">
      <c r="A82" s="36" t="s">
        <v>58</v>
      </c>
      <c r="E82" s="37" t="s">
        <v>54</v>
      </c>
    </row>
    <row r="83" spans="1:5" ht="63.75">
      <c r="A83" s="38" t="s">
        <v>59</v>
      </c>
      <c r="E83" s="39" t="s">
        <v>1450</v>
      </c>
    </row>
    <row r="84" spans="1:5" ht="51">
      <c r="A84" t="s">
        <v>61</v>
      </c>
      <c r="E84" s="37" t="s">
        <v>1451</v>
      </c>
    </row>
    <row r="85" spans="1:16" ht="12.75">
      <c r="A85" s="26" t="s">
        <v>52</v>
      </c>
      <c s="31" t="s">
        <v>141</v>
      </c>
      <c s="31" t="s">
        <v>858</v>
      </c>
      <c s="26" t="s">
        <v>54</v>
      </c>
      <c s="32" t="s">
        <v>859</v>
      </c>
      <c s="33" t="s">
        <v>315</v>
      </c>
      <c s="34">
        <v>33.75</v>
      </c>
      <c s="35">
        <v>0</v>
      </c>
      <c s="35">
        <f>ROUND(ROUND(H85,2)*ROUND(G85,3),2)</f>
      </c>
      <c s="33" t="s">
        <v>57</v>
      </c>
      <c r="O85">
        <f>(I85*21)/100</f>
      </c>
      <c t="s">
        <v>27</v>
      </c>
    </row>
    <row r="86" spans="1:5" ht="12.75">
      <c r="A86" s="36" t="s">
        <v>58</v>
      </c>
      <c r="E86" s="37" t="s">
        <v>54</v>
      </c>
    </row>
    <row r="87" spans="1:5" ht="63.75">
      <c r="A87" s="38" t="s">
        <v>59</v>
      </c>
      <c r="E87" s="39" t="s">
        <v>1452</v>
      </c>
    </row>
    <row r="88" spans="1:5" ht="140.25">
      <c r="A88" t="s">
        <v>61</v>
      </c>
      <c r="E88" s="37" t="s">
        <v>861</v>
      </c>
    </row>
    <row r="89" spans="1:16" ht="12.75">
      <c r="A89" s="26" t="s">
        <v>52</v>
      </c>
      <c s="31" t="s">
        <v>145</v>
      </c>
      <c s="31" t="s">
        <v>1453</v>
      </c>
      <c s="26" t="s">
        <v>54</v>
      </c>
      <c s="32" t="s">
        <v>1454</v>
      </c>
      <c s="33" t="s">
        <v>315</v>
      </c>
      <c s="34">
        <v>34.763</v>
      </c>
      <c s="35">
        <v>0</v>
      </c>
      <c s="35">
        <f>ROUND(ROUND(H89,2)*ROUND(G89,3),2)</f>
      </c>
      <c s="33" t="s">
        <v>57</v>
      </c>
      <c r="O89">
        <f>(I89*21)/100</f>
      </c>
      <c t="s">
        <v>27</v>
      </c>
    </row>
    <row r="90" spans="1:5" ht="12.75">
      <c r="A90" s="36" t="s">
        <v>58</v>
      </c>
      <c r="E90" s="37" t="s">
        <v>54</v>
      </c>
    </row>
    <row r="91" spans="1:5" ht="63.75">
      <c r="A91" s="38" t="s">
        <v>59</v>
      </c>
      <c r="E91" s="39" t="s">
        <v>1455</v>
      </c>
    </row>
    <row r="92" spans="1:5" ht="140.25">
      <c r="A92" t="s">
        <v>61</v>
      </c>
      <c r="E92" s="37" t="s">
        <v>861</v>
      </c>
    </row>
    <row r="93" spans="1:16" ht="12.75">
      <c r="A93" s="26" t="s">
        <v>52</v>
      </c>
      <c s="31" t="s">
        <v>149</v>
      </c>
      <c s="31" t="s">
        <v>1456</v>
      </c>
      <c s="26" t="s">
        <v>54</v>
      </c>
      <c s="32" t="s">
        <v>1457</v>
      </c>
      <c s="33" t="s">
        <v>315</v>
      </c>
      <c s="34">
        <v>35.775</v>
      </c>
      <c s="35">
        <v>0</v>
      </c>
      <c s="35">
        <f>ROUND(ROUND(H93,2)*ROUND(G93,3),2)</f>
      </c>
      <c s="33" t="s">
        <v>57</v>
      </c>
      <c r="O93">
        <f>(I93*21)/100</f>
      </c>
      <c t="s">
        <v>27</v>
      </c>
    </row>
    <row r="94" spans="1:5" ht="12.75">
      <c r="A94" s="36" t="s">
        <v>58</v>
      </c>
      <c r="E94" s="37" t="s">
        <v>54</v>
      </c>
    </row>
    <row r="95" spans="1:5" ht="63.75">
      <c r="A95" s="38" t="s">
        <v>59</v>
      </c>
      <c r="E95" s="39" t="s">
        <v>1458</v>
      </c>
    </row>
    <row r="96" spans="1:5" ht="140.25">
      <c r="A96" t="s">
        <v>61</v>
      </c>
      <c r="E96" s="37" t="s">
        <v>861</v>
      </c>
    </row>
    <row r="97" spans="1:18" ht="12.75" customHeight="1">
      <c r="A97" s="6" t="s">
        <v>50</v>
      </c>
      <c s="6"/>
      <c s="41" t="s">
        <v>95</v>
      </c>
      <c s="6"/>
      <c s="29" t="s">
        <v>1459</v>
      </c>
      <c s="6"/>
      <c s="6"/>
      <c s="6"/>
      <c s="42">
        <f>0+Q97</f>
      </c>
      <c s="6"/>
      <c r="O97">
        <f>0+R97</f>
      </c>
      <c r="Q97">
        <f>0+I98+I102+I106+I110+I114+I118+I122+I126</f>
      </c>
      <c>
        <f>0+O98+O102+O106+O110+O114+O118+O122+O126</f>
      </c>
    </row>
    <row r="98" spans="1:16" ht="12.75">
      <c r="A98" s="26" t="s">
        <v>52</v>
      </c>
      <c s="31" t="s">
        <v>153</v>
      </c>
      <c s="31" t="s">
        <v>1460</v>
      </c>
      <c s="26" t="s">
        <v>54</v>
      </c>
      <c s="32" t="s">
        <v>1461</v>
      </c>
      <c s="33" t="s">
        <v>86</v>
      </c>
      <c s="34">
        <v>50.5</v>
      </c>
      <c s="35">
        <v>0</v>
      </c>
      <c s="35">
        <f>ROUND(ROUND(H98,2)*ROUND(G98,3),2)</f>
      </c>
      <c s="33" t="s">
        <v>57</v>
      </c>
      <c r="O98">
        <f>(I98*21)/100</f>
      </c>
      <c t="s">
        <v>27</v>
      </c>
    </row>
    <row r="99" spans="1:5" ht="12.75">
      <c r="A99" s="36" t="s">
        <v>58</v>
      </c>
      <c r="E99" s="37" t="s">
        <v>54</v>
      </c>
    </row>
    <row r="100" spans="1:5" ht="76.5">
      <c r="A100" s="38" t="s">
        <v>59</v>
      </c>
      <c r="E100" s="39" t="s">
        <v>1462</v>
      </c>
    </row>
    <row r="101" spans="1:5" ht="255">
      <c r="A101" t="s">
        <v>61</v>
      </c>
      <c r="E101" s="37" t="s">
        <v>624</v>
      </c>
    </row>
    <row r="102" spans="1:16" ht="12.75">
      <c r="A102" s="26" t="s">
        <v>52</v>
      </c>
      <c s="31" t="s">
        <v>159</v>
      </c>
      <c s="31" t="s">
        <v>1463</v>
      </c>
      <c s="26" t="s">
        <v>54</v>
      </c>
      <c s="32" t="s">
        <v>1464</v>
      </c>
      <c s="33" t="s">
        <v>82</v>
      </c>
      <c s="34">
        <v>2</v>
      </c>
      <c s="35">
        <v>0</v>
      </c>
      <c s="35">
        <f>ROUND(ROUND(H102,2)*ROUND(G102,3),2)</f>
      </c>
      <c s="33" t="s">
        <v>57</v>
      </c>
      <c r="O102">
        <f>(I102*21)/100</f>
      </c>
      <c t="s">
        <v>27</v>
      </c>
    </row>
    <row r="103" spans="1:5" ht="12.75">
      <c r="A103" s="36" t="s">
        <v>58</v>
      </c>
      <c r="E103" s="37" t="s">
        <v>54</v>
      </c>
    </row>
    <row r="104" spans="1:5" ht="191.25">
      <c r="A104" s="38" t="s">
        <v>59</v>
      </c>
      <c r="E104" s="39" t="s">
        <v>1465</v>
      </c>
    </row>
    <row r="105" spans="1:5" ht="242.25">
      <c r="A105" t="s">
        <v>61</v>
      </c>
      <c r="E105" s="37" t="s">
        <v>1466</v>
      </c>
    </row>
    <row r="106" spans="1:16" ht="12.75">
      <c r="A106" s="26" t="s">
        <v>52</v>
      </c>
      <c s="31" t="s">
        <v>164</v>
      </c>
      <c s="31" t="s">
        <v>1467</v>
      </c>
      <c s="26" t="s">
        <v>54</v>
      </c>
      <c s="32" t="s">
        <v>1468</v>
      </c>
      <c s="33" t="s">
        <v>86</v>
      </c>
      <c s="34">
        <v>50.5</v>
      </c>
      <c s="35">
        <v>0</v>
      </c>
      <c s="35">
        <f>ROUND(ROUND(H106,2)*ROUND(G106,3),2)</f>
      </c>
      <c s="33" t="s">
        <v>57</v>
      </c>
      <c r="O106">
        <f>(I106*21)/100</f>
      </c>
      <c t="s">
        <v>27</v>
      </c>
    </row>
    <row r="107" spans="1:5" ht="12.75">
      <c r="A107" s="36" t="s">
        <v>58</v>
      </c>
      <c r="E107" s="37" t="s">
        <v>54</v>
      </c>
    </row>
    <row r="108" spans="1:5" ht="38.25">
      <c r="A108" s="38" t="s">
        <v>59</v>
      </c>
      <c r="E108" s="39" t="s">
        <v>1469</v>
      </c>
    </row>
    <row r="109" spans="1:5" ht="38.25">
      <c r="A109" t="s">
        <v>61</v>
      </c>
      <c r="E109" s="37" t="s">
        <v>1470</v>
      </c>
    </row>
    <row r="110" spans="1:16" ht="12.75">
      <c r="A110" s="26" t="s">
        <v>52</v>
      </c>
      <c s="31" t="s">
        <v>168</v>
      </c>
      <c s="31" t="s">
        <v>1471</v>
      </c>
      <c s="26" t="s">
        <v>54</v>
      </c>
      <c s="32" t="s">
        <v>1472</v>
      </c>
      <c s="33" t="s">
        <v>71</v>
      </c>
      <c s="34">
        <v>1.2</v>
      </c>
      <c s="35">
        <v>0</v>
      </c>
      <c s="35">
        <f>ROUND(ROUND(H110,2)*ROUND(G110,3),2)</f>
      </c>
      <c s="33" t="s">
        <v>57</v>
      </c>
      <c r="O110">
        <f>(I110*21)/100</f>
      </c>
      <c t="s">
        <v>27</v>
      </c>
    </row>
    <row r="111" spans="1:5" ht="12.75">
      <c r="A111" s="36" t="s">
        <v>58</v>
      </c>
      <c r="E111" s="37" t="s">
        <v>54</v>
      </c>
    </row>
    <row r="112" spans="1:5" ht="38.25">
      <c r="A112" s="38" t="s">
        <v>59</v>
      </c>
      <c r="E112" s="39" t="s">
        <v>1473</v>
      </c>
    </row>
    <row r="113" spans="1:5" ht="369.75">
      <c r="A113" t="s">
        <v>61</v>
      </c>
      <c r="E113" s="37" t="s">
        <v>598</v>
      </c>
    </row>
    <row r="114" spans="1:16" ht="12.75">
      <c r="A114" s="26" t="s">
        <v>52</v>
      </c>
      <c s="31" t="s">
        <v>172</v>
      </c>
      <c s="31" t="s">
        <v>1474</v>
      </c>
      <c s="26" t="s">
        <v>54</v>
      </c>
      <c s="32" t="s">
        <v>1475</v>
      </c>
      <c s="33" t="s">
        <v>86</v>
      </c>
      <c s="34">
        <v>50.5</v>
      </c>
      <c s="35">
        <v>0</v>
      </c>
      <c s="35">
        <f>ROUND(ROUND(H114,2)*ROUND(G114,3),2)</f>
      </c>
      <c s="33" t="s">
        <v>57</v>
      </c>
      <c r="O114">
        <f>(I114*21)/100</f>
      </c>
      <c t="s">
        <v>27</v>
      </c>
    </row>
    <row r="115" spans="1:5" ht="12.75">
      <c r="A115" s="36" t="s">
        <v>58</v>
      </c>
      <c r="E115" s="37" t="s">
        <v>54</v>
      </c>
    </row>
    <row r="116" spans="1:5" ht="38.25">
      <c r="A116" s="38" t="s">
        <v>59</v>
      </c>
      <c r="E116" s="39" t="s">
        <v>1469</v>
      </c>
    </row>
    <row r="117" spans="1:5" ht="51">
      <c r="A117" t="s">
        <v>61</v>
      </c>
      <c r="E117" s="37" t="s">
        <v>982</v>
      </c>
    </row>
    <row r="118" spans="1:16" ht="12.75">
      <c r="A118" s="26" t="s">
        <v>52</v>
      </c>
      <c s="31" t="s">
        <v>178</v>
      </c>
      <c s="31" t="s">
        <v>1476</v>
      </c>
      <c s="26" t="s">
        <v>54</v>
      </c>
      <c s="32" t="s">
        <v>1477</v>
      </c>
      <c s="33" t="s">
        <v>71</v>
      </c>
      <c s="34">
        <v>25.371</v>
      </c>
      <c s="35">
        <v>0</v>
      </c>
      <c s="35">
        <f>ROUND(ROUND(H118,2)*ROUND(G118,3),2)</f>
      </c>
      <c s="33" t="s">
        <v>65</v>
      </c>
      <c r="O118">
        <f>(I118*21)/100</f>
      </c>
      <c t="s">
        <v>27</v>
      </c>
    </row>
    <row r="119" spans="1:5" ht="12.75">
      <c r="A119" s="36" t="s">
        <v>58</v>
      </c>
      <c r="E119" s="37" t="s">
        <v>54</v>
      </c>
    </row>
    <row r="120" spans="1:5" ht="25.5">
      <c r="A120" s="38" t="s">
        <v>59</v>
      </c>
      <c r="E120" s="39" t="s">
        <v>1478</v>
      </c>
    </row>
    <row r="121" spans="1:5" ht="25.5">
      <c r="A121" t="s">
        <v>61</v>
      </c>
      <c r="E121" s="37" t="s">
        <v>1479</v>
      </c>
    </row>
    <row r="122" spans="1:16" ht="12.75">
      <c r="A122" s="26" t="s">
        <v>52</v>
      </c>
      <c s="31" t="s">
        <v>452</v>
      </c>
      <c s="31" t="s">
        <v>1480</v>
      </c>
      <c s="26" t="s">
        <v>54</v>
      </c>
      <c s="32" t="s">
        <v>1481</v>
      </c>
      <c s="33" t="s">
        <v>82</v>
      </c>
      <c s="34">
        <v>3</v>
      </c>
      <c s="35">
        <v>0</v>
      </c>
      <c s="35">
        <f>ROUND(ROUND(H122,2)*ROUND(G122,3),2)</f>
      </c>
      <c s="33" t="s">
        <v>65</v>
      </c>
      <c r="O122">
        <f>(I122*21)/100</f>
      </c>
      <c t="s">
        <v>27</v>
      </c>
    </row>
    <row r="123" spans="1:5" ht="12.75">
      <c r="A123" s="36" t="s">
        <v>58</v>
      </c>
      <c r="E123" s="37" t="s">
        <v>54</v>
      </c>
    </row>
    <row r="124" spans="1:5" ht="38.25">
      <c r="A124" s="38" t="s">
        <v>59</v>
      </c>
      <c r="E124" s="39" t="s">
        <v>1482</v>
      </c>
    </row>
    <row r="125" spans="1:5" ht="25.5">
      <c r="A125" t="s">
        <v>61</v>
      </c>
      <c r="E125" s="37" t="s">
        <v>1483</v>
      </c>
    </row>
    <row r="126" spans="1:16" ht="12.75">
      <c r="A126" s="26" t="s">
        <v>52</v>
      </c>
      <c s="31" t="s">
        <v>456</v>
      </c>
      <c s="31" t="s">
        <v>1484</v>
      </c>
      <c s="26" t="s">
        <v>54</v>
      </c>
      <c s="32" t="s">
        <v>1485</v>
      </c>
      <c s="33" t="s">
        <v>82</v>
      </c>
      <c s="34">
        <v>2</v>
      </c>
      <c s="35">
        <v>0</v>
      </c>
      <c s="35">
        <f>ROUND(ROUND(H126,2)*ROUND(G126,3),2)</f>
      </c>
      <c s="33" t="s">
        <v>65</v>
      </c>
      <c r="O126">
        <f>(I126*21)/100</f>
      </c>
      <c t="s">
        <v>27</v>
      </c>
    </row>
    <row r="127" spans="1:5" ht="12.75">
      <c r="A127" s="36" t="s">
        <v>58</v>
      </c>
      <c r="E127" s="37" t="s">
        <v>54</v>
      </c>
    </row>
    <row r="128" spans="1:5" ht="63.75">
      <c r="A128" s="38" t="s">
        <v>59</v>
      </c>
      <c r="E128" s="39" t="s">
        <v>1486</v>
      </c>
    </row>
    <row r="129" spans="1:5" ht="12.75">
      <c r="A129" t="s">
        <v>61</v>
      </c>
      <c r="E129" s="37" t="s">
        <v>1487</v>
      </c>
    </row>
    <row r="130" spans="1:18" ht="12.75" customHeight="1">
      <c r="A130" s="6" t="s">
        <v>50</v>
      </c>
      <c s="6"/>
      <c s="41" t="s">
        <v>44</v>
      </c>
      <c s="6"/>
      <c s="29" t="s">
        <v>291</v>
      </c>
      <c s="6"/>
      <c s="6"/>
      <c s="6"/>
      <c s="42">
        <f>0+Q130</f>
      </c>
      <c s="6"/>
      <c r="O130">
        <f>0+R130</f>
      </c>
      <c r="Q130">
        <f>0+I131+I135+I139+I143+I147</f>
      </c>
      <c>
        <f>0+O131+O135+O139+O143+O147</f>
      </c>
    </row>
    <row r="131" spans="1:16" ht="12.75">
      <c r="A131" s="26" t="s">
        <v>52</v>
      </c>
      <c s="31" t="s">
        <v>462</v>
      </c>
      <c s="31" t="s">
        <v>1488</v>
      </c>
      <c s="26" t="s">
        <v>54</v>
      </c>
      <c s="32" t="s">
        <v>1489</v>
      </c>
      <c s="33" t="s">
        <v>86</v>
      </c>
      <c s="34">
        <v>15</v>
      </c>
      <c s="35">
        <v>0</v>
      </c>
      <c s="35">
        <f>ROUND(ROUND(H131,2)*ROUND(G131,3),2)</f>
      </c>
      <c s="33" t="s">
        <v>57</v>
      </c>
      <c r="O131">
        <f>(I131*21)/100</f>
      </c>
      <c t="s">
        <v>27</v>
      </c>
    </row>
    <row r="132" spans="1:5" ht="12.75">
      <c r="A132" s="36" t="s">
        <v>58</v>
      </c>
      <c r="E132" s="37" t="s">
        <v>54</v>
      </c>
    </row>
    <row r="133" spans="1:5" ht="51">
      <c r="A133" s="38" t="s">
        <v>59</v>
      </c>
      <c r="E133" s="39" t="s">
        <v>1490</v>
      </c>
    </row>
    <row r="134" spans="1:5" ht="25.5">
      <c r="A134" t="s">
        <v>61</v>
      </c>
      <c r="E134" s="37" t="s">
        <v>1491</v>
      </c>
    </row>
    <row r="135" spans="1:16" ht="12.75">
      <c r="A135" s="26" t="s">
        <v>52</v>
      </c>
      <c s="31" t="s">
        <v>467</v>
      </c>
      <c s="31" t="s">
        <v>1492</v>
      </c>
      <c s="26" t="s">
        <v>54</v>
      </c>
      <c s="32" t="s">
        <v>1493</v>
      </c>
      <c s="33" t="s">
        <v>86</v>
      </c>
      <c s="34">
        <v>15</v>
      </c>
      <c s="35">
        <v>0</v>
      </c>
      <c s="35">
        <f>ROUND(ROUND(H135,2)*ROUND(G135,3),2)</f>
      </c>
      <c s="33" t="s">
        <v>57</v>
      </c>
      <c r="O135">
        <f>(I135*21)/100</f>
      </c>
      <c t="s">
        <v>27</v>
      </c>
    </row>
    <row r="136" spans="1:5" ht="12.75">
      <c r="A136" s="36" t="s">
        <v>58</v>
      </c>
      <c r="E136" s="37" t="s">
        <v>54</v>
      </c>
    </row>
    <row r="137" spans="1:5" ht="51">
      <c r="A137" s="38" t="s">
        <v>59</v>
      </c>
      <c r="E137" s="39" t="s">
        <v>1494</v>
      </c>
    </row>
    <row r="138" spans="1:5" ht="25.5">
      <c r="A138" t="s">
        <v>61</v>
      </c>
      <c r="E138" s="37" t="s">
        <v>1491</v>
      </c>
    </row>
    <row r="139" spans="1:16" ht="12.75">
      <c r="A139" s="26" t="s">
        <v>52</v>
      </c>
      <c s="31" t="s">
        <v>472</v>
      </c>
      <c s="31" t="s">
        <v>1495</v>
      </c>
      <c s="26" t="s">
        <v>54</v>
      </c>
      <c s="32" t="s">
        <v>1496</v>
      </c>
      <c s="33" t="s">
        <v>86</v>
      </c>
      <c s="34">
        <v>15</v>
      </c>
      <c s="35">
        <v>0</v>
      </c>
      <c s="35">
        <f>ROUND(ROUND(H139,2)*ROUND(G139,3),2)</f>
      </c>
      <c s="33" t="s">
        <v>57</v>
      </c>
      <c r="O139">
        <f>(I139*21)/100</f>
      </c>
      <c t="s">
        <v>27</v>
      </c>
    </row>
    <row r="140" spans="1:5" ht="12.75">
      <c r="A140" s="36" t="s">
        <v>58</v>
      </c>
      <c r="E140" s="37" t="s">
        <v>54</v>
      </c>
    </row>
    <row r="141" spans="1:5" ht="51">
      <c r="A141" s="38" t="s">
        <v>59</v>
      </c>
      <c r="E141" s="39" t="s">
        <v>1497</v>
      </c>
    </row>
    <row r="142" spans="1:5" ht="38.25">
      <c r="A142" t="s">
        <v>61</v>
      </c>
      <c r="E142" s="37" t="s">
        <v>1020</v>
      </c>
    </row>
    <row r="143" spans="1:16" ht="12.75">
      <c r="A143" s="26" t="s">
        <v>52</v>
      </c>
      <c s="31" t="s">
        <v>477</v>
      </c>
      <c s="31" t="s">
        <v>1498</v>
      </c>
      <c s="26" t="s">
        <v>54</v>
      </c>
      <c s="32" t="s">
        <v>1499</v>
      </c>
      <c s="33" t="s">
        <v>71</v>
      </c>
      <c s="34">
        <v>24.818</v>
      </c>
      <c s="35">
        <v>0</v>
      </c>
      <c s="35">
        <f>ROUND(ROUND(H143,2)*ROUND(G143,3),2)</f>
      </c>
      <c s="33" t="s">
        <v>57</v>
      </c>
      <c r="O143">
        <f>(I143*21)/100</f>
      </c>
      <c t="s">
        <v>27</v>
      </c>
    </row>
    <row r="144" spans="1:5" ht="12.75">
      <c r="A144" s="36" t="s">
        <v>58</v>
      </c>
      <c r="E144" s="37" t="s">
        <v>54</v>
      </c>
    </row>
    <row r="145" spans="1:5" ht="63.75">
      <c r="A145" s="38" t="s">
        <v>59</v>
      </c>
      <c r="E145" s="39" t="s">
        <v>1500</v>
      </c>
    </row>
    <row r="146" spans="1:5" ht="102">
      <c r="A146" t="s">
        <v>61</v>
      </c>
      <c r="E146" s="37" t="s">
        <v>321</v>
      </c>
    </row>
    <row r="147" spans="1:16" ht="12.75">
      <c r="A147" s="26" t="s">
        <v>52</v>
      </c>
      <c s="31" t="s">
        <v>482</v>
      </c>
      <c s="31" t="s">
        <v>1501</v>
      </c>
      <c s="26" t="s">
        <v>54</v>
      </c>
      <c s="32" t="s">
        <v>1502</v>
      </c>
      <c s="33" t="s">
        <v>86</v>
      </c>
      <c s="34">
        <v>5</v>
      </c>
      <c s="35">
        <v>0</v>
      </c>
      <c s="35">
        <f>ROUND(ROUND(H147,2)*ROUND(G147,3),2)</f>
      </c>
      <c s="33" t="s">
        <v>57</v>
      </c>
      <c r="O147">
        <f>(I147*21)/100</f>
      </c>
      <c t="s">
        <v>27</v>
      </c>
    </row>
    <row r="148" spans="1:5" ht="12.75">
      <c r="A148" s="36" t="s">
        <v>58</v>
      </c>
      <c r="E148" s="37" t="s">
        <v>54</v>
      </c>
    </row>
    <row r="149" spans="1:5" ht="25.5">
      <c r="A149" s="38" t="s">
        <v>59</v>
      </c>
      <c r="E149" s="39" t="s">
        <v>1503</v>
      </c>
    </row>
    <row r="150" spans="1:5" ht="76.5">
      <c r="A150" t="s">
        <v>61</v>
      </c>
      <c r="E150" s="37" t="s">
        <v>1504</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487</v>
      </c>
      <c s="31" t="s">
        <v>658</v>
      </c>
      <c s="26" t="s">
        <v>659</v>
      </c>
      <c s="32" t="s">
        <v>660</v>
      </c>
      <c s="33" t="s">
        <v>182</v>
      </c>
      <c s="34">
        <v>1118.705</v>
      </c>
      <c s="35">
        <v>0</v>
      </c>
      <c s="35">
        <f>ROUND(ROUND(H152,2)*ROUND(G152,3),2)</f>
      </c>
      <c s="33" t="s">
        <v>325</v>
      </c>
      <c r="O152">
        <f>(I152*21)/100</f>
      </c>
      <c t="s">
        <v>27</v>
      </c>
    </row>
    <row r="153" spans="1:5" ht="12.75">
      <c r="A153" s="36" t="s">
        <v>58</v>
      </c>
      <c r="E153" s="37" t="s">
        <v>183</v>
      </c>
    </row>
    <row r="154" spans="1:5" ht="25.5">
      <c r="A154" s="38" t="s">
        <v>59</v>
      </c>
      <c r="E154" s="39" t="s">
        <v>1505</v>
      </c>
    </row>
    <row r="155" spans="1:5" ht="127.5">
      <c r="A155" t="s">
        <v>61</v>
      </c>
      <c r="E155" s="37" t="s">
        <v>1231</v>
      </c>
    </row>
    <row r="156" spans="1:16" ht="38.25">
      <c r="A156" s="26" t="s">
        <v>52</v>
      </c>
      <c s="31" t="s">
        <v>492</v>
      </c>
      <c s="31" t="s">
        <v>662</v>
      </c>
      <c s="26" t="s">
        <v>663</v>
      </c>
      <c s="32" t="s">
        <v>1506</v>
      </c>
      <c s="33" t="s">
        <v>182</v>
      </c>
      <c s="34">
        <v>22.275</v>
      </c>
      <c s="35">
        <v>0</v>
      </c>
      <c s="35">
        <f>ROUND(ROUND(H156,2)*ROUND(G156,3),2)</f>
      </c>
      <c s="33" t="s">
        <v>325</v>
      </c>
      <c r="O156">
        <f>(I156*21)/100</f>
      </c>
      <c t="s">
        <v>27</v>
      </c>
    </row>
    <row r="157" spans="1:5" ht="12.75">
      <c r="A157" s="36" t="s">
        <v>58</v>
      </c>
      <c r="E157" s="37" t="s">
        <v>183</v>
      </c>
    </row>
    <row r="158" spans="1:5" ht="38.25">
      <c r="A158" s="38" t="s">
        <v>59</v>
      </c>
      <c r="E158" s="39" t="s">
        <v>1507</v>
      </c>
    </row>
    <row r="159" spans="1:5" ht="127.5">
      <c r="A159" t="s">
        <v>61</v>
      </c>
      <c r="E159" s="37" t="s">
        <v>1231</v>
      </c>
    </row>
    <row r="160" spans="1:16" ht="38.25">
      <c r="A160" s="26" t="s">
        <v>52</v>
      </c>
      <c s="31" t="s">
        <v>497</v>
      </c>
      <c s="31" t="s">
        <v>322</v>
      </c>
      <c s="26" t="s">
        <v>323</v>
      </c>
      <c s="32" t="s">
        <v>324</v>
      </c>
      <c s="33" t="s">
        <v>182</v>
      </c>
      <c s="34">
        <v>59.563</v>
      </c>
      <c s="35">
        <v>0</v>
      </c>
      <c s="35">
        <f>ROUND(ROUND(H160,2)*ROUND(G160,3),2)</f>
      </c>
      <c s="33" t="s">
        <v>325</v>
      </c>
      <c r="O160">
        <f>(I160*21)/100</f>
      </c>
      <c t="s">
        <v>27</v>
      </c>
    </row>
    <row r="161" spans="1:5" ht="12.75">
      <c r="A161" s="36" t="s">
        <v>58</v>
      </c>
      <c r="E161" s="37" t="s">
        <v>183</v>
      </c>
    </row>
    <row r="162" spans="1:5" ht="25.5">
      <c r="A162" s="38" t="s">
        <v>59</v>
      </c>
      <c r="E162" s="39" t="s">
        <v>1508</v>
      </c>
    </row>
    <row r="163" spans="1:5" ht="127.5">
      <c r="A163" t="s">
        <v>61</v>
      </c>
      <c r="E163" s="37" t="s">
        <v>1231</v>
      </c>
    </row>
    <row r="164" spans="1:16" ht="25.5">
      <c r="A164" s="26" t="s">
        <v>52</v>
      </c>
      <c s="31" t="s">
        <v>502</v>
      </c>
      <c s="31" t="s">
        <v>669</v>
      </c>
      <c s="26" t="s">
        <v>670</v>
      </c>
      <c s="32" t="s">
        <v>1509</v>
      </c>
      <c s="33" t="s">
        <v>182</v>
      </c>
      <c s="34">
        <v>12.454</v>
      </c>
      <c s="35">
        <v>0</v>
      </c>
      <c s="35">
        <f>ROUND(ROUND(H164,2)*ROUND(G164,3),2)</f>
      </c>
      <c s="33" t="s">
        <v>325</v>
      </c>
      <c r="O164">
        <f>(I164*21)/100</f>
      </c>
      <c t="s">
        <v>27</v>
      </c>
    </row>
    <row r="165" spans="1:5" ht="12.75">
      <c r="A165" s="36" t="s">
        <v>58</v>
      </c>
      <c r="E165" s="37" t="s">
        <v>183</v>
      </c>
    </row>
    <row r="166" spans="1:5" ht="25.5">
      <c r="A166" s="38" t="s">
        <v>59</v>
      </c>
      <c r="E166" s="39" t="s">
        <v>1510</v>
      </c>
    </row>
    <row r="167" spans="1:5" ht="127.5">
      <c r="A167" t="s">
        <v>61</v>
      </c>
      <c r="E167"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1511</v>
      </c>
      <c s="43">
        <f>0+I9+I38+I43+I48+I89+I98</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1511</v>
      </c>
      <c s="6"/>
      <c s="18" t="s">
        <v>1512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529</v>
      </c>
      <c s="26" t="s">
        <v>54</v>
      </c>
      <c s="32" t="s">
        <v>530</v>
      </c>
      <c s="33" t="s">
        <v>71</v>
      </c>
      <c s="34">
        <v>635.87</v>
      </c>
      <c s="35">
        <v>0</v>
      </c>
      <c s="35">
        <f>ROUND(ROUND(H10,2)*ROUND(G10,3),2)</f>
      </c>
      <c s="33" t="s">
        <v>57</v>
      </c>
      <c r="O10">
        <f>(I10*21)/100</f>
      </c>
      <c t="s">
        <v>27</v>
      </c>
    </row>
    <row r="11" spans="1:5" ht="12.75">
      <c r="A11" s="36" t="s">
        <v>58</v>
      </c>
      <c r="E11" s="37" t="s">
        <v>54</v>
      </c>
    </row>
    <row r="12" spans="1:5" ht="51">
      <c r="A12" s="38" t="s">
        <v>59</v>
      </c>
      <c r="E12" s="39" t="s">
        <v>1514</v>
      </c>
    </row>
    <row r="13" spans="1:5" ht="318.75">
      <c r="A13" t="s">
        <v>61</v>
      </c>
      <c r="E13" s="37" t="s">
        <v>532</v>
      </c>
    </row>
    <row r="14" spans="1:16" ht="12.75">
      <c r="A14" s="26" t="s">
        <v>52</v>
      </c>
      <c s="31" t="s">
        <v>27</v>
      </c>
      <c s="31" t="s">
        <v>707</v>
      </c>
      <c s="26" t="s">
        <v>54</v>
      </c>
      <c s="32" t="s">
        <v>708</v>
      </c>
      <c s="33" t="s">
        <v>71</v>
      </c>
      <c s="34">
        <v>392.749</v>
      </c>
      <c s="35">
        <v>0</v>
      </c>
      <c s="35">
        <f>ROUND(ROUND(H14,2)*ROUND(G14,3),2)</f>
      </c>
      <c s="33" t="s">
        <v>57</v>
      </c>
      <c r="O14">
        <f>(I14*21)/100</f>
      </c>
      <c t="s">
        <v>27</v>
      </c>
    </row>
    <row r="15" spans="1:5" ht="12.75">
      <c r="A15" s="36" t="s">
        <v>58</v>
      </c>
      <c r="E15" s="37" t="s">
        <v>54</v>
      </c>
    </row>
    <row r="16" spans="1:5" ht="63.75">
      <c r="A16" s="38" t="s">
        <v>59</v>
      </c>
      <c r="E16" s="39" t="s">
        <v>1515</v>
      </c>
    </row>
    <row r="17" spans="1:5" ht="191.25">
      <c r="A17" t="s">
        <v>61</v>
      </c>
      <c r="E17" s="37" t="s">
        <v>710</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1516</v>
      </c>
    </row>
    <row r="21" spans="1:5" ht="229.5">
      <c r="A21" t="s">
        <v>61</v>
      </c>
      <c r="E21" s="37" t="s">
        <v>537</v>
      </c>
    </row>
    <row r="22" spans="1:16" ht="12.75">
      <c r="A22" s="26" t="s">
        <v>52</v>
      </c>
      <c s="31" t="s">
        <v>37</v>
      </c>
      <c s="31" t="s">
        <v>541</v>
      </c>
      <c s="26" t="s">
        <v>54</v>
      </c>
      <c s="32" t="s">
        <v>542</v>
      </c>
      <c s="33" t="s">
        <v>71</v>
      </c>
      <c s="34">
        <v>243.121</v>
      </c>
      <c s="35">
        <v>0</v>
      </c>
      <c s="35">
        <f>ROUND(ROUND(H22,2)*ROUND(G22,3),2)</f>
      </c>
      <c s="33" t="s">
        <v>57</v>
      </c>
      <c r="O22">
        <f>(I22*21)/100</f>
      </c>
      <c t="s">
        <v>27</v>
      </c>
    </row>
    <row r="23" spans="1:5" ht="12.75">
      <c r="A23" s="36" t="s">
        <v>58</v>
      </c>
      <c r="E23" s="37" t="s">
        <v>54</v>
      </c>
    </row>
    <row r="24" spans="1:5" ht="25.5">
      <c r="A24" s="38" t="s">
        <v>59</v>
      </c>
      <c r="E24" s="39" t="s">
        <v>1517</v>
      </c>
    </row>
    <row r="25" spans="1:5" ht="229.5">
      <c r="A25" t="s">
        <v>61</v>
      </c>
      <c r="E25" s="37" t="s">
        <v>544</v>
      </c>
    </row>
    <row r="26" spans="1:16" ht="12.75">
      <c r="A26" s="26" t="s">
        <v>52</v>
      </c>
      <c s="31" t="s">
        <v>39</v>
      </c>
      <c s="31" t="s">
        <v>549</v>
      </c>
      <c s="26" t="s">
        <v>54</v>
      </c>
      <c s="32" t="s">
        <v>550</v>
      </c>
      <c s="33" t="s">
        <v>71</v>
      </c>
      <c s="34">
        <v>118.052</v>
      </c>
      <c s="35">
        <v>0</v>
      </c>
      <c s="35">
        <f>ROUND(ROUND(H26,2)*ROUND(G26,3),2)</f>
      </c>
      <c s="33" t="s">
        <v>57</v>
      </c>
      <c r="O26">
        <f>(I26*21)/100</f>
      </c>
      <c t="s">
        <v>27</v>
      </c>
    </row>
    <row r="27" spans="1:5" ht="12.75">
      <c r="A27" s="36" t="s">
        <v>58</v>
      </c>
      <c r="E27" s="37" t="s">
        <v>54</v>
      </c>
    </row>
    <row r="28" spans="1:5" ht="76.5">
      <c r="A28" s="38" t="s">
        <v>59</v>
      </c>
      <c r="E28" s="39" t="s">
        <v>1518</v>
      </c>
    </row>
    <row r="29" spans="1:5" ht="293.25">
      <c r="A29" t="s">
        <v>61</v>
      </c>
      <c r="E29" s="37" t="s">
        <v>552</v>
      </c>
    </row>
    <row r="30" spans="1:16" ht="12.75">
      <c r="A30" s="26" t="s">
        <v>52</v>
      </c>
      <c s="31" t="s">
        <v>41</v>
      </c>
      <c s="31" t="s">
        <v>1413</v>
      </c>
      <c s="26" t="s">
        <v>54</v>
      </c>
      <c s="32" t="s">
        <v>1414</v>
      </c>
      <c s="33" t="s">
        <v>162</v>
      </c>
      <c s="34">
        <v>48</v>
      </c>
      <c s="35">
        <v>0</v>
      </c>
      <c s="35">
        <f>ROUND(ROUND(H30,2)*ROUND(G30,3),2)</f>
      </c>
      <c s="33" t="s">
        <v>65</v>
      </c>
      <c r="O30">
        <f>(I30*21)/100</f>
      </c>
      <c t="s">
        <v>27</v>
      </c>
    </row>
    <row r="31" spans="1:5" ht="12.75">
      <c r="A31" s="36" t="s">
        <v>58</v>
      </c>
      <c r="E31" s="37" t="s">
        <v>54</v>
      </c>
    </row>
    <row r="32" spans="1:5" ht="38.25">
      <c r="A32" s="38" t="s">
        <v>59</v>
      </c>
      <c r="E32" s="39" t="s">
        <v>1519</v>
      </c>
    </row>
    <row r="33" spans="1:5" ht="25.5">
      <c r="A33" t="s">
        <v>61</v>
      </c>
      <c r="E33" s="37" t="s">
        <v>1416</v>
      </c>
    </row>
    <row r="34" spans="1:16" ht="12.75">
      <c r="A34" s="26" t="s">
        <v>52</v>
      </c>
      <c s="31" t="s">
        <v>90</v>
      </c>
      <c s="31" t="s">
        <v>1520</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148</v>
      </c>
      <c s="35">
        <v>0</v>
      </c>
      <c s="35">
        <f>ROUND(ROUND(H39,2)*ROUND(G39,3),2)</f>
      </c>
      <c s="33" t="s">
        <v>57</v>
      </c>
      <c r="O39">
        <f>(I39*21)/100</f>
      </c>
      <c t="s">
        <v>27</v>
      </c>
    </row>
    <row r="40" spans="1:5" ht="12.75">
      <c r="A40" s="36" t="s">
        <v>58</v>
      </c>
      <c r="E40" s="37" t="s">
        <v>54</v>
      </c>
    </row>
    <row r="41" spans="1:5" ht="76.5">
      <c r="A41" s="38" t="s">
        <v>59</v>
      </c>
      <c r="E41" s="39" t="s">
        <v>1521</v>
      </c>
    </row>
    <row r="42" spans="1:5" ht="165.75">
      <c r="A42" t="s">
        <v>61</v>
      </c>
      <c r="E42" s="37" t="s">
        <v>1424</v>
      </c>
    </row>
    <row r="43" spans="1:18" ht="12.75" customHeight="1">
      <c r="A43" s="6" t="s">
        <v>50</v>
      </c>
      <c s="6"/>
      <c s="41" t="s">
        <v>593</v>
      </c>
      <c s="6"/>
      <c s="29" t="s">
        <v>594</v>
      </c>
      <c s="6"/>
      <c s="6"/>
      <c s="6"/>
      <c s="42">
        <f>0+Q43</f>
      </c>
      <c s="6"/>
      <c r="O43">
        <f>0+R43</f>
      </c>
      <c r="Q43">
        <f>0+I44</f>
      </c>
      <c>
        <f>0+O44</f>
      </c>
    </row>
    <row r="44" spans="1:16" ht="12.75">
      <c r="A44" s="26" t="s">
        <v>52</v>
      </c>
      <c s="31" t="s">
        <v>44</v>
      </c>
      <c s="31" t="s">
        <v>606</v>
      </c>
      <c s="26" t="s">
        <v>54</v>
      </c>
      <c s="32" t="s">
        <v>607</v>
      </c>
      <c s="33" t="s">
        <v>71</v>
      </c>
      <c s="34">
        <v>19.335</v>
      </c>
      <c s="35">
        <v>0</v>
      </c>
      <c s="35">
        <f>ROUND(ROUND(H44,2)*ROUND(G44,3),2)</f>
      </c>
      <c s="33" t="s">
        <v>57</v>
      </c>
      <c r="O44">
        <f>(I44*21)/100</f>
      </c>
      <c t="s">
        <v>27</v>
      </c>
    </row>
    <row r="45" spans="1:5" ht="12.75">
      <c r="A45" s="36" t="s">
        <v>58</v>
      </c>
      <c r="E45" s="37" t="s">
        <v>54</v>
      </c>
    </row>
    <row r="46" spans="1:5" ht="76.5">
      <c r="A46" s="38" t="s">
        <v>59</v>
      </c>
      <c r="E46" s="39" t="s">
        <v>1522</v>
      </c>
    </row>
    <row r="47" spans="1:5" ht="38.25">
      <c r="A47" t="s">
        <v>61</v>
      </c>
      <c r="E47" s="37" t="s">
        <v>605</v>
      </c>
    </row>
    <row r="48" spans="1:18" ht="12.75" customHeight="1">
      <c r="A48" s="6" t="s">
        <v>50</v>
      </c>
      <c s="6"/>
      <c s="41" t="s">
        <v>95</v>
      </c>
      <c s="6"/>
      <c s="29" t="s">
        <v>1459</v>
      </c>
      <c s="6"/>
      <c s="6"/>
      <c s="6"/>
      <c s="42">
        <f>0+Q48</f>
      </c>
      <c s="6"/>
      <c r="O48">
        <f>0+R48</f>
      </c>
      <c r="Q48">
        <f>0+I49+I53+I57+I61+I65+I69+I73+I77+I81+I85</f>
      </c>
      <c>
        <f>0+O49+O53+O57+O61+O65+O69+O73+O77+O81+O85</f>
      </c>
    </row>
    <row r="49" spans="1:16" ht="12.75">
      <c r="A49" s="26" t="s">
        <v>52</v>
      </c>
      <c s="31" t="s">
        <v>46</v>
      </c>
      <c s="31" t="s">
        <v>1523</v>
      </c>
      <c s="26" t="s">
        <v>54</v>
      </c>
      <c s="32" t="s">
        <v>1524</v>
      </c>
      <c s="33" t="s">
        <v>86</v>
      </c>
      <c s="34">
        <v>95.5</v>
      </c>
      <c s="35">
        <v>0</v>
      </c>
      <c s="35">
        <f>ROUND(ROUND(H49,2)*ROUND(G49,3),2)</f>
      </c>
      <c s="33" t="s">
        <v>57</v>
      </c>
      <c r="O49">
        <f>(I49*21)/100</f>
      </c>
      <c t="s">
        <v>27</v>
      </c>
    </row>
    <row r="50" spans="1:5" ht="12.75">
      <c r="A50" s="36" t="s">
        <v>58</v>
      </c>
      <c r="E50" s="37" t="s">
        <v>54</v>
      </c>
    </row>
    <row r="51" spans="1:5" ht="38.25">
      <c r="A51" s="38" t="s">
        <v>59</v>
      </c>
      <c r="E51" s="39" t="s">
        <v>1525</v>
      </c>
    </row>
    <row r="52" spans="1:5" ht="255">
      <c r="A52" t="s">
        <v>61</v>
      </c>
      <c r="E52" s="37" t="s">
        <v>624</v>
      </c>
    </row>
    <row r="53" spans="1:16" ht="12.75">
      <c r="A53" s="26" t="s">
        <v>52</v>
      </c>
      <c s="31" t="s">
        <v>48</v>
      </c>
      <c s="31" t="s">
        <v>1526</v>
      </c>
      <c s="26" t="s">
        <v>54</v>
      </c>
      <c s="32" t="s">
        <v>1527</v>
      </c>
      <c s="33" t="s">
        <v>86</v>
      </c>
      <c s="34">
        <v>52.5</v>
      </c>
      <c s="35">
        <v>0</v>
      </c>
      <c s="35">
        <f>ROUND(ROUND(H53,2)*ROUND(G53,3),2)</f>
      </c>
      <c s="33" t="s">
        <v>57</v>
      </c>
      <c r="O53">
        <f>(I53*21)/100</f>
      </c>
      <c t="s">
        <v>27</v>
      </c>
    </row>
    <row r="54" spans="1:5" ht="12.75">
      <c r="A54" s="36" t="s">
        <v>58</v>
      </c>
      <c r="E54" s="37" t="s">
        <v>54</v>
      </c>
    </row>
    <row r="55" spans="1:5" ht="38.25">
      <c r="A55" s="38" t="s">
        <v>59</v>
      </c>
      <c r="E55" s="39" t="s">
        <v>1528</v>
      </c>
    </row>
    <row r="56" spans="1:5" ht="255">
      <c r="A56" t="s">
        <v>61</v>
      </c>
      <c r="E56" s="37" t="s">
        <v>624</v>
      </c>
    </row>
    <row r="57" spans="1:16" ht="12.75">
      <c r="A57" s="26" t="s">
        <v>52</v>
      </c>
      <c s="31" t="s">
        <v>111</v>
      </c>
      <c s="31" t="s">
        <v>1529</v>
      </c>
      <c s="26" t="s">
        <v>54</v>
      </c>
      <c s="32" t="s">
        <v>1530</v>
      </c>
      <c s="33" t="s">
        <v>82</v>
      </c>
      <c s="34">
        <v>2</v>
      </c>
      <c s="35">
        <v>0</v>
      </c>
      <c s="35">
        <f>ROUND(ROUND(H57,2)*ROUND(G57,3),2)</f>
      </c>
      <c s="33" t="s">
        <v>57</v>
      </c>
      <c r="O57">
        <f>(I57*21)/100</f>
      </c>
      <c t="s">
        <v>27</v>
      </c>
    </row>
    <row r="58" spans="1:5" ht="12.75">
      <c r="A58" s="36" t="s">
        <v>58</v>
      </c>
      <c r="E58" s="37" t="s">
        <v>54</v>
      </c>
    </row>
    <row r="59" spans="1:5" ht="89.25">
      <c r="A59" s="38" t="s">
        <v>59</v>
      </c>
      <c r="E59" s="39" t="s">
        <v>1531</v>
      </c>
    </row>
    <row r="60" spans="1:5" ht="242.25">
      <c r="A60" t="s">
        <v>61</v>
      </c>
      <c r="E60" s="37" t="s">
        <v>1466</v>
      </c>
    </row>
    <row r="61" spans="1:16" ht="12.75">
      <c r="A61" s="26" t="s">
        <v>52</v>
      </c>
      <c s="31" t="s">
        <v>115</v>
      </c>
      <c s="31" t="s">
        <v>1532</v>
      </c>
      <c s="26" t="s">
        <v>54</v>
      </c>
      <c s="32" t="s">
        <v>1533</v>
      </c>
      <c s="33" t="s">
        <v>82</v>
      </c>
      <c s="34">
        <v>2</v>
      </c>
      <c s="35">
        <v>0</v>
      </c>
      <c s="35">
        <f>ROUND(ROUND(H61,2)*ROUND(G61,3),2)</f>
      </c>
      <c s="33" t="s">
        <v>57</v>
      </c>
      <c r="O61">
        <f>(I61*21)/100</f>
      </c>
      <c t="s">
        <v>27</v>
      </c>
    </row>
    <row r="62" spans="1:5" ht="12.75">
      <c r="A62" s="36" t="s">
        <v>58</v>
      </c>
      <c r="E62" s="37" t="s">
        <v>54</v>
      </c>
    </row>
    <row r="63" spans="1:5" ht="89.25">
      <c r="A63" s="38" t="s">
        <v>59</v>
      </c>
      <c r="E63" s="39" t="s">
        <v>1531</v>
      </c>
    </row>
    <row r="64" spans="1:5" ht="242.25">
      <c r="A64" t="s">
        <v>61</v>
      </c>
      <c r="E64" s="37" t="s">
        <v>1466</v>
      </c>
    </row>
    <row r="65" spans="1:16" ht="12.75">
      <c r="A65" s="26" t="s">
        <v>52</v>
      </c>
      <c s="31" t="s">
        <v>119</v>
      </c>
      <c s="31" t="s">
        <v>1467</v>
      </c>
      <c s="26" t="s">
        <v>54</v>
      </c>
      <c s="32" t="s">
        <v>1468</v>
      </c>
      <c s="33" t="s">
        <v>86</v>
      </c>
      <c s="34">
        <v>148</v>
      </c>
      <c s="35">
        <v>0</v>
      </c>
      <c s="35">
        <f>ROUND(ROUND(H65,2)*ROUND(G65,3),2)</f>
      </c>
      <c s="33" t="s">
        <v>57</v>
      </c>
      <c r="O65">
        <f>(I65*21)/100</f>
      </c>
      <c t="s">
        <v>27</v>
      </c>
    </row>
    <row r="66" spans="1:5" ht="12.75">
      <c r="A66" s="36" t="s">
        <v>58</v>
      </c>
      <c r="E66" s="37" t="s">
        <v>54</v>
      </c>
    </row>
    <row r="67" spans="1:5" ht="76.5">
      <c r="A67" s="38" t="s">
        <v>59</v>
      </c>
      <c r="E67" s="39" t="s">
        <v>1534</v>
      </c>
    </row>
    <row r="68" spans="1:5" ht="38.25">
      <c r="A68" t="s">
        <v>61</v>
      </c>
      <c r="E68" s="37" t="s">
        <v>1470</v>
      </c>
    </row>
    <row r="69" spans="1:16" ht="12.75">
      <c r="A69" s="26" t="s">
        <v>52</v>
      </c>
      <c s="31" t="s">
        <v>123</v>
      </c>
      <c s="31" t="s">
        <v>1535</v>
      </c>
      <c s="26" t="s">
        <v>54</v>
      </c>
      <c s="32" t="s">
        <v>1536</v>
      </c>
      <c s="33" t="s">
        <v>86</v>
      </c>
      <c s="34">
        <v>95.5</v>
      </c>
      <c s="35">
        <v>0</v>
      </c>
      <c s="35">
        <f>ROUND(ROUND(H69,2)*ROUND(G69,3),2)</f>
      </c>
      <c s="33" t="s">
        <v>57</v>
      </c>
      <c r="O69">
        <f>(I69*21)/100</f>
      </c>
      <c t="s">
        <v>27</v>
      </c>
    </row>
    <row r="70" spans="1:5" ht="12.75">
      <c r="A70" s="36" t="s">
        <v>58</v>
      </c>
      <c r="E70" s="37" t="s">
        <v>54</v>
      </c>
    </row>
    <row r="71" spans="1:5" ht="38.25">
      <c r="A71" s="38" t="s">
        <v>59</v>
      </c>
      <c r="E71" s="39" t="s">
        <v>1525</v>
      </c>
    </row>
    <row r="72" spans="1:5" ht="51">
      <c r="A72" t="s">
        <v>61</v>
      </c>
      <c r="E72" s="37" t="s">
        <v>982</v>
      </c>
    </row>
    <row r="73" spans="1:16" ht="12.75">
      <c r="A73" s="26" t="s">
        <v>52</v>
      </c>
      <c s="31" t="s">
        <v>129</v>
      </c>
      <c s="31" t="s">
        <v>1537</v>
      </c>
      <c s="26" t="s">
        <v>54</v>
      </c>
      <c s="32" t="s">
        <v>1538</v>
      </c>
      <c s="33" t="s">
        <v>86</v>
      </c>
      <c s="34">
        <v>52.5</v>
      </c>
      <c s="35">
        <v>0</v>
      </c>
      <c s="35">
        <f>ROUND(ROUND(H73,2)*ROUND(G73,3),2)</f>
      </c>
      <c s="33" t="s">
        <v>57</v>
      </c>
      <c r="O73">
        <f>(I73*21)/100</f>
      </c>
      <c t="s">
        <v>27</v>
      </c>
    </row>
    <row r="74" spans="1:5" ht="12.75">
      <c r="A74" s="36" t="s">
        <v>58</v>
      </c>
      <c r="E74" s="37" t="s">
        <v>54</v>
      </c>
    </row>
    <row r="75" spans="1:5" ht="38.25">
      <c r="A75" s="38" t="s">
        <v>59</v>
      </c>
      <c r="E75" s="39" t="s">
        <v>1528</v>
      </c>
    </row>
    <row r="76" spans="1:5" ht="51">
      <c r="A76" t="s">
        <v>61</v>
      </c>
      <c r="E76" s="37" t="s">
        <v>982</v>
      </c>
    </row>
    <row r="77" spans="1:16" ht="12.75">
      <c r="A77" s="26" t="s">
        <v>52</v>
      </c>
      <c s="31" t="s">
        <v>133</v>
      </c>
      <c s="31" t="s">
        <v>1539</v>
      </c>
      <c s="26" t="s">
        <v>54</v>
      </c>
      <c s="32" t="s">
        <v>1540</v>
      </c>
      <c s="33" t="s">
        <v>71</v>
      </c>
      <c s="34">
        <v>23.762</v>
      </c>
      <c s="35">
        <v>0</v>
      </c>
      <c s="35">
        <f>ROUND(ROUND(H77,2)*ROUND(G77,3),2)</f>
      </c>
      <c s="33" t="s">
        <v>65</v>
      </c>
      <c r="O77">
        <f>(I77*21)/100</f>
      </c>
      <c t="s">
        <v>27</v>
      </c>
    </row>
    <row r="78" spans="1:5" ht="12.75">
      <c r="A78" s="36" t="s">
        <v>58</v>
      </c>
      <c r="E78" s="37" t="s">
        <v>54</v>
      </c>
    </row>
    <row r="79" spans="1:5" ht="102">
      <c r="A79" s="38" t="s">
        <v>59</v>
      </c>
      <c r="E79" s="39" t="s">
        <v>1541</v>
      </c>
    </row>
    <row r="80" spans="1:5" ht="369.75">
      <c r="A80" t="s">
        <v>61</v>
      </c>
      <c r="E80" s="37" t="s">
        <v>1542</v>
      </c>
    </row>
    <row r="81" spans="1:16" ht="12.75">
      <c r="A81" s="26" t="s">
        <v>52</v>
      </c>
      <c s="31" t="s">
        <v>137</v>
      </c>
      <c s="31" t="s">
        <v>1476</v>
      </c>
      <c s="26" t="s">
        <v>54</v>
      </c>
      <c s="32" t="s">
        <v>1477</v>
      </c>
      <c s="33" t="s">
        <v>71</v>
      </c>
      <c s="34">
        <v>21.584</v>
      </c>
      <c s="35">
        <v>0</v>
      </c>
      <c s="35">
        <f>ROUND(ROUND(H81,2)*ROUND(G81,3),2)</f>
      </c>
      <c s="33" t="s">
        <v>65</v>
      </c>
      <c r="O81">
        <f>(I81*21)/100</f>
      </c>
      <c t="s">
        <v>27</v>
      </c>
    </row>
    <row r="82" spans="1:5" ht="12.75">
      <c r="A82" s="36" t="s">
        <v>58</v>
      </c>
      <c r="E82" s="37" t="s">
        <v>54</v>
      </c>
    </row>
    <row r="83" spans="1:5" ht="51">
      <c r="A83" s="38" t="s">
        <v>59</v>
      </c>
      <c r="E83" s="39" t="s">
        <v>1543</v>
      </c>
    </row>
    <row r="84" spans="1:5" ht="25.5">
      <c r="A84" t="s">
        <v>61</v>
      </c>
      <c r="E84" s="37" t="s">
        <v>1479</v>
      </c>
    </row>
    <row r="85" spans="1:16" ht="12.75">
      <c r="A85" s="26" t="s">
        <v>52</v>
      </c>
      <c s="31" t="s">
        <v>141</v>
      </c>
      <c s="31" t="s">
        <v>1480</v>
      </c>
      <c s="26" t="s">
        <v>54</v>
      </c>
      <c s="32" t="s">
        <v>1481</v>
      </c>
      <c s="33" t="s">
        <v>82</v>
      </c>
      <c s="34">
        <v>3</v>
      </c>
      <c s="35">
        <v>0</v>
      </c>
      <c s="35">
        <f>ROUND(ROUND(H85,2)*ROUND(G85,3),2)</f>
      </c>
      <c s="33" t="s">
        <v>65</v>
      </c>
      <c r="O85">
        <f>(I85*21)/100</f>
      </c>
      <c t="s">
        <v>27</v>
      </c>
    </row>
    <row r="86" spans="1:5" ht="12.75">
      <c r="A86" s="36" t="s">
        <v>58</v>
      </c>
      <c r="E86" s="37" t="s">
        <v>54</v>
      </c>
    </row>
    <row r="87" spans="1:5" ht="38.25">
      <c r="A87" s="38" t="s">
        <v>59</v>
      </c>
      <c r="E87" s="39" t="s">
        <v>1544</v>
      </c>
    </row>
    <row r="88" spans="1:5" ht="25.5">
      <c r="A88" t="s">
        <v>61</v>
      </c>
      <c r="E88" s="37" t="s">
        <v>1483</v>
      </c>
    </row>
    <row r="89" spans="1:18" ht="12.75" customHeight="1">
      <c r="A89" s="6" t="s">
        <v>50</v>
      </c>
      <c s="6"/>
      <c s="41" t="s">
        <v>44</v>
      </c>
      <c s="6"/>
      <c s="29" t="s">
        <v>291</v>
      </c>
      <c s="6"/>
      <c s="6"/>
      <c s="6"/>
      <c s="42">
        <f>0+Q89</f>
      </c>
      <c s="6"/>
      <c r="O89">
        <f>0+R89</f>
      </c>
      <c r="Q89">
        <f>0+I90+I94</f>
      </c>
      <c>
        <f>0+O90+O94</f>
      </c>
    </row>
    <row r="90" spans="1:16" ht="12.75">
      <c r="A90" s="26" t="s">
        <v>52</v>
      </c>
      <c s="31" t="s">
        <v>145</v>
      </c>
      <c s="31" t="s">
        <v>1498</v>
      </c>
      <c s="26" t="s">
        <v>54</v>
      </c>
      <c s="32" t="s">
        <v>1499</v>
      </c>
      <c s="33" t="s">
        <v>71</v>
      </c>
      <c s="34">
        <v>24.818</v>
      </c>
      <c s="35">
        <v>0</v>
      </c>
      <c s="35">
        <f>ROUND(ROUND(H90,2)*ROUND(G90,3),2)</f>
      </c>
      <c s="33" t="s">
        <v>57</v>
      </c>
      <c r="O90">
        <f>(I90*21)/100</f>
      </c>
      <c t="s">
        <v>27</v>
      </c>
    </row>
    <row r="91" spans="1:5" ht="12.75">
      <c r="A91" s="36" t="s">
        <v>58</v>
      </c>
      <c r="E91" s="37" t="s">
        <v>54</v>
      </c>
    </row>
    <row r="92" spans="1:5" ht="63.75">
      <c r="A92" s="38" t="s">
        <v>59</v>
      </c>
      <c r="E92" s="39" t="s">
        <v>1500</v>
      </c>
    </row>
    <row r="93" spans="1:5" ht="102">
      <c r="A93" t="s">
        <v>61</v>
      </c>
      <c r="E93" s="37" t="s">
        <v>321</v>
      </c>
    </row>
    <row r="94" spans="1:16" ht="12.75">
      <c r="A94" s="26" t="s">
        <v>52</v>
      </c>
      <c s="31" t="s">
        <v>149</v>
      </c>
      <c s="31" t="s">
        <v>1501</v>
      </c>
      <c s="26" t="s">
        <v>54</v>
      </c>
      <c s="32" t="s">
        <v>1502</v>
      </c>
      <c s="33" t="s">
        <v>86</v>
      </c>
      <c s="34">
        <v>5</v>
      </c>
      <c s="35">
        <v>0</v>
      </c>
      <c s="35">
        <f>ROUND(ROUND(H94,2)*ROUND(G94,3),2)</f>
      </c>
      <c s="33" t="s">
        <v>57</v>
      </c>
      <c r="O94">
        <f>(I94*21)/100</f>
      </c>
      <c t="s">
        <v>27</v>
      </c>
    </row>
    <row r="95" spans="1:5" ht="12.75">
      <c r="A95" s="36" t="s">
        <v>58</v>
      </c>
      <c r="E95" s="37" t="s">
        <v>54</v>
      </c>
    </row>
    <row r="96" spans="1:5" ht="25.5">
      <c r="A96" s="38" t="s">
        <v>59</v>
      </c>
      <c r="E96" s="39" t="s">
        <v>1503</v>
      </c>
    </row>
    <row r="97" spans="1:5" ht="76.5">
      <c r="A97" t="s">
        <v>61</v>
      </c>
      <c r="E97" s="37" t="s">
        <v>1504</v>
      </c>
    </row>
    <row r="98" spans="1:18" ht="12.75" customHeight="1">
      <c r="A98" s="6" t="s">
        <v>50</v>
      </c>
      <c s="6"/>
      <c s="41" t="s">
        <v>176</v>
      </c>
      <c s="6"/>
      <c s="29" t="s">
        <v>177</v>
      </c>
      <c s="6"/>
      <c s="6"/>
      <c s="6"/>
      <c s="42">
        <f>0+Q98</f>
      </c>
      <c s="6"/>
      <c r="O98">
        <f>0+R98</f>
      </c>
      <c r="Q98">
        <f>0+I99+I103</f>
      </c>
      <c>
        <f>0+O99+O103</f>
      </c>
    </row>
    <row r="99" spans="1:16" ht="38.25">
      <c r="A99" s="26" t="s">
        <v>52</v>
      </c>
      <c s="31" t="s">
        <v>153</v>
      </c>
      <c s="31" t="s">
        <v>658</v>
      </c>
      <c s="26" t="s">
        <v>659</v>
      </c>
      <c s="32" t="s">
        <v>660</v>
      </c>
      <c s="33" t="s">
        <v>182</v>
      </c>
      <c s="34">
        <v>746.223</v>
      </c>
      <c s="35">
        <v>0</v>
      </c>
      <c s="35">
        <f>ROUND(ROUND(H99,2)*ROUND(G99,3),2)</f>
      </c>
      <c s="33" t="s">
        <v>325</v>
      </c>
      <c r="O99">
        <f>(I99*21)/100</f>
      </c>
      <c t="s">
        <v>27</v>
      </c>
    </row>
    <row r="100" spans="1:5" ht="12.75">
      <c r="A100" s="36" t="s">
        <v>58</v>
      </c>
      <c r="E100" s="37" t="s">
        <v>183</v>
      </c>
    </row>
    <row r="101" spans="1:5" ht="25.5">
      <c r="A101" s="38" t="s">
        <v>59</v>
      </c>
      <c r="E101" s="39" t="s">
        <v>1545</v>
      </c>
    </row>
    <row r="102" spans="1:5" ht="127.5">
      <c r="A102" t="s">
        <v>61</v>
      </c>
      <c r="E102" s="37" t="s">
        <v>1231</v>
      </c>
    </row>
    <row r="103" spans="1:16" ht="38.25">
      <c r="A103" s="26" t="s">
        <v>52</v>
      </c>
      <c s="31" t="s">
        <v>159</v>
      </c>
      <c s="31" t="s">
        <v>322</v>
      </c>
      <c s="26" t="s">
        <v>323</v>
      </c>
      <c s="32" t="s">
        <v>324</v>
      </c>
      <c s="33" t="s">
        <v>182</v>
      </c>
      <c s="34">
        <v>59.563</v>
      </c>
      <c s="35">
        <v>0</v>
      </c>
      <c s="35">
        <f>ROUND(ROUND(H103,2)*ROUND(G103,3),2)</f>
      </c>
      <c s="33" t="s">
        <v>325</v>
      </c>
      <c r="O103">
        <f>(I103*21)/100</f>
      </c>
      <c t="s">
        <v>27</v>
      </c>
    </row>
    <row r="104" spans="1:5" ht="12.75">
      <c r="A104" s="36" t="s">
        <v>58</v>
      </c>
      <c r="E104" s="37" t="s">
        <v>183</v>
      </c>
    </row>
    <row r="105" spans="1:5" ht="25.5">
      <c r="A105" s="38" t="s">
        <v>59</v>
      </c>
      <c r="E105" s="39" t="s">
        <v>1508</v>
      </c>
    </row>
    <row r="106" spans="1:5" ht="127.5">
      <c r="A106" t="s">
        <v>61</v>
      </c>
      <c r="E10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1546</v>
      </c>
      <c s="43">
        <f>0+I9+I38+I43+I68+I109+I178+I195</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1546</v>
      </c>
      <c s="6"/>
      <c s="18" t="s">
        <v>1547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1405</v>
      </c>
      <c s="26" t="s">
        <v>54</v>
      </c>
      <c s="32" t="s">
        <v>1406</v>
      </c>
      <c s="33" t="s">
        <v>71</v>
      </c>
      <c s="34">
        <v>6.3</v>
      </c>
      <c s="35">
        <v>0</v>
      </c>
      <c s="35">
        <f>ROUND(ROUND(H10,2)*ROUND(G10,3),2)</f>
      </c>
      <c s="33" t="s">
        <v>57</v>
      </c>
      <c r="O10">
        <f>(I10*21)/100</f>
      </c>
      <c t="s">
        <v>27</v>
      </c>
    </row>
    <row r="11" spans="1:5" ht="12.75">
      <c r="A11" s="36" t="s">
        <v>58</v>
      </c>
      <c r="E11" s="37" t="s">
        <v>54</v>
      </c>
    </row>
    <row r="12" spans="1:5" ht="51">
      <c r="A12" s="38" t="s">
        <v>59</v>
      </c>
      <c r="E12" s="39" t="s">
        <v>1549</v>
      </c>
    </row>
    <row r="13" spans="1:5" ht="63.75">
      <c r="A13" t="s">
        <v>61</v>
      </c>
      <c r="E13" s="37" t="s">
        <v>513</v>
      </c>
    </row>
    <row r="14" spans="1:16" ht="25.5">
      <c r="A14" s="26" t="s">
        <v>52</v>
      </c>
      <c s="31" t="s">
        <v>27</v>
      </c>
      <c s="31" t="s">
        <v>510</v>
      </c>
      <c s="26" t="s">
        <v>54</v>
      </c>
      <c s="32" t="s">
        <v>511</v>
      </c>
      <c s="33" t="s">
        <v>71</v>
      </c>
      <c s="34">
        <v>3.78</v>
      </c>
      <c s="35">
        <v>0</v>
      </c>
      <c s="35">
        <f>ROUND(ROUND(H14,2)*ROUND(G14,3),2)</f>
      </c>
      <c s="33" t="s">
        <v>57</v>
      </c>
      <c r="O14">
        <f>(I14*21)/100</f>
      </c>
      <c t="s">
        <v>27</v>
      </c>
    </row>
    <row r="15" spans="1:5" ht="12.75">
      <c r="A15" s="36" t="s">
        <v>58</v>
      </c>
      <c r="E15" s="37" t="s">
        <v>54</v>
      </c>
    </row>
    <row r="16" spans="1:5" ht="51">
      <c r="A16" s="38" t="s">
        <v>59</v>
      </c>
      <c r="E16" s="39" t="s">
        <v>1550</v>
      </c>
    </row>
    <row r="17" spans="1:5" ht="63.75">
      <c r="A17" t="s">
        <v>61</v>
      </c>
      <c r="E17" s="37" t="s">
        <v>513</v>
      </c>
    </row>
    <row r="18" spans="1:16" ht="12.75">
      <c r="A18" s="26" t="s">
        <v>52</v>
      </c>
      <c s="31" t="s">
        <v>26</v>
      </c>
      <c s="31" t="s">
        <v>1116</v>
      </c>
      <c s="26" t="s">
        <v>54</v>
      </c>
      <c s="32" t="s">
        <v>1117</v>
      </c>
      <c s="33" t="s">
        <v>71</v>
      </c>
      <c s="34">
        <v>759.16</v>
      </c>
      <c s="35">
        <v>0</v>
      </c>
      <c s="35">
        <f>ROUND(ROUND(H18,2)*ROUND(G18,3),2)</f>
      </c>
      <c s="33" t="s">
        <v>57</v>
      </c>
      <c r="O18">
        <f>(I18*21)/100</f>
      </c>
      <c t="s">
        <v>27</v>
      </c>
    </row>
    <row r="19" spans="1:5" ht="12.75">
      <c r="A19" s="36" t="s">
        <v>58</v>
      </c>
      <c r="E19" s="37" t="s">
        <v>54</v>
      </c>
    </row>
    <row r="20" spans="1:5" ht="140.25">
      <c r="A20" s="38" t="s">
        <v>59</v>
      </c>
      <c r="E20" s="39" t="s">
        <v>1551</v>
      </c>
    </row>
    <row r="21" spans="1:5" ht="318.75">
      <c r="A21" t="s">
        <v>61</v>
      </c>
      <c r="E21" s="37" t="s">
        <v>532</v>
      </c>
    </row>
    <row r="22" spans="1:16" ht="12.75">
      <c r="A22" s="26" t="s">
        <v>52</v>
      </c>
      <c s="31" t="s">
        <v>37</v>
      </c>
      <c s="31" t="s">
        <v>707</v>
      </c>
      <c s="26" t="s">
        <v>54</v>
      </c>
      <c s="32" t="s">
        <v>708</v>
      </c>
      <c s="33" t="s">
        <v>71</v>
      </c>
      <c s="34">
        <v>759.16</v>
      </c>
      <c s="35">
        <v>0</v>
      </c>
      <c s="35">
        <f>ROUND(ROUND(H22,2)*ROUND(G22,3),2)</f>
      </c>
      <c s="33" t="s">
        <v>57</v>
      </c>
      <c r="O22">
        <f>(I22*21)/100</f>
      </c>
      <c t="s">
        <v>27</v>
      </c>
    </row>
    <row r="23" spans="1:5" ht="12.75">
      <c r="A23" s="36" t="s">
        <v>58</v>
      </c>
      <c r="E23" s="37" t="s">
        <v>54</v>
      </c>
    </row>
    <row r="24" spans="1:5" ht="25.5">
      <c r="A24" s="38" t="s">
        <v>59</v>
      </c>
      <c r="E24" s="39" t="s">
        <v>1552</v>
      </c>
    </row>
    <row r="25" spans="1:5" ht="191.25">
      <c r="A25" t="s">
        <v>61</v>
      </c>
      <c r="E25" s="37" t="s">
        <v>710</v>
      </c>
    </row>
    <row r="26" spans="1:16" ht="12.75">
      <c r="A26" s="26" t="s">
        <v>52</v>
      </c>
      <c s="31" t="s">
        <v>39</v>
      </c>
      <c s="31" t="s">
        <v>541</v>
      </c>
      <c s="26" t="s">
        <v>54</v>
      </c>
      <c s="32" t="s">
        <v>542</v>
      </c>
      <c s="33" t="s">
        <v>71</v>
      </c>
      <c s="34">
        <v>173.9</v>
      </c>
      <c s="35">
        <v>0</v>
      </c>
      <c s="35">
        <f>ROUND(ROUND(H26,2)*ROUND(G26,3),2)</f>
      </c>
      <c s="33" t="s">
        <v>57</v>
      </c>
      <c r="O26">
        <f>(I26*21)/100</f>
      </c>
      <c t="s">
        <v>27</v>
      </c>
    </row>
    <row r="27" spans="1:5" ht="12.75">
      <c r="A27" s="36" t="s">
        <v>58</v>
      </c>
      <c r="E27" s="37" t="s">
        <v>54</v>
      </c>
    </row>
    <row r="28" spans="1:5" ht="178.5">
      <c r="A28" s="38" t="s">
        <v>59</v>
      </c>
      <c r="E28" s="39" t="s">
        <v>1553</v>
      </c>
    </row>
    <row r="29" spans="1:5" ht="229.5">
      <c r="A29" t="s">
        <v>61</v>
      </c>
      <c r="E29" s="37" t="s">
        <v>544</v>
      </c>
    </row>
    <row r="30" spans="1:16" ht="12.75">
      <c r="A30" s="26" t="s">
        <v>52</v>
      </c>
      <c s="31" t="s">
        <v>41</v>
      </c>
      <c s="31" t="s">
        <v>549</v>
      </c>
      <c s="26" t="s">
        <v>54</v>
      </c>
      <c s="32" t="s">
        <v>550</v>
      </c>
      <c s="33" t="s">
        <v>71</v>
      </c>
      <c s="34">
        <v>397.179</v>
      </c>
      <c s="35">
        <v>0</v>
      </c>
      <c s="35">
        <f>ROUND(ROUND(H30,2)*ROUND(G30,3),2)</f>
      </c>
      <c s="33" t="s">
        <v>57</v>
      </c>
      <c r="O30">
        <f>(I30*21)/100</f>
      </c>
      <c t="s">
        <v>27</v>
      </c>
    </row>
    <row r="31" spans="1:5" ht="12.75">
      <c r="A31" s="36" t="s">
        <v>58</v>
      </c>
      <c r="E31" s="37" t="s">
        <v>54</v>
      </c>
    </row>
    <row r="32" spans="1:5" ht="114.75">
      <c r="A32" s="38" t="s">
        <v>59</v>
      </c>
      <c r="E32" s="39" t="s">
        <v>1554</v>
      </c>
    </row>
    <row r="33" spans="1:5" ht="293.25">
      <c r="A33" t="s">
        <v>61</v>
      </c>
      <c r="E33" s="37" t="s">
        <v>552</v>
      </c>
    </row>
    <row r="34" spans="1:16" ht="12.75">
      <c r="A34" s="26" t="s">
        <v>52</v>
      </c>
      <c s="31" t="s">
        <v>90</v>
      </c>
      <c s="31" t="s">
        <v>1555</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56.4</v>
      </c>
      <c s="35">
        <v>0</v>
      </c>
      <c s="35">
        <f>ROUND(ROUND(H39,2)*ROUND(G39,3),2)</f>
      </c>
      <c s="33" t="s">
        <v>57</v>
      </c>
      <c r="O39">
        <f>(I39*21)/100</f>
      </c>
      <c t="s">
        <v>27</v>
      </c>
    </row>
    <row r="40" spans="1:5" ht="12.75">
      <c r="A40" s="36" t="s">
        <v>58</v>
      </c>
      <c r="E40" s="37" t="s">
        <v>54</v>
      </c>
    </row>
    <row r="41" spans="1:5" ht="51">
      <c r="A41" s="38" t="s">
        <v>59</v>
      </c>
      <c r="E41" s="39" t="s">
        <v>1556</v>
      </c>
    </row>
    <row r="42" spans="1:5" ht="165.75">
      <c r="A42" t="s">
        <v>61</v>
      </c>
      <c r="E42" s="37" t="s">
        <v>1424</v>
      </c>
    </row>
    <row r="43" spans="1:18" ht="12.75" customHeight="1">
      <c r="A43" s="6" t="s">
        <v>50</v>
      </c>
      <c s="6"/>
      <c s="41" t="s">
        <v>593</v>
      </c>
      <c s="6"/>
      <c s="29" t="s">
        <v>594</v>
      </c>
      <c s="6"/>
      <c s="6"/>
      <c s="6"/>
      <c s="42">
        <f>0+Q43</f>
      </c>
      <c s="6"/>
      <c r="O43">
        <f>0+R43</f>
      </c>
      <c r="Q43">
        <f>0+I44+I48+I52+I56+I60+I64</f>
      </c>
      <c>
        <f>0+O44+O48+O52+O56+O60+O64</f>
      </c>
    </row>
    <row r="44" spans="1:16" ht="12.75">
      <c r="A44" s="26" t="s">
        <v>52</v>
      </c>
      <c s="31" t="s">
        <v>44</v>
      </c>
      <c s="31" t="s">
        <v>1425</v>
      </c>
      <c s="26" t="s">
        <v>54</v>
      </c>
      <c s="32" t="s">
        <v>1426</v>
      </c>
      <c s="33" t="s">
        <v>71</v>
      </c>
      <c s="34">
        <v>24.308</v>
      </c>
      <c s="35">
        <v>0</v>
      </c>
      <c s="35">
        <f>ROUND(ROUND(H44,2)*ROUND(G44,3),2)</f>
      </c>
      <c s="33" t="s">
        <v>57</v>
      </c>
      <c r="O44">
        <f>(I44*21)/100</f>
      </c>
      <c t="s">
        <v>27</v>
      </c>
    </row>
    <row r="45" spans="1:5" ht="12.75">
      <c r="A45" s="36" t="s">
        <v>58</v>
      </c>
      <c r="E45" s="37" t="s">
        <v>54</v>
      </c>
    </row>
    <row r="46" spans="1:5" ht="38.25">
      <c r="A46" s="38" t="s">
        <v>59</v>
      </c>
      <c r="E46" s="39" t="s">
        <v>1557</v>
      </c>
    </row>
    <row r="47" spans="1:5" ht="369.75">
      <c r="A47" t="s">
        <v>61</v>
      </c>
      <c r="E47" s="37" t="s">
        <v>598</v>
      </c>
    </row>
    <row r="48" spans="1:16" ht="12.75">
      <c r="A48" s="26" t="s">
        <v>52</v>
      </c>
      <c s="31" t="s">
        <v>46</v>
      </c>
      <c s="31" t="s">
        <v>595</v>
      </c>
      <c s="26" t="s">
        <v>54</v>
      </c>
      <c s="32" t="s">
        <v>596</v>
      </c>
      <c s="33" t="s">
        <v>71</v>
      </c>
      <c s="34">
        <v>67.737</v>
      </c>
      <c s="35">
        <v>0</v>
      </c>
      <c s="35">
        <f>ROUND(ROUND(H48,2)*ROUND(G48,3),2)</f>
      </c>
      <c s="33" t="s">
        <v>57</v>
      </c>
      <c r="O48">
        <f>(I48*21)/100</f>
      </c>
      <c t="s">
        <v>27</v>
      </c>
    </row>
    <row r="49" spans="1:5" ht="12.75">
      <c r="A49" s="36" t="s">
        <v>58</v>
      </c>
      <c r="E49" s="37" t="s">
        <v>54</v>
      </c>
    </row>
    <row r="50" spans="1:5" ht="76.5">
      <c r="A50" s="38" t="s">
        <v>59</v>
      </c>
      <c r="E50" s="39" t="s">
        <v>1558</v>
      </c>
    </row>
    <row r="51" spans="1:5" ht="369.75">
      <c r="A51" t="s">
        <v>61</v>
      </c>
      <c r="E51" s="37" t="s">
        <v>598</v>
      </c>
    </row>
    <row r="52" spans="1:16" ht="12.75">
      <c r="A52" s="26" t="s">
        <v>52</v>
      </c>
      <c s="31" t="s">
        <v>48</v>
      </c>
      <c s="31" t="s">
        <v>1559</v>
      </c>
      <c s="26" t="s">
        <v>54</v>
      </c>
      <c s="32" t="s">
        <v>1560</v>
      </c>
      <c s="33" t="s">
        <v>71</v>
      </c>
      <c s="34">
        <v>4.305</v>
      </c>
      <c s="35">
        <v>0</v>
      </c>
      <c s="35">
        <f>ROUND(ROUND(H52,2)*ROUND(G52,3),2)</f>
      </c>
      <c s="33" t="s">
        <v>57</v>
      </c>
      <c r="O52">
        <f>(I52*21)/100</f>
      </c>
      <c t="s">
        <v>27</v>
      </c>
    </row>
    <row r="53" spans="1:5" ht="12.75">
      <c r="A53" s="36" t="s">
        <v>58</v>
      </c>
      <c r="E53" s="37" t="s">
        <v>54</v>
      </c>
    </row>
    <row r="54" spans="1:5" ht="114.75">
      <c r="A54" s="38" t="s">
        <v>59</v>
      </c>
      <c r="E54" s="39" t="s">
        <v>1561</v>
      </c>
    </row>
    <row r="55" spans="1:5" ht="369.75">
      <c r="A55" t="s">
        <v>61</v>
      </c>
      <c r="E55" s="37" t="s">
        <v>598</v>
      </c>
    </row>
    <row r="56" spans="1:16" ht="12.75">
      <c r="A56" s="26" t="s">
        <v>52</v>
      </c>
      <c s="31" t="s">
        <v>111</v>
      </c>
      <c s="31" t="s">
        <v>825</v>
      </c>
      <c s="26" t="s">
        <v>54</v>
      </c>
      <c s="32" t="s">
        <v>826</v>
      </c>
      <c s="33" t="s">
        <v>182</v>
      </c>
      <c s="34">
        <v>0.169</v>
      </c>
      <c s="35">
        <v>0</v>
      </c>
      <c s="35">
        <f>ROUND(ROUND(H56,2)*ROUND(G56,3),2)</f>
      </c>
      <c s="33" t="s">
        <v>57</v>
      </c>
      <c r="O56">
        <f>(I56*21)/100</f>
      </c>
      <c t="s">
        <v>27</v>
      </c>
    </row>
    <row r="57" spans="1:5" ht="12.75">
      <c r="A57" s="36" t="s">
        <v>58</v>
      </c>
      <c r="E57" s="37" t="s">
        <v>54</v>
      </c>
    </row>
    <row r="58" spans="1:5" ht="102">
      <c r="A58" s="38" t="s">
        <v>59</v>
      </c>
      <c r="E58" s="39" t="s">
        <v>1562</v>
      </c>
    </row>
    <row r="59" spans="1:5" ht="178.5">
      <c r="A59" t="s">
        <v>61</v>
      </c>
      <c r="E59" s="37" t="s">
        <v>828</v>
      </c>
    </row>
    <row r="60" spans="1:16" ht="12.75">
      <c r="A60" s="26" t="s">
        <v>52</v>
      </c>
      <c s="31" t="s">
        <v>115</v>
      </c>
      <c s="31" t="s">
        <v>602</v>
      </c>
      <c s="26" t="s">
        <v>54</v>
      </c>
      <c s="32" t="s">
        <v>603</v>
      </c>
      <c s="33" t="s">
        <v>71</v>
      </c>
      <c s="34">
        <v>8.61</v>
      </c>
      <c s="35">
        <v>0</v>
      </c>
      <c s="35">
        <f>ROUND(ROUND(H60,2)*ROUND(G60,3),2)</f>
      </c>
      <c s="33" t="s">
        <v>57</v>
      </c>
      <c r="O60">
        <f>(I60*21)/100</f>
      </c>
      <c t="s">
        <v>27</v>
      </c>
    </row>
    <row r="61" spans="1:5" ht="12.75">
      <c r="A61" s="36" t="s">
        <v>58</v>
      </c>
      <c r="E61" s="37" t="s">
        <v>54</v>
      </c>
    </row>
    <row r="62" spans="1:5" ht="102">
      <c r="A62" s="38" t="s">
        <v>59</v>
      </c>
      <c r="E62" s="39" t="s">
        <v>1563</v>
      </c>
    </row>
    <row r="63" spans="1:5" ht="38.25">
      <c r="A63" t="s">
        <v>61</v>
      </c>
      <c r="E63" s="37" t="s">
        <v>605</v>
      </c>
    </row>
    <row r="64" spans="1:16" ht="12.75">
      <c r="A64" s="26" t="s">
        <v>52</v>
      </c>
      <c s="31" t="s">
        <v>119</v>
      </c>
      <c s="31" t="s">
        <v>606</v>
      </c>
      <c s="26" t="s">
        <v>54</v>
      </c>
      <c s="32" t="s">
        <v>607</v>
      </c>
      <c s="33" t="s">
        <v>71</v>
      </c>
      <c s="34">
        <v>1.5</v>
      </c>
      <c s="35">
        <v>0</v>
      </c>
      <c s="35">
        <f>ROUND(ROUND(H64,2)*ROUND(G64,3),2)</f>
      </c>
      <c s="33" t="s">
        <v>57</v>
      </c>
      <c r="O64">
        <f>(I64*21)/100</f>
      </c>
      <c t="s">
        <v>27</v>
      </c>
    </row>
    <row r="65" spans="1:5" ht="12.75">
      <c r="A65" s="36" t="s">
        <v>58</v>
      </c>
      <c r="E65" s="37" t="s">
        <v>54</v>
      </c>
    </row>
    <row r="66" spans="1:5" ht="89.25">
      <c r="A66" s="38" t="s">
        <v>59</v>
      </c>
      <c r="E66" s="39" t="s">
        <v>1564</v>
      </c>
    </row>
    <row r="67" spans="1:5" ht="38.25">
      <c r="A67" t="s">
        <v>61</v>
      </c>
      <c r="E67" s="37" t="s">
        <v>605</v>
      </c>
    </row>
    <row r="68" spans="1:18" ht="12.75" customHeight="1">
      <c r="A68" s="6" t="s">
        <v>50</v>
      </c>
      <c s="6"/>
      <c s="41" t="s">
        <v>831</v>
      </c>
      <c s="6"/>
      <c s="29" t="s">
        <v>851</v>
      </c>
      <c s="6"/>
      <c s="6"/>
      <c s="6"/>
      <c s="42">
        <f>0+Q68</f>
      </c>
      <c s="6"/>
      <c r="O68">
        <f>0+R68</f>
      </c>
      <c r="Q68">
        <f>0+I69+I73+I77+I81+I85+I89+I93+I97+I101+I105</f>
      </c>
      <c>
        <f>0+O69+O73+O77+O81+O85+O89+O93+O97+O101+O105</f>
      </c>
    </row>
    <row r="69" spans="1:16" ht="12.75">
      <c r="A69" s="26" t="s">
        <v>52</v>
      </c>
      <c s="31" t="s">
        <v>123</v>
      </c>
      <c s="31" t="s">
        <v>1429</v>
      </c>
      <c s="26" t="s">
        <v>54</v>
      </c>
      <c s="32" t="s">
        <v>1430</v>
      </c>
      <c s="33" t="s">
        <v>71</v>
      </c>
      <c s="34">
        <v>12.6</v>
      </c>
      <c s="35">
        <v>0</v>
      </c>
      <c s="35">
        <f>ROUND(ROUND(H69,2)*ROUND(G69,3),2)</f>
      </c>
      <c s="33" t="s">
        <v>57</v>
      </c>
      <c r="O69">
        <f>(I69*21)/100</f>
      </c>
      <c t="s">
        <v>27</v>
      </c>
    </row>
    <row r="70" spans="1:5" ht="12.75">
      <c r="A70" s="36" t="s">
        <v>58</v>
      </c>
      <c r="E70" s="37" t="s">
        <v>54</v>
      </c>
    </row>
    <row r="71" spans="1:5" ht="63.75">
      <c r="A71" s="38" t="s">
        <v>59</v>
      </c>
      <c r="E71" s="39" t="s">
        <v>1565</v>
      </c>
    </row>
    <row r="72" spans="1:5" ht="51">
      <c r="A72" t="s">
        <v>61</v>
      </c>
      <c r="E72" s="37" t="s">
        <v>1432</v>
      </c>
    </row>
    <row r="73" spans="1:16" ht="12.75">
      <c r="A73" s="26" t="s">
        <v>52</v>
      </c>
      <c s="31" t="s">
        <v>129</v>
      </c>
      <c s="31" t="s">
        <v>1433</v>
      </c>
      <c s="26" t="s">
        <v>54</v>
      </c>
      <c s="32" t="s">
        <v>1434</v>
      </c>
      <c s="33" t="s">
        <v>315</v>
      </c>
      <c s="34">
        <v>21.42</v>
      </c>
      <c s="35">
        <v>0</v>
      </c>
      <c s="35">
        <f>ROUND(ROUND(H73,2)*ROUND(G73,3),2)</f>
      </c>
      <c s="33" t="s">
        <v>57</v>
      </c>
      <c r="O73">
        <f>(I73*21)/100</f>
      </c>
      <c t="s">
        <v>27</v>
      </c>
    </row>
    <row r="74" spans="1:5" ht="12.75">
      <c r="A74" s="36" t="s">
        <v>58</v>
      </c>
      <c r="E74" s="37" t="s">
        <v>54</v>
      </c>
    </row>
    <row r="75" spans="1:5" ht="63.75">
      <c r="A75" s="38" t="s">
        <v>59</v>
      </c>
      <c r="E75" s="39" t="s">
        <v>1566</v>
      </c>
    </row>
    <row r="76" spans="1:5" ht="51">
      <c r="A76" t="s">
        <v>61</v>
      </c>
      <c r="E76" s="37" t="s">
        <v>1432</v>
      </c>
    </row>
    <row r="77" spans="1:16" ht="12.75">
      <c r="A77" s="26" t="s">
        <v>52</v>
      </c>
      <c s="31" t="s">
        <v>133</v>
      </c>
      <c s="31" t="s">
        <v>1436</v>
      </c>
      <c s="26" t="s">
        <v>54</v>
      </c>
      <c s="32" t="s">
        <v>1437</v>
      </c>
      <c s="33" t="s">
        <v>315</v>
      </c>
      <c s="34">
        <v>22.89</v>
      </c>
      <c s="35">
        <v>0</v>
      </c>
      <c s="35">
        <f>ROUND(ROUND(H77,2)*ROUND(G77,3),2)</f>
      </c>
      <c s="33" t="s">
        <v>57</v>
      </c>
      <c r="O77">
        <f>(I77*21)/100</f>
      </c>
      <c t="s">
        <v>27</v>
      </c>
    </row>
    <row r="78" spans="1:5" ht="12.75">
      <c r="A78" s="36" t="s">
        <v>58</v>
      </c>
      <c r="E78" s="37" t="s">
        <v>54</v>
      </c>
    </row>
    <row r="79" spans="1:5" ht="63.75">
      <c r="A79" s="38" t="s">
        <v>59</v>
      </c>
      <c r="E79" s="39" t="s">
        <v>1567</v>
      </c>
    </row>
    <row r="80" spans="1:5" ht="51">
      <c r="A80" t="s">
        <v>61</v>
      </c>
      <c r="E80" s="37" t="s">
        <v>1432</v>
      </c>
    </row>
    <row r="81" spans="1:16" ht="12.75">
      <c r="A81" s="26" t="s">
        <v>52</v>
      </c>
      <c s="31" t="s">
        <v>137</v>
      </c>
      <c s="31" t="s">
        <v>1439</v>
      </c>
      <c s="26" t="s">
        <v>54</v>
      </c>
      <c s="32" t="s">
        <v>1440</v>
      </c>
      <c s="33" t="s">
        <v>315</v>
      </c>
      <c s="34">
        <v>24.15</v>
      </c>
      <c s="35">
        <v>0</v>
      </c>
      <c s="35">
        <f>ROUND(ROUND(H81,2)*ROUND(G81,3),2)</f>
      </c>
      <c s="33" t="s">
        <v>57</v>
      </c>
      <c r="O81">
        <f>(I81*21)/100</f>
      </c>
      <c t="s">
        <v>27</v>
      </c>
    </row>
    <row r="82" spans="1:5" ht="12.75">
      <c r="A82" s="36" t="s">
        <v>58</v>
      </c>
      <c r="E82" s="37" t="s">
        <v>54</v>
      </c>
    </row>
    <row r="83" spans="1:5" ht="63.75">
      <c r="A83" s="38" t="s">
        <v>59</v>
      </c>
      <c r="E83" s="39" t="s">
        <v>1568</v>
      </c>
    </row>
    <row r="84" spans="1:5" ht="51">
      <c r="A84" t="s">
        <v>61</v>
      </c>
      <c r="E84" s="37" t="s">
        <v>1432</v>
      </c>
    </row>
    <row r="85" spans="1:16" ht="12.75">
      <c r="A85" s="26" t="s">
        <v>52</v>
      </c>
      <c s="31" t="s">
        <v>141</v>
      </c>
      <c s="31" t="s">
        <v>1442</v>
      </c>
      <c s="26" t="s">
        <v>54</v>
      </c>
      <c s="32" t="s">
        <v>1443</v>
      </c>
      <c s="33" t="s">
        <v>315</v>
      </c>
      <c s="34">
        <v>22.89</v>
      </c>
      <c s="35">
        <v>0</v>
      </c>
      <c s="35">
        <f>ROUND(ROUND(H85,2)*ROUND(G85,3),2)</f>
      </c>
      <c s="33" t="s">
        <v>57</v>
      </c>
      <c r="O85">
        <f>(I85*21)/100</f>
      </c>
      <c t="s">
        <v>27</v>
      </c>
    </row>
    <row r="86" spans="1:5" ht="12.75">
      <c r="A86" s="36" t="s">
        <v>58</v>
      </c>
      <c r="E86" s="37" t="s">
        <v>54</v>
      </c>
    </row>
    <row r="87" spans="1:5" ht="63.75">
      <c r="A87" s="38" t="s">
        <v>59</v>
      </c>
      <c r="E87" s="39" t="s">
        <v>1569</v>
      </c>
    </row>
    <row r="88" spans="1:5" ht="51">
      <c r="A88" t="s">
        <v>61</v>
      </c>
      <c r="E88" s="37" t="s">
        <v>856</v>
      </c>
    </row>
    <row r="89" spans="1:16" ht="12.75">
      <c r="A89" s="26" t="s">
        <v>52</v>
      </c>
      <c s="31" t="s">
        <v>145</v>
      </c>
      <c s="31" t="s">
        <v>1445</v>
      </c>
      <c s="26" t="s">
        <v>54</v>
      </c>
      <c s="32" t="s">
        <v>1446</v>
      </c>
      <c s="33" t="s">
        <v>315</v>
      </c>
      <c s="34">
        <v>43.89</v>
      </c>
      <c s="35">
        <v>0</v>
      </c>
      <c s="35">
        <f>ROUND(ROUND(H89,2)*ROUND(G89,3),2)</f>
      </c>
      <c s="33" t="s">
        <v>57</v>
      </c>
      <c r="O89">
        <f>(I89*21)/100</f>
      </c>
      <c t="s">
        <v>27</v>
      </c>
    </row>
    <row r="90" spans="1:5" ht="12.75">
      <c r="A90" s="36" t="s">
        <v>58</v>
      </c>
      <c r="E90" s="37" t="s">
        <v>54</v>
      </c>
    </row>
    <row r="91" spans="1:5" ht="89.25">
      <c r="A91" s="38" t="s">
        <v>59</v>
      </c>
      <c r="E91" s="39" t="s">
        <v>1570</v>
      </c>
    </row>
    <row r="92" spans="1:5" ht="51">
      <c r="A92" t="s">
        <v>61</v>
      </c>
      <c r="E92" s="37" t="s">
        <v>856</v>
      </c>
    </row>
    <row r="93" spans="1:16" ht="12.75">
      <c r="A93" s="26" t="s">
        <v>52</v>
      </c>
      <c s="31" t="s">
        <v>149</v>
      </c>
      <c s="31" t="s">
        <v>1448</v>
      </c>
      <c s="26" t="s">
        <v>54</v>
      </c>
      <c s="32" t="s">
        <v>1449</v>
      </c>
      <c s="33" t="s">
        <v>315</v>
      </c>
      <c s="34">
        <v>25.2</v>
      </c>
      <c s="35">
        <v>0</v>
      </c>
      <c s="35">
        <f>ROUND(ROUND(H93,2)*ROUND(G93,3),2)</f>
      </c>
      <c s="33" t="s">
        <v>57</v>
      </c>
      <c r="O93">
        <f>(I93*21)/100</f>
      </c>
      <c t="s">
        <v>27</v>
      </c>
    </row>
    <row r="94" spans="1:5" ht="12.75">
      <c r="A94" s="36" t="s">
        <v>58</v>
      </c>
      <c r="E94" s="37" t="s">
        <v>54</v>
      </c>
    </row>
    <row r="95" spans="1:5" ht="63.75">
      <c r="A95" s="38" t="s">
        <v>59</v>
      </c>
      <c r="E95" s="39" t="s">
        <v>1571</v>
      </c>
    </row>
    <row r="96" spans="1:5" ht="51">
      <c r="A96" t="s">
        <v>61</v>
      </c>
      <c r="E96" s="37" t="s">
        <v>1451</v>
      </c>
    </row>
    <row r="97" spans="1:16" ht="12.75">
      <c r="A97" s="26" t="s">
        <v>52</v>
      </c>
      <c s="31" t="s">
        <v>153</v>
      </c>
      <c s="31" t="s">
        <v>858</v>
      </c>
      <c s="26" t="s">
        <v>54</v>
      </c>
      <c s="32" t="s">
        <v>859</v>
      </c>
      <c s="33" t="s">
        <v>315</v>
      </c>
      <c s="34">
        <v>21</v>
      </c>
      <c s="35">
        <v>0</v>
      </c>
      <c s="35">
        <f>ROUND(ROUND(H97,2)*ROUND(G97,3),2)</f>
      </c>
      <c s="33" t="s">
        <v>57</v>
      </c>
      <c r="O97">
        <f>(I97*21)/100</f>
      </c>
      <c t="s">
        <v>27</v>
      </c>
    </row>
    <row r="98" spans="1:5" ht="12.75">
      <c r="A98" s="36" t="s">
        <v>58</v>
      </c>
      <c r="E98" s="37" t="s">
        <v>54</v>
      </c>
    </row>
    <row r="99" spans="1:5" ht="63.75">
      <c r="A99" s="38" t="s">
        <v>59</v>
      </c>
      <c r="E99" s="39" t="s">
        <v>1572</v>
      </c>
    </row>
    <row r="100" spans="1:5" ht="140.25">
      <c r="A100" t="s">
        <v>61</v>
      </c>
      <c r="E100" s="37" t="s">
        <v>861</v>
      </c>
    </row>
    <row r="101" spans="1:16" ht="12.75">
      <c r="A101" s="26" t="s">
        <v>52</v>
      </c>
      <c s="31" t="s">
        <v>159</v>
      </c>
      <c s="31" t="s">
        <v>1453</v>
      </c>
      <c s="26" t="s">
        <v>54</v>
      </c>
      <c s="32" t="s">
        <v>1454</v>
      </c>
      <c s="33" t="s">
        <v>315</v>
      </c>
      <c s="34">
        <v>21.63</v>
      </c>
      <c s="35">
        <v>0</v>
      </c>
      <c s="35">
        <f>ROUND(ROUND(H101,2)*ROUND(G101,3),2)</f>
      </c>
      <c s="33" t="s">
        <v>57</v>
      </c>
      <c r="O101">
        <f>(I101*21)/100</f>
      </c>
      <c t="s">
        <v>27</v>
      </c>
    </row>
    <row r="102" spans="1:5" ht="12.75">
      <c r="A102" s="36" t="s">
        <v>58</v>
      </c>
      <c r="E102" s="37" t="s">
        <v>54</v>
      </c>
    </row>
    <row r="103" spans="1:5" ht="63.75">
      <c r="A103" s="38" t="s">
        <v>59</v>
      </c>
      <c r="E103" s="39" t="s">
        <v>1573</v>
      </c>
    </row>
    <row r="104" spans="1:5" ht="140.25">
      <c r="A104" t="s">
        <v>61</v>
      </c>
      <c r="E104" s="37" t="s">
        <v>861</v>
      </c>
    </row>
    <row r="105" spans="1:16" ht="12.75">
      <c r="A105" s="26" t="s">
        <v>52</v>
      </c>
      <c s="31" t="s">
        <v>164</v>
      </c>
      <c s="31" t="s">
        <v>1456</v>
      </c>
      <c s="26" t="s">
        <v>54</v>
      </c>
      <c s="32" t="s">
        <v>1457</v>
      </c>
      <c s="33" t="s">
        <v>315</v>
      </c>
      <c s="34">
        <v>22.26</v>
      </c>
      <c s="35">
        <v>0</v>
      </c>
      <c s="35">
        <f>ROUND(ROUND(H105,2)*ROUND(G105,3),2)</f>
      </c>
      <c s="33" t="s">
        <v>57</v>
      </c>
      <c r="O105">
        <f>(I105*21)/100</f>
      </c>
      <c t="s">
        <v>27</v>
      </c>
    </row>
    <row r="106" spans="1:5" ht="12.75">
      <c r="A106" s="36" t="s">
        <v>58</v>
      </c>
      <c r="E106" s="37" t="s">
        <v>54</v>
      </c>
    </row>
    <row r="107" spans="1:5" ht="63.75">
      <c r="A107" s="38" t="s">
        <v>59</v>
      </c>
      <c r="E107" s="39" t="s">
        <v>1574</v>
      </c>
    </row>
    <row r="108" spans="1:5" ht="140.25">
      <c r="A108" t="s">
        <v>61</v>
      </c>
      <c r="E108" s="37" t="s">
        <v>861</v>
      </c>
    </row>
    <row r="109" spans="1:18" ht="12.75" customHeight="1">
      <c r="A109" s="6" t="s">
        <v>50</v>
      </c>
      <c s="6"/>
      <c s="41" t="s">
        <v>95</v>
      </c>
      <c s="6"/>
      <c s="29" t="s">
        <v>1459</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1575</v>
      </c>
      <c s="26" t="s">
        <v>54</v>
      </c>
      <c s="32" t="s">
        <v>1576</v>
      </c>
      <c s="33" t="s">
        <v>86</v>
      </c>
      <c s="34">
        <v>56.4</v>
      </c>
      <c s="35">
        <v>0</v>
      </c>
      <c s="35">
        <f>ROUND(ROUND(H110,2)*ROUND(G110,3),2)</f>
      </c>
      <c s="33" t="s">
        <v>57</v>
      </c>
      <c r="O110">
        <f>(I110*21)/100</f>
      </c>
      <c t="s">
        <v>27</v>
      </c>
    </row>
    <row r="111" spans="1:5" ht="12.75">
      <c r="A111" s="36" t="s">
        <v>58</v>
      </c>
      <c r="E111" s="37" t="s">
        <v>54</v>
      </c>
    </row>
    <row r="112" spans="1:5" ht="51">
      <c r="A112" s="38" t="s">
        <v>59</v>
      </c>
      <c r="E112" s="39" t="s">
        <v>1577</v>
      </c>
    </row>
    <row r="113" spans="1:5" ht="242.25">
      <c r="A113" t="s">
        <v>61</v>
      </c>
      <c r="E113" s="37" t="s">
        <v>977</v>
      </c>
    </row>
    <row r="114" spans="1:16" ht="12.75">
      <c r="A114" s="26" t="s">
        <v>52</v>
      </c>
      <c s="31" t="s">
        <v>172</v>
      </c>
      <c s="31" t="s">
        <v>1578</v>
      </c>
      <c s="26" t="s">
        <v>54</v>
      </c>
      <c s="32" t="s">
        <v>1579</v>
      </c>
      <c s="33" t="s">
        <v>86</v>
      </c>
      <c s="34">
        <v>58.8</v>
      </c>
      <c s="35">
        <v>0</v>
      </c>
      <c s="35">
        <f>ROUND(ROUND(H114,2)*ROUND(G114,3),2)</f>
      </c>
      <c s="33" t="s">
        <v>57</v>
      </c>
      <c r="O114">
        <f>(I114*21)/100</f>
      </c>
      <c t="s">
        <v>27</v>
      </c>
    </row>
    <row r="115" spans="1:5" ht="12.75">
      <c r="A115" s="36" t="s">
        <v>58</v>
      </c>
      <c r="E115" s="37" t="s">
        <v>54</v>
      </c>
    </row>
    <row r="116" spans="1:5" ht="51">
      <c r="A116" s="38" t="s">
        <v>59</v>
      </c>
      <c r="E116" s="39" t="s">
        <v>1580</v>
      </c>
    </row>
    <row r="117" spans="1:5" ht="255">
      <c r="A117" t="s">
        <v>61</v>
      </c>
      <c r="E117" s="37" t="s">
        <v>1581</v>
      </c>
    </row>
    <row r="118" spans="1:16" ht="12.75">
      <c r="A118" s="26" t="s">
        <v>52</v>
      </c>
      <c s="31" t="s">
        <v>178</v>
      </c>
      <c s="31" t="s">
        <v>1582</v>
      </c>
      <c s="26" t="s">
        <v>54</v>
      </c>
      <c s="32" t="s">
        <v>1583</v>
      </c>
      <c s="33" t="s">
        <v>86</v>
      </c>
      <c s="34">
        <v>7.5</v>
      </c>
      <c s="35">
        <v>0</v>
      </c>
      <c s="35">
        <f>ROUND(ROUND(H118,2)*ROUND(G118,3),2)</f>
      </c>
      <c s="33" t="s">
        <v>57</v>
      </c>
      <c r="O118">
        <f>(I118*21)/100</f>
      </c>
      <c t="s">
        <v>27</v>
      </c>
    </row>
    <row r="119" spans="1:5" ht="12.75">
      <c r="A119" s="36" t="s">
        <v>58</v>
      </c>
      <c r="E119" s="37" t="s">
        <v>54</v>
      </c>
    </row>
    <row r="120" spans="1:5" ht="51">
      <c r="A120" s="38" t="s">
        <v>59</v>
      </c>
      <c r="E120" s="39" t="s">
        <v>1584</v>
      </c>
    </row>
    <row r="121" spans="1:5" ht="255">
      <c r="A121" t="s">
        <v>61</v>
      </c>
      <c r="E121" s="37" t="s">
        <v>1581</v>
      </c>
    </row>
    <row r="122" spans="1:16" ht="12.75">
      <c r="A122" s="26" t="s">
        <v>52</v>
      </c>
      <c s="31" t="s">
        <v>452</v>
      </c>
      <c s="31" t="s">
        <v>1585</v>
      </c>
      <c s="26" t="s">
        <v>54</v>
      </c>
      <c s="32" t="s">
        <v>1586</v>
      </c>
      <c s="33" t="s">
        <v>86</v>
      </c>
      <c s="34">
        <v>66.3</v>
      </c>
      <c s="35">
        <v>0</v>
      </c>
      <c s="35">
        <f>ROUND(ROUND(H122,2)*ROUND(G122,3),2)</f>
      </c>
      <c s="33" t="s">
        <v>57</v>
      </c>
      <c r="O122">
        <f>(I122*21)/100</f>
      </c>
      <c t="s">
        <v>27</v>
      </c>
    </row>
    <row r="123" spans="1:5" ht="12.75">
      <c r="A123" s="36" t="s">
        <v>58</v>
      </c>
      <c r="E123" s="37" t="s">
        <v>54</v>
      </c>
    </row>
    <row r="124" spans="1:5" ht="89.25">
      <c r="A124" s="38" t="s">
        <v>59</v>
      </c>
      <c r="E124" s="39" t="s">
        <v>1587</v>
      </c>
    </row>
    <row r="125" spans="1:5" ht="255">
      <c r="A125" t="s">
        <v>61</v>
      </c>
      <c r="E125" s="37" t="s">
        <v>1581</v>
      </c>
    </row>
    <row r="126" spans="1:16" ht="12.75">
      <c r="A126" s="26" t="s">
        <v>52</v>
      </c>
      <c s="31" t="s">
        <v>456</v>
      </c>
      <c s="31" t="s">
        <v>1588</v>
      </c>
      <c s="26" t="s">
        <v>54</v>
      </c>
      <c s="32" t="s">
        <v>1589</v>
      </c>
      <c s="33" t="s">
        <v>82</v>
      </c>
      <c s="34">
        <v>1</v>
      </c>
      <c s="35">
        <v>0</v>
      </c>
      <c s="35">
        <f>ROUND(ROUND(H126,2)*ROUND(G126,3),2)</f>
      </c>
      <c s="33" t="s">
        <v>57</v>
      </c>
      <c r="O126">
        <f>(I126*21)/100</f>
      </c>
      <c t="s">
        <v>27</v>
      </c>
    </row>
    <row r="127" spans="1:5" ht="12.75">
      <c r="A127" s="36" t="s">
        <v>58</v>
      </c>
      <c r="E127" s="37" t="s">
        <v>54</v>
      </c>
    </row>
    <row r="128" spans="1:5" ht="76.5">
      <c r="A128" s="38" t="s">
        <v>59</v>
      </c>
      <c r="E128" s="39" t="s">
        <v>1590</v>
      </c>
    </row>
    <row r="129" spans="1:5" ht="25.5">
      <c r="A129" t="s">
        <v>61</v>
      </c>
      <c r="E129" s="37" t="s">
        <v>1591</v>
      </c>
    </row>
    <row r="130" spans="1:16" ht="12.75">
      <c r="A130" s="26" t="s">
        <v>52</v>
      </c>
      <c s="31" t="s">
        <v>462</v>
      </c>
      <c s="31" t="s">
        <v>1592</v>
      </c>
      <c s="26" t="s">
        <v>54</v>
      </c>
      <c s="32" t="s">
        <v>1593</v>
      </c>
      <c s="33" t="s">
        <v>82</v>
      </c>
      <c s="34">
        <v>1</v>
      </c>
      <c s="35">
        <v>0</v>
      </c>
      <c s="35">
        <f>ROUND(ROUND(H130,2)*ROUND(G130,3),2)</f>
      </c>
      <c s="33" t="s">
        <v>57</v>
      </c>
      <c r="O130">
        <f>(I130*21)/100</f>
      </c>
      <c t="s">
        <v>27</v>
      </c>
    </row>
    <row r="131" spans="1:5" ht="12.75">
      <c r="A131" s="36" t="s">
        <v>58</v>
      </c>
      <c r="E131" s="37" t="s">
        <v>54</v>
      </c>
    </row>
    <row r="132" spans="1:5" ht="178.5">
      <c r="A132" s="38" t="s">
        <v>59</v>
      </c>
      <c r="E132" s="39" t="s">
        <v>1594</v>
      </c>
    </row>
    <row r="133" spans="1:5" ht="409.5">
      <c r="A133" t="s">
        <v>61</v>
      </c>
      <c r="E133" s="37" t="s">
        <v>1595</v>
      </c>
    </row>
    <row r="134" spans="1:16" ht="12.75">
      <c r="A134" s="26" t="s">
        <v>52</v>
      </c>
      <c s="31" t="s">
        <v>467</v>
      </c>
      <c s="31" t="s">
        <v>1596</v>
      </c>
      <c s="26" t="s">
        <v>54</v>
      </c>
      <c s="32" t="s">
        <v>1597</v>
      </c>
      <c s="33" t="s">
        <v>82</v>
      </c>
      <c s="34">
        <v>2</v>
      </c>
      <c s="35">
        <v>0</v>
      </c>
      <c s="35">
        <f>ROUND(ROUND(H134,2)*ROUND(G134,3),2)</f>
      </c>
      <c s="33" t="s">
        <v>57</v>
      </c>
      <c r="O134">
        <f>(I134*21)/100</f>
      </c>
      <c t="s">
        <v>27</v>
      </c>
    </row>
    <row r="135" spans="1:5" ht="12.75">
      <c r="A135" s="36" t="s">
        <v>58</v>
      </c>
      <c r="E135" s="37" t="s">
        <v>54</v>
      </c>
    </row>
    <row r="136" spans="1:5" ht="369.75">
      <c r="A136" s="38" t="s">
        <v>59</v>
      </c>
      <c r="E136" s="39" t="s">
        <v>1598</v>
      </c>
    </row>
    <row r="137" spans="1:5" ht="409.5">
      <c r="A137" t="s">
        <v>61</v>
      </c>
      <c r="E137" s="37" t="s">
        <v>1595</v>
      </c>
    </row>
    <row r="138" spans="1:16" ht="12.75">
      <c r="A138" s="26" t="s">
        <v>52</v>
      </c>
      <c s="31" t="s">
        <v>472</v>
      </c>
      <c s="31" t="s">
        <v>1599</v>
      </c>
      <c s="26" t="s">
        <v>54</v>
      </c>
      <c s="32" t="s">
        <v>1600</v>
      </c>
      <c s="33" t="s">
        <v>757</v>
      </c>
      <c s="34">
        <v>480</v>
      </c>
      <c s="35">
        <v>0</v>
      </c>
      <c s="35">
        <f>ROUND(ROUND(H138,2)*ROUND(G138,3),2)</f>
      </c>
      <c s="33" t="s">
        <v>57</v>
      </c>
      <c r="O138">
        <f>(I138*21)/100</f>
      </c>
      <c t="s">
        <v>27</v>
      </c>
    </row>
    <row r="139" spans="1:5" ht="12.75">
      <c r="A139" s="36" t="s">
        <v>58</v>
      </c>
      <c r="E139" s="37" t="s">
        <v>54</v>
      </c>
    </row>
    <row r="140" spans="1:5" ht="102">
      <c r="A140" s="38" t="s">
        <v>59</v>
      </c>
      <c r="E140" s="39" t="s">
        <v>1601</v>
      </c>
    </row>
    <row r="141" spans="1:5" ht="409.5">
      <c r="A141" t="s">
        <v>61</v>
      </c>
      <c r="E141" s="37" t="s">
        <v>1602</v>
      </c>
    </row>
    <row r="142" spans="1:16" ht="12.75">
      <c r="A142" s="26" t="s">
        <v>52</v>
      </c>
      <c s="31" t="s">
        <v>477</v>
      </c>
      <c s="31" t="s">
        <v>1603</v>
      </c>
      <c s="26" t="s">
        <v>54</v>
      </c>
      <c s="32" t="s">
        <v>1604</v>
      </c>
      <c s="33" t="s">
        <v>82</v>
      </c>
      <c s="34">
        <v>1</v>
      </c>
      <c s="35">
        <v>0</v>
      </c>
      <c s="35">
        <f>ROUND(ROUND(H142,2)*ROUND(G142,3),2)</f>
      </c>
      <c s="33" t="s">
        <v>57</v>
      </c>
      <c r="O142">
        <f>(I142*21)/100</f>
      </c>
      <c t="s">
        <v>27</v>
      </c>
    </row>
    <row r="143" spans="1:5" ht="12.75">
      <c r="A143" s="36" t="s">
        <v>58</v>
      </c>
      <c r="E143" s="37" t="s">
        <v>54</v>
      </c>
    </row>
    <row r="144" spans="1:5" ht="51">
      <c r="A144" s="38" t="s">
        <v>59</v>
      </c>
      <c r="E144" s="39" t="s">
        <v>1605</v>
      </c>
    </row>
    <row r="145" spans="1:5" ht="25.5">
      <c r="A145" t="s">
        <v>61</v>
      </c>
      <c r="E145" s="37" t="s">
        <v>1606</v>
      </c>
    </row>
    <row r="146" spans="1:16" ht="12.75">
      <c r="A146" s="26" t="s">
        <v>52</v>
      </c>
      <c s="31" t="s">
        <v>482</v>
      </c>
      <c s="31" t="s">
        <v>1607</v>
      </c>
      <c s="26" t="s">
        <v>54</v>
      </c>
      <c s="32" t="s">
        <v>1608</v>
      </c>
      <c s="33" t="s">
        <v>86</v>
      </c>
      <c s="34">
        <v>15</v>
      </c>
      <c s="35">
        <v>0</v>
      </c>
      <c s="35">
        <f>ROUND(ROUND(H146,2)*ROUND(G146,3),2)</f>
      </c>
      <c s="33" t="s">
        <v>57</v>
      </c>
      <c r="O146">
        <f>(I146*21)/100</f>
      </c>
      <c t="s">
        <v>27</v>
      </c>
    </row>
    <row r="147" spans="1:5" ht="12.75">
      <c r="A147" s="36" t="s">
        <v>58</v>
      </c>
      <c r="E147" s="37" t="s">
        <v>54</v>
      </c>
    </row>
    <row r="148" spans="1:5" ht="76.5">
      <c r="A148" s="38" t="s">
        <v>59</v>
      </c>
      <c r="E148" s="39" t="s">
        <v>1609</v>
      </c>
    </row>
    <row r="149" spans="1:5" ht="51">
      <c r="A149" t="s">
        <v>61</v>
      </c>
      <c r="E149" s="37" t="s">
        <v>1610</v>
      </c>
    </row>
    <row r="150" spans="1:16" ht="12.75">
      <c r="A150" s="26" t="s">
        <v>52</v>
      </c>
      <c s="31" t="s">
        <v>487</v>
      </c>
      <c s="31" t="s">
        <v>1467</v>
      </c>
      <c s="26" t="s">
        <v>54</v>
      </c>
      <c s="32" t="s">
        <v>1468</v>
      </c>
      <c s="33" t="s">
        <v>86</v>
      </c>
      <c s="34">
        <v>15</v>
      </c>
      <c s="35">
        <v>0</v>
      </c>
      <c s="35">
        <f>ROUND(ROUND(H150,2)*ROUND(G150,3),2)</f>
      </c>
      <c s="33" t="s">
        <v>57</v>
      </c>
      <c r="O150">
        <f>(I150*21)/100</f>
      </c>
      <c t="s">
        <v>27</v>
      </c>
    </row>
    <row r="151" spans="1:5" ht="12.75">
      <c r="A151" s="36" t="s">
        <v>58</v>
      </c>
      <c r="E151" s="37" t="s">
        <v>54</v>
      </c>
    </row>
    <row r="152" spans="1:5" ht="76.5">
      <c r="A152" s="38" t="s">
        <v>59</v>
      </c>
      <c r="E152" s="39" t="s">
        <v>1609</v>
      </c>
    </row>
    <row r="153" spans="1:5" ht="38.25">
      <c r="A153" t="s">
        <v>61</v>
      </c>
      <c r="E153" s="37" t="s">
        <v>1470</v>
      </c>
    </row>
    <row r="154" spans="1:16" ht="12.75">
      <c r="A154" s="26" t="s">
        <v>52</v>
      </c>
      <c s="31" t="s">
        <v>492</v>
      </c>
      <c s="31" t="s">
        <v>1471</v>
      </c>
      <c s="26" t="s">
        <v>54</v>
      </c>
      <c s="32" t="s">
        <v>1472</v>
      </c>
      <c s="33" t="s">
        <v>71</v>
      </c>
      <c s="34">
        <v>1</v>
      </c>
      <c s="35">
        <v>0</v>
      </c>
      <c s="35">
        <f>ROUND(ROUND(H154,2)*ROUND(G154,3),2)</f>
      </c>
      <c s="33" t="s">
        <v>57</v>
      </c>
      <c r="O154">
        <f>(I154*21)/100</f>
      </c>
      <c t="s">
        <v>27</v>
      </c>
    </row>
    <row r="155" spans="1:5" ht="12.75">
      <c r="A155" s="36" t="s">
        <v>58</v>
      </c>
      <c r="E155" s="37" t="s">
        <v>54</v>
      </c>
    </row>
    <row r="156" spans="1:5" ht="38.25">
      <c r="A156" s="38" t="s">
        <v>59</v>
      </c>
      <c r="E156" s="39" t="s">
        <v>1611</v>
      </c>
    </row>
    <row r="157" spans="1:5" ht="369.75">
      <c r="A157" t="s">
        <v>61</v>
      </c>
      <c r="E157" s="37" t="s">
        <v>598</v>
      </c>
    </row>
    <row r="158" spans="1:16" ht="12.75">
      <c r="A158" s="26" t="s">
        <v>52</v>
      </c>
      <c s="31" t="s">
        <v>497</v>
      </c>
      <c s="31" t="s">
        <v>1612</v>
      </c>
      <c s="26" t="s">
        <v>54</v>
      </c>
      <c s="32" t="s">
        <v>1613</v>
      </c>
      <c s="33" t="s">
        <v>86</v>
      </c>
      <c s="34">
        <v>66.3</v>
      </c>
      <c s="35">
        <v>0</v>
      </c>
      <c s="35">
        <f>ROUND(ROUND(H158,2)*ROUND(G158,3),2)</f>
      </c>
      <c s="33" t="s">
        <v>57</v>
      </c>
      <c r="O158">
        <f>(I158*21)/100</f>
      </c>
      <c t="s">
        <v>27</v>
      </c>
    </row>
    <row r="159" spans="1:5" ht="12.75">
      <c r="A159" s="36" t="s">
        <v>58</v>
      </c>
      <c r="E159" s="37" t="s">
        <v>54</v>
      </c>
    </row>
    <row r="160" spans="1:5" ht="76.5">
      <c r="A160" s="38" t="s">
        <v>59</v>
      </c>
      <c r="E160" s="39" t="s">
        <v>1614</v>
      </c>
    </row>
    <row r="161" spans="1:5" ht="51">
      <c r="A161" t="s">
        <v>61</v>
      </c>
      <c r="E161" s="37" t="s">
        <v>982</v>
      </c>
    </row>
    <row r="162" spans="1:16" ht="12.75">
      <c r="A162" s="26" t="s">
        <v>52</v>
      </c>
      <c s="31" t="s">
        <v>502</v>
      </c>
      <c s="31" t="s">
        <v>1615</v>
      </c>
      <c s="26" t="s">
        <v>54</v>
      </c>
      <c s="32" t="s">
        <v>1616</v>
      </c>
      <c s="33" t="s">
        <v>86</v>
      </c>
      <c s="34">
        <v>66.3</v>
      </c>
      <c s="35">
        <v>0</v>
      </c>
      <c s="35">
        <f>ROUND(ROUND(H162,2)*ROUND(G162,3),2)</f>
      </c>
      <c s="33" t="s">
        <v>57</v>
      </c>
      <c r="O162">
        <f>(I162*21)/100</f>
      </c>
      <c t="s">
        <v>27</v>
      </c>
    </row>
    <row r="163" spans="1:5" ht="12.75">
      <c r="A163" s="36" t="s">
        <v>58</v>
      </c>
      <c r="E163" s="37" t="s">
        <v>54</v>
      </c>
    </row>
    <row r="164" spans="1:5" ht="76.5">
      <c r="A164" s="38" t="s">
        <v>59</v>
      </c>
      <c r="E164" s="39" t="s">
        <v>1617</v>
      </c>
    </row>
    <row r="165" spans="1:5" ht="51">
      <c r="A165" t="s">
        <v>61</v>
      </c>
      <c r="E165" s="37" t="s">
        <v>982</v>
      </c>
    </row>
    <row r="166" spans="1:16" ht="12.75">
      <c r="A166" s="26" t="s">
        <v>52</v>
      </c>
      <c s="31" t="s">
        <v>657</v>
      </c>
      <c s="31" t="s">
        <v>1618</v>
      </c>
      <c s="26" t="s">
        <v>54</v>
      </c>
      <c s="32" t="s">
        <v>1619</v>
      </c>
      <c s="33" t="s">
        <v>86</v>
      </c>
      <c s="34">
        <v>66.3</v>
      </c>
      <c s="35">
        <v>0</v>
      </c>
      <c s="35">
        <f>ROUND(ROUND(H166,2)*ROUND(G166,3),2)</f>
      </c>
      <c s="33" t="s">
        <v>57</v>
      </c>
      <c r="O166">
        <f>(I166*21)/100</f>
      </c>
      <c t="s">
        <v>27</v>
      </c>
    </row>
    <row r="167" spans="1:5" ht="12.75">
      <c r="A167" s="36" t="s">
        <v>58</v>
      </c>
      <c r="E167" s="37" t="s">
        <v>54</v>
      </c>
    </row>
    <row r="168" spans="1:5" ht="76.5">
      <c r="A168" s="38" t="s">
        <v>59</v>
      </c>
      <c r="E168" s="39" t="s">
        <v>1614</v>
      </c>
    </row>
    <row r="169" spans="1:5" ht="25.5">
      <c r="A169" t="s">
        <v>61</v>
      </c>
      <c r="E169" s="37" t="s">
        <v>1620</v>
      </c>
    </row>
    <row r="170" spans="1:16" ht="12.75">
      <c r="A170" s="26" t="s">
        <v>52</v>
      </c>
      <c s="31" t="s">
        <v>593</v>
      </c>
      <c s="31" t="s">
        <v>1621</v>
      </c>
      <c s="26" t="s">
        <v>54</v>
      </c>
      <c s="32" t="s">
        <v>1622</v>
      </c>
      <c s="33" t="s">
        <v>86</v>
      </c>
      <c s="34">
        <v>66.3</v>
      </c>
      <c s="35">
        <v>0</v>
      </c>
      <c s="35">
        <f>ROUND(ROUND(H170,2)*ROUND(G170,3),2)</f>
      </c>
      <c s="33" t="s">
        <v>57</v>
      </c>
      <c r="O170">
        <f>(I170*21)/100</f>
      </c>
      <c t="s">
        <v>27</v>
      </c>
    </row>
    <row r="171" spans="1:5" ht="12.75">
      <c r="A171" s="36" t="s">
        <v>58</v>
      </c>
      <c r="E171" s="37" t="s">
        <v>54</v>
      </c>
    </row>
    <row r="172" spans="1:5" ht="76.5">
      <c r="A172" s="38" t="s">
        <v>59</v>
      </c>
      <c r="E172" s="39" t="s">
        <v>1617</v>
      </c>
    </row>
    <row r="173" spans="1:5" ht="25.5">
      <c r="A173" t="s">
        <v>61</v>
      </c>
      <c r="E173" s="37" t="s">
        <v>1620</v>
      </c>
    </row>
    <row r="174" spans="1:16" ht="25.5">
      <c r="A174" s="26" t="s">
        <v>52</v>
      </c>
      <c s="31" t="s">
        <v>666</v>
      </c>
      <c s="31" t="s">
        <v>1623</v>
      </c>
      <c s="26" t="s">
        <v>54</v>
      </c>
      <c s="32" t="s">
        <v>1624</v>
      </c>
      <c s="33" t="s">
        <v>86</v>
      </c>
      <c s="34">
        <v>70</v>
      </c>
      <c s="35">
        <v>0</v>
      </c>
      <c s="35">
        <f>ROUND(ROUND(H174,2)*ROUND(G174,3),2)</f>
      </c>
      <c s="33" t="s">
        <v>65</v>
      </c>
      <c r="O174">
        <f>(I174*21)/100</f>
      </c>
      <c t="s">
        <v>27</v>
      </c>
    </row>
    <row r="175" spans="1:5" ht="12.75">
      <c r="A175" s="36" t="s">
        <v>58</v>
      </c>
      <c r="E175" s="37" t="s">
        <v>54</v>
      </c>
    </row>
    <row r="176" spans="1:5" ht="51">
      <c r="A176" s="38" t="s">
        <v>59</v>
      </c>
      <c r="E176" s="39" t="s">
        <v>1625</v>
      </c>
    </row>
    <row r="177" spans="1:5" ht="255">
      <c r="A177" t="s">
        <v>61</v>
      </c>
      <c r="E177" s="37" t="s">
        <v>1626</v>
      </c>
    </row>
    <row r="178" spans="1:18" ht="12.75" customHeight="1">
      <c r="A178" s="6" t="s">
        <v>50</v>
      </c>
      <c s="6"/>
      <c s="41" t="s">
        <v>44</v>
      </c>
      <c s="6"/>
      <c s="29" t="s">
        <v>291</v>
      </c>
      <c s="6"/>
      <c s="6"/>
      <c s="6"/>
      <c s="42">
        <f>0+Q178</f>
      </c>
      <c s="6"/>
      <c r="O178">
        <f>0+R178</f>
      </c>
      <c r="Q178">
        <f>0+I179+I183+I187+I191</f>
      </c>
      <c>
        <f>0+O179+O183+O187+O191</f>
      </c>
    </row>
    <row r="179" spans="1:16" ht="12.75">
      <c r="A179" s="26" t="s">
        <v>52</v>
      </c>
      <c s="31" t="s">
        <v>668</v>
      </c>
      <c s="31" t="s">
        <v>1488</v>
      </c>
      <c s="26" t="s">
        <v>54</v>
      </c>
      <c s="32" t="s">
        <v>1489</v>
      </c>
      <c s="33" t="s">
        <v>86</v>
      </c>
      <c s="34">
        <v>14</v>
      </c>
      <c s="35">
        <v>0</v>
      </c>
      <c s="35">
        <f>ROUND(ROUND(H179,2)*ROUND(G179,3),2)</f>
      </c>
      <c s="33" t="s">
        <v>57</v>
      </c>
      <c r="O179">
        <f>(I179*21)/100</f>
      </c>
      <c t="s">
        <v>27</v>
      </c>
    </row>
    <row r="180" spans="1:5" ht="12.75">
      <c r="A180" s="36" t="s">
        <v>58</v>
      </c>
      <c r="E180" s="37" t="s">
        <v>54</v>
      </c>
    </row>
    <row r="181" spans="1:5" ht="51">
      <c r="A181" s="38" t="s">
        <v>59</v>
      </c>
      <c r="E181" s="39" t="s">
        <v>1627</v>
      </c>
    </row>
    <row r="182" spans="1:5" ht="25.5">
      <c r="A182" t="s">
        <v>61</v>
      </c>
      <c r="E182" s="37" t="s">
        <v>1491</v>
      </c>
    </row>
    <row r="183" spans="1:16" ht="12.75">
      <c r="A183" s="26" t="s">
        <v>52</v>
      </c>
      <c s="31" t="s">
        <v>806</v>
      </c>
      <c s="31" t="s">
        <v>1492</v>
      </c>
      <c s="26" t="s">
        <v>54</v>
      </c>
      <c s="32" t="s">
        <v>1493</v>
      </c>
      <c s="33" t="s">
        <v>86</v>
      </c>
      <c s="34">
        <v>14</v>
      </c>
      <c s="35">
        <v>0</v>
      </c>
      <c s="35">
        <f>ROUND(ROUND(H183,2)*ROUND(G183,3),2)</f>
      </c>
      <c s="33" t="s">
        <v>57</v>
      </c>
      <c r="O183">
        <f>(I183*21)/100</f>
      </c>
      <c t="s">
        <v>27</v>
      </c>
    </row>
    <row r="184" spans="1:5" ht="12.75">
      <c r="A184" s="36" t="s">
        <v>58</v>
      </c>
      <c r="E184" s="37" t="s">
        <v>54</v>
      </c>
    </row>
    <row r="185" spans="1:5" ht="51">
      <c r="A185" s="38" t="s">
        <v>59</v>
      </c>
      <c r="E185" s="39" t="s">
        <v>1628</v>
      </c>
    </row>
    <row r="186" spans="1:5" ht="25.5">
      <c r="A186" t="s">
        <v>61</v>
      </c>
      <c r="E186" s="37" t="s">
        <v>1491</v>
      </c>
    </row>
    <row r="187" spans="1:16" ht="12.75">
      <c r="A187" s="26" t="s">
        <v>52</v>
      </c>
      <c s="31" t="s">
        <v>810</v>
      </c>
      <c s="31" t="s">
        <v>1495</v>
      </c>
      <c s="26" t="s">
        <v>54</v>
      </c>
      <c s="32" t="s">
        <v>1496</v>
      </c>
      <c s="33" t="s">
        <v>86</v>
      </c>
      <c s="34">
        <v>14</v>
      </c>
      <c s="35">
        <v>0</v>
      </c>
      <c s="35">
        <f>ROUND(ROUND(H187,2)*ROUND(G187,3),2)</f>
      </c>
      <c s="33" t="s">
        <v>57</v>
      </c>
      <c r="O187">
        <f>(I187*21)/100</f>
      </c>
      <c t="s">
        <v>27</v>
      </c>
    </row>
    <row r="188" spans="1:5" ht="12.75">
      <c r="A188" s="36" t="s">
        <v>58</v>
      </c>
      <c r="E188" s="37" t="s">
        <v>54</v>
      </c>
    </row>
    <row r="189" spans="1:5" ht="51">
      <c r="A189" s="38" t="s">
        <v>59</v>
      </c>
      <c r="E189" s="39" t="s">
        <v>1629</v>
      </c>
    </row>
    <row r="190" spans="1:5" ht="38.25">
      <c r="A190" t="s">
        <v>61</v>
      </c>
      <c r="E190" s="37" t="s">
        <v>1020</v>
      </c>
    </row>
    <row r="191" spans="1:16" ht="12.75">
      <c r="A191" s="26" t="s">
        <v>52</v>
      </c>
      <c s="31" t="s">
        <v>814</v>
      </c>
      <c s="31" t="s">
        <v>1498</v>
      </c>
      <c s="26" t="s">
        <v>54</v>
      </c>
      <c s="32" t="s">
        <v>1499</v>
      </c>
      <c s="33" t="s">
        <v>71</v>
      </c>
      <c s="34">
        <v>43.833</v>
      </c>
      <c s="35">
        <v>0</v>
      </c>
      <c s="35">
        <f>ROUND(ROUND(H191,2)*ROUND(G191,3),2)</f>
      </c>
      <c s="33" t="s">
        <v>57</v>
      </c>
      <c r="O191">
        <f>(I191*21)/100</f>
      </c>
      <c t="s">
        <v>27</v>
      </c>
    </row>
    <row r="192" spans="1:5" ht="12.75">
      <c r="A192" s="36" t="s">
        <v>58</v>
      </c>
      <c r="E192" s="37" t="s">
        <v>54</v>
      </c>
    </row>
    <row r="193" spans="1:5" ht="114.75">
      <c r="A193" s="38" t="s">
        <v>59</v>
      </c>
      <c r="E193" s="39" t="s">
        <v>1630</v>
      </c>
    </row>
    <row r="194" spans="1:5" ht="102">
      <c r="A194" t="s">
        <v>61</v>
      </c>
      <c r="E194" s="37" t="s">
        <v>321</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818</v>
      </c>
      <c s="31" t="s">
        <v>658</v>
      </c>
      <c s="26" t="s">
        <v>659</v>
      </c>
      <c s="32" t="s">
        <v>660</v>
      </c>
      <c s="33" t="s">
        <v>182</v>
      </c>
      <c s="34">
        <v>1442.404</v>
      </c>
      <c s="35">
        <v>0</v>
      </c>
      <c s="35">
        <f>ROUND(ROUND(H196,2)*ROUND(G196,3),2)</f>
      </c>
      <c s="33" t="s">
        <v>325</v>
      </c>
      <c r="O196">
        <f>(I196*21)/100</f>
      </c>
      <c t="s">
        <v>27</v>
      </c>
    </row>
    <row r="197" spans="1:5" ht="12.75">
      <c r="A197" s="36" t="s">
        <v>58</v>
      </c>
      <c r="E197" s="37" t="s">
        <v>54</v>
      </c>
    </row>
    <row r="198" spans="1:5" ht="25.5">
      <c r="A198" s="38" t="s">
        <v>59</v>
      </c>
      <c r="E198" s="39" t="s">
        <v>1631</v>
      </c>
    </row>
    <row r="199" spans="1:5" ht="127.5">
      <c r="A199" t="s">
        <v>61</v>
      </c>
      <c r="E199" s="37" t="s">
        <v>1231</v>
      </c>
    </row>
    <row r="200" spans="1:16" ht="38.25">
      <c r="A200" s="26" t="s">
        <v>52</v>
      </c>
      <c s="31" t="s">
        <v>820</v>
      </c>
      <c s="31" t="s">
        <v>662</v>
      </c>
      <c s="26" t="s">
        <v>663</v>
      </c>
      <c s="32" t="s">
        <v>1506</v>
      </c>
      <c s="33" t="s">
        <v>182</v>
      </c>
      <c s="34">
        <v>13.86</v>
      </c>
      <c s="35">
        <v>0</v>
      </c>
      <c s="35">
        <f>ROUND(ROUND(H200,2)*ROUND(G200,3),2)</f>
      </c>
      <c s="33" t="s">
        <v>325</v>
      </c>
      <c r="O200">
        <f>(I200*21)/100</f>
      </c>
      <c t="s">
        <v>27</v>
      </c>
    </row>
    <row r="201" spans="1:5" ht="12.75">
      <c r="A201" s="36" t="s">
        <v>58</v>
      </c>
      <c r="E201" s="37" t="s">
        <v>183</v>
      </c>
    </row>
    <row r="202" spans="1:5" ht="38.25">
      <c r="A202" s="38" t="s">
        <v>59</v>
      </c>
      <c r="E202" s="39" t="s">
        <v>1632</v>
      </c>
    </row>
    <row r="203" spans="1:5" ht="127.5">
      <c r="A203" t="s">
        <v>61</v>
      </c>
      <c r="E203" s="37" t="s">
        <v>1231</v>
      </c>
    </row>
    <row r="204" spans="1:16" ht="38.25">
      <c r="A204" s="26" t="s">
        <v>52</v>
      </c>
      <c s="31" t="s">
        <v>824</v>
      </c>
      <c s="31" t="s">
        <v>322</v>
      </c>
      <c s="26" t="s">
        <v>323</v>
      </c>
      <c s="32" t="s">
        <v>324</v>
      </c>
      <c s="33" t="s">
        <v>182</v>
      </c>
      <c s="34">
        <v>105.199</v>
      </c>
      <c s="35">
        <v>0</v>
      </c>
      <c s="35">
        <f>ROUND(ROUND(H204,2)*ROUND(G204,3),2)</f>
      </c>
      <c s="33" t="s">
        <v>325</v>
      </c>
      <c r="O204">
        <f>(I204*21)/100</f>
      </c>
      <c t="s">
        <v>27</v>
      </c>
    </row>
    <row r="205" spans="1:5" ht="12.75">
      <c r="A205" s="36" t="s">
        <v>58</v>
      </c>
      <c r="E205" s="37" t="s">
        <v>183</v>
      </c>
    </row>
    <row r="206" spans="1:5" ht="25.5">
      <c r="A206" s="38" t="s">
        <v>59</v>
      </c>
      <c r="E206" s="39" t="s">
        <v>1633</v>
      </c>
    </row>
    <row r="207" spans="1:5" ht="127.5">
      <c r="A207" t="s">
        <v>61</v>
      </c>
      <c r="E207" s="37" t="s">
        <v>1231</v>
      </c>
    </row>
    <row r="208" spans="1:16" ht="25.5">
      <c r="A208" s="26" t="s">
        <v>52</v>
      </c>
      <c s="31" t="s">
        <v>829</v>
      </c>
      <c s="31" t="s">
        <v>669</v>
      </c>
      <c s="26" t="s">
        <v>670</v>
      </c>
      <c s="32" t="s">
        <v>1509</v>
      </c>
      <c s="33" t="s">
        <v>182</v>
      </c>
      <c s="34">
        <v>7.749</v>
      </c>
      <c s="35">
        <v>0</v>
      </c>
      <c s="35">
        <f>ROUND(ROUND(H208,2)*ROUND(G208,3),2)</f>
      </c>
      <c s="33" t="s">
        <v>325</v>
      </c>
      <c r="O208">
        <f>(I208*21)/100</f>
      </c>
      <c t="s">
        <v>27</v>
      </c>
    </row>
    <row r="209" spans="1:5" ht="12.75">
      <c r="A209" s="36" t="s">
        <v>58</v>
      </c>
      <c r="E209" s="37" t="s">
        <v>183</v>
      </c>
    </row>
    <row r="210" spans="1:5" ht="25.5">
      <c r="A210" s="38" t="s">
        <v>59</v>
      </c>
      <c r="E210" s="39" t="s">
        <v>1634</v>
      </c>
    </row>
    <row r="211" spans="1:5" ht="127.5">
      <c r="A211" t="s">
        <v>61</v>
      </c>
      <c r="E211"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1635</v>
      </c>
      <c s="43">
        <f>0+I9+I54+I143+I152</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1635</v>
      </c>
      <c s="6"/>
      <c s="18" t="s">
        <v>1636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1638</v>
      </c>
      <c s="26" t="s">
        <v>54</v>
      </c>
      <c s="32" t="s">
        <v>1639</v>
      </c>
      <c s="33" t="s">
        <v>757</v>
      </c>
      <c s="34">
        <v>0.16</v>
      </c>
      <c s="35">
        <v>0</v>
      </c>
      <c s="35">
        <f>ROUND(ROUND(H10,2)*ROUND(G10,3),2)</f>
      </c>
      <c s="33" t="s">
        <v>355</v>
      </c>
      <c r="O10">
        <f>(I10*21)/100</f>
      </c>
      <c t="s">
        <v>27</v>
      </c>
    </row>
    <row r="11" spans="1:5" ht="12.75">
      <c r="A11" s="36" t="s">
        <v>58</v>
      </c>
      <c r="E11" s="37" t="s">
        <v>1639</v>
      </c>
    </row>
    <row r="12" spans="1:5" ht="25.5">
      <c r="A12" s="38" t="s">
        <v>59</v>
      </c>
      <c r="E12" s="44" t="s">
        <v>1640</v>
      </c>
    </row>
    <row r="13" spans="1:5" ht="12.75">
      <c r="A13" t="s">
        <v>61</v>
      </c>
      <c r="E13" s="37" t="s">
        <v>54</v>
      </c>
    </row>
    <row r="14" spans="1:16" ht="12.75">
      <c r="A14" s="26" t="s">
        <v>52</v>
      </c>
      <c s="31" t="s">
        <v>27</v>
      </c>
      <c s="31" t="s">
        <v>1641</v>
      </c>
      <c s="26" t="s">
        <v>54</v>
      </c>
      <c s="32" t="s">
        <v>1642</v>
      </c>
      <c s="33" t="s">
        <v>315</v>
      </c>
      <c s="34">
        <v>8</v>
      </c>
      <c s="35">
        <v>0</v>
      </c>
      <c s="35">
        <f>ROUND(ROUND(H14,2)*ROUND(G14,3),2)</f>
      </c>
      <c s="33" t="s">
        <v>355</v>
      </c>
      <c r="O14">
        <f>(I14*21)/100</f>
      </c>
      <c t="s">
        <v>27</v>
      </c>
    </row>
    <row r="15" spans="1:5" ht="12.75">
      <c r="A15" s="36" t="s">
        <v>58</v>
      </c>
      <c r="E15" s="37" t="s">
        <v>1643</v>
      </c>
    </row>
    <row r="16" spans="1:5" ht="25.5">
      <c r="A16" s="38" t="s">
        <v>59</v>
      </c>
      <c r="E16" s="44" t="s">
        <v>1644</v>
      </c>
    </row>
    <row r="17" spans="1:5" ht="12.75">
      <c r="A17" t="s">
        <v>61</v>
      </c>
      <c r="E17" s="37" t="s">
        <v>54</v>
      </c>
    </row>
    <row r="18" spans="1:16" ht="25.5">
      <c r="A18" s="26" t="s">
        <v>52</v>
      </c>
      <c s="31" t="s">
        <v>26</v>
      </c>
      <c s="31" t="s">
        <v>1645</v>
      </c>
      <c s="26" t="s">
        <v>54</v>
      </c>
      <c s="32" t="s">
        <v>1646</v>
      </c>
      <c s="33" t="s">
        <v>71</v>
      </c>
      <c s="34">
        <v>18.4</v>
      </c>
      <c s="35">
        <v>0</v>
      </c>
      <c s="35">
        <f>ROUND(ROUND(H18,2)*ROUND(G18,3),2)</f>
      </c>
      <c s="33" t="s">
        <v>355</v>
      </c>
      <c r="O18">
        <f>(I18*21)/100</f>
      </c>
      <c t="s">
        <v>27</v>
      </c>
    </row>
    <row r="19" spans="1:5" ht="25.5">
      <c r="A19" s="36" t="s">
        <v>58</v>
      </c>
      <c r="E19" s="37" t="s">
        <v>1647</v>
      </c>
    </row>
    <row r="20" spans="1:5" ht="51">
      <c r="A20" s="38" t="s">
        <v>59</v>
      </c>
      <c r="E20" s="44" t="s">
        <v>1648</v>
      </c>
    </row>
    <row r="21" spans="1:5" ht="12.75">
      <c r="A21" t="s">
        <v>61</v>
      </c>
      <c r="E21" s="37" t="s">
        <v>54</v>
      </c>
    </row>
    <row r="22" spans="1:16" ht="12.75">
      <c r="A22" s="26" t="s">
        <v>52</v>
      </c>
      <c s="31" t="s">
        <v>37</v>
      </c>
      <c s="31" t="s">
        <v>1649</v>
      </c>
      <c s="26" t="s">
        <v>54</v>
      </c>
      <c s="32" t="s">
        <v>1650</v>
      </c>
      <c s="33" t="s">
        <v>71</v>
      </c>
      <c s="34">
        <v>0.8</v>
      </c>
      <c s="35">
        <v>0</v>
      </c>
      <c s="35">
        <f>ROUND(ROUND(H22,2)*ROUND(G22,3),2)</f>
      </c>
      <c s="33" t="s">
        <v>355</v>
      </c>
      <c r="O22">
        <f>(I22*21)/100</f>
      </c>
      <c t="s">
        <v>27</v>
      </c>
    </row>
    <row r="23" spans="1:5" ht="25.5">
      <c r="A23" s="36" t="s">
        <v>58</v>
      </c>
      <c r="E23" s="37" t="s">
        <v>1651</v>
      </c>
    </row>
    <row r="24" spans="1:5" ht="25.5">
      <c r="A24" s="38" t="s">
        <v>59</v>
      </c>
      <c r="E24" s="44" t="s">
        <v>1652</v>
      </c>
    </row>
    <row r="25" spans="1:5" ht="12.75">
      <c r="A25" t="s">
        <v>61</v>
      </c>
      <c r="E25" s="37" t="s">
        <v>54</v>
      </c>
    </row>
    <row r="26" spans="1:16" ht="12.75">
      <c r="A26" s="26" t="s">
        <v>52</v>
      </c>
      <c s="31" t="s">
        <v>39</v>
      </c>
      <c s="31" t="s">
        <v>1653</v>
      </c>
      <c s="26" t="s">
        <v>54</v>
      </c>
      <c s="32" t="s">
        <v>1654</v>
      </c>
      <c s="33" t="s">
        <v>71</v>
      </c>
      <c s="34">
        <v>11.04</v>
      </c>
      <c s="35">
        <v>0</v>
      </c>
      <c s="35">
        <f>ROUND(ROUND(H26,2)*ROUND(G26,3),2)</f>
      </c>
      <c s="33" t="s">
        <v>355</v>
      </c>
      <c r="O26">
        <f>(I26*21)/100</f>
      </c>
      <c t="s">
        <v>27</v>
      </c>
    </row>
    <row r="27" spans="1:5" ht="25.5">
      <c r="A27" s="36" t="s">
        <v>58</v>
      </c>
      <c r="E27" s="37" t="s">
        <v>1655</v>
      </c>
    </row>
    <row r="28" spans="1:5" ht="51">
      <c r="A28" s="38" t="s">
        <v>59</v>
      </c>
      <c r="E28" s="44" t="s">
        <v>1656</v>
      </c>
    </row>
    <row r="29" spans="1:5" ht="12.75">
      <c r="A29" t="s">
        <v>61</v>
      </c>
      <c r="E29" s="37" t="s">
        <v>54</v>
      </c>
    </row>
    <row r="30" spans="1:16" ht="12.75">
      <c r="A30" s="26" t="s">
        <v>52</v>
      </c>
      <c s="31" t="s">
        <v>41</v>
      </c>
      <c s="31" t="s">
        <v>1657</v>
      </c>
      <c s="26" t="s">
        <v>54</v>
      </c>
      <c s="32" t="s">
        <v>1658</v>
      </c>
      <c s="33" t="s">
        <v>71</v>
      </c>
      <c s="34">
        <v>2.4</v>
      </c>
      <c s="35">
        <v>0</v>
      </c>
      <c s="35">
        <f>ROUND(ROUND(H30,2)*ROUND(G30,3),2)</f>
      </c>
      <c s="33" t="s">
        <v>355</v>
      </c>
      <c r="O30">
        <f>(I30*21)/100</f>
      </c>
      <c t="s">
        <v>27</v>
      </c>
    </row>
    <row r="31" spans="1:5" ht="51">
      <c r="A31" s="36" t="s">
        <v>58</v>
      </c>
      <c r="E31" s="37" t="s">
        <v>1659</v>
      </c>
    </row>
    <row r="32" spans="1:5" ht="25.5">
      <c r="A32" s="38" t="s">
        <v>59</v>
      </c>
      <c r="E32" s="44" t="s">
        <v>1660</v>
      </c>
    </row>
    <row r="33" spans="1:5" ht="12.75">
      <c r="A33" t="s">
        <v>61</v>
      </c>
      <c r="E33" s="37" t="s">
        <v>54</v>
      </c>
    </row>
    <row r="34" spans="1:16" ht="12.75">
      <c r="A34" s="26" t="s">
        <v>52</v>
      </c>
      <c s="31" t="s">
        <v>90</v>
      </c>
      <c s="31" t="s">
        <v>1661</v>
      </c>
      <c s="26" t="s">
        <v>54</v>
      </c>
      <c s="32" t="s">
        <v>1662</v>
      </c>
      <c s="33" t="s">
        <v>71</v>
      </c>
      <c s="34">
        <v>5.52</v>
      </c>
      <c s="35">
        <v>0</v>
      </c>
      <c s="35">
        <f>ROUND(ROUND(H34,2)*ROUND(G34,3),2)</f>
      </c>
      <c s="33" t="s">
        <v>355</v>
      </c>
      <c r="O34">
        <f>(I34*21)/100</f>
      </c>
      <c t="s">
        <v>27</v>
      </c>
    </row>
    <row r="35" spans="1:5" ht="38.25">
      <c r="A35" s="36" t="s">
        <v>58</v>
      </c>
      <c r="E35" s="37" t="s">
        <v>1663</v>
      </c>
    </row>
    <row r="36" spans="1:5" ht="51">
      <c r="A36" s="38" t="s">
        <v>59</v>
      </c>
      <c r="E36" s="44" t="s">
        <v>1664</v>
      </c>
    </row>
    <row r="37" spans="1:5" ht="12.75">
      <c r="A37" t="s">
        <v>61</v>
      </c>
      <c r="E37" s="37" t="s">
        <v>54</v>
      </c>
    </row>
    <row r="38" spans="1:16" ht="25.5">
      <c r="A38" s="26" t="s">
        <v>52</v>
      </c>
      <c s="31" t="s">
        <v>95</v>
      </c>
      <c s="31" t="s">
        <v>1665</v>
      </c>
      <c s="26" t="s">
        <v>54</v>
      </c>
      <c s="32" t="s">
        <v>1666</v>
      </c>
      <c s="33" t="s">
        <v>315</v>
      </c>
      <c s="34">
        <v>8</v>
      </c>
      <c s="35">
        <v>0</v>
      </c>
      <c s="35">
        <f>ROUND(ROUND(H38,2)*ROUND(G38,3),2)</f>
      </c>
      <c s="33" t="s">
        <v>355</v>
      </c>
      <c r="O38">
        <f>(I38*21)/100</f>
      </c>
      <c t="s">
        <v>27</v>
      </c>
    </row>
    <row r="39" spans="1:5" ht="25.5">
      <c r="A39" s="36" t="s">
        <v>58</v>
      </c>
      <c r="E39" s="37" t="s">
        <v>1667</v>
      </c>
    </row>
    <row r="40" spans="1:5" ht="25.5">
      <c r="A40" s="38" t="s">
        <v>59</v>
      </c>
      <c r="E40" s="44" t="s">
        <v>1668</v>
      </c>
    </row>
    <row r="41" spans="1:5" ht="12.75">
      <c r="A41" t="s">
        <v>61</v>
      </c>
      <c r="E41" s="37" t="s">
        <v>54</v>
      </c>
    </row>
    <row r="42" spans="1:16" ht="12.75">
      <c r="A42" s="26" t="s">
        <v>52</v>
      </c>
      <c s="31" t="s">
        <v>44</v>
      </c>
      <c s="31" t="s">
        <v>1669</v>
      </c>
      <c s="26" t="s">
        <v>54</v>
      </c>
      <c s="32" t="s">
        <v>1670</v>
      </c>
      <c s="33" t="s">
        <v>315</v>
      </c>
      <c s="34">
        <v>8</v>
      </c>
      <c s="35">
        <v>0</v>
      </c>
      <c s="35">
        <f>ROUND(ROUND(H42,2)*ROUND(G42,3),2)</f>
      </c>
      <c s="33" t="s">
        <v>355</v>
      </c>
      <c r="O42">
        <f>(I42*21)/100</f>
      </c>
      <c t="s">
        <v>27</v>
      </c>
    </row>
    <row r="43" spans="1:5" ht="25.5">
      <c r="A43" s="36" t="s">
        <v>58</v>
      </c>
      <c r="E43" s="37" t="s">
        <v>1671</v>
      </c>
    </row>
    <row r="44" spans="1:5" ht="25.5">
      <c r="A44" s="38" t="s">
        <v>59</v>
      </c>
      <c r="E44" s="44" t="s">
        <v>1672</v>
      </c>
    </row>
    <row r="45" spans="1:5" ht="12.75">
      <c r="A45" t="s">
        <v>61</v>
      </c>
      <c r="E45" s="37" t="s">
        <v>54</v>
      </c>
    </row>
    <row r="46" spans="1:16" ht="12.75">
      <c r="A46" s="26" t="s">
        <v>52</v>
      </c>
      <c s="31" t="s">
        <v>46</v>
      </c>
      <c s="31" t="s">
        <v>1673</v>
      </c>
      <c s="26" t="s">
        <v>54</v>
      </c>
      <c s="32" t="s">
        <v>1674</v>
      </c>
      <c s="33" t="s">
        <v>182</v>
      </c>
      <c s="34">
        <v>6.24</v>
      </c>
      <c s="35">
        <v>0</v>
      </c>
      <c s="35">
        <f>ROUND(ROUND(H46,2)*ROUND(G46,3),2)</f>
      </c>
      <c s="33" t="s">
        <v>355</v>
      </c>
      <c r="O46">
        <f>(I46*21)/100</f>
      </c>
      <c t="s">
        <v>27</v>
      </c>
    </row>
    <row r="47" spans="1:5" ht="12.75">
      <c r="A47" s="36" t="s">
        <v>58</v>
      </c>
      <c r="E47" s="37" t="s">
        <v>1674</v>
      </c>
    </row>
    <row r="48" spans="1:5" ht="25.5">
      <c r="A48" s="38" t="s">
        <v>59</v>
      </c>
      <c r="E48" s="44" t="s">
        <v>1675</v>
      </c>
    </row>
    <row r="49" spans="1:5" ht="12.75">
      <c r="A49" t="s">
        <v>61</v>
      </c>
      <c r="E49" s="37" t="s">
        <v>54</v>
      </c>
    </row>
    <row r="50" spans="1:16" ht="12.75">
      <c r="A50" s="26" t="s">
        <v>52</v>
      </c>
      <c s="31" t="s">
        <v>48</v>
      </c>
      <c s="31" t="s">
        <v>1676</v>
      </c>
      <c s="26" t="s">
        <v>54</v>
      </c>
      <c s="32" t="s">
        <v>1677</v>
      </c>
      <c s="33" t="s">
        <v>182</v>
      </c>
      <c s="34">
        <v>12.48</v>
      </c>
      <c s="35">
        <v>0</v>
      </c>
      <c s="35">
        <f>ROUND(ROUND(H50,2)*ROUND(G50,3),2)</f>
      </c>
      <c s="33" t="s">
        <v>355</v>
      </c>
      <c r="O50">
        <f>(I50*21)/100</f>
      </c>
      <c t="s">
        <v>27</v>
      </c>
    </row>
    <row r="51" spans="1:5" ht="12.75">
      <c r="A51" s="36" t="s">
        <v>58</v>
      </c>
      <c r="E51" s="37" t="s">
        <v>1677</v>
      </c>
    </row>
    <row r="52" spans="1:5" ht="25.5">
      <c r="A52" s="38" t="s">
        <v>59</v>
      </c>
      <c r="E52" s="44" t="s">
        <v>1678</v>
      </c>
    </row>
    <row r="53" spans="1:5" ht="12.75">
      <c r="A53" t="s">
        <v>61</v>
      </c>
      <c r="E53" s="37" t="s">
        <v>54</v>
      </c>
    </row>
    <row r="54" spans="1:18" ht="12.75" customHeight="1">
      <c r="A54" s="6" t="s">
        <v>50</v>
      </c>
      <c s="6"/>
      <c s="41" t="s">
        <v>1679</v>
      </c>
      <c s="6"/>
      <c s="29" t="s">
        <v>1680</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1681</v>
      </c>
      <c s="26" t="s">
        <v>54</v>
      </c>
      <c s="32" t="s">
        <v>1682</v>
      </c>
      <c s="33" t="s">
        <v>86</v>
      </c>
      <c s="34">
        <v>23</v>
      </c>
      <c s="35">
        <v>0</v>
      </c>
      <c s="35">
        <f>ROUND(ROUND(H55,2)*ROUND(G55,3),2)</f>
      </c>
      <c s="33" t="s">
        <v>355</v>
      </c>
      <c r="O55">
        <f>(I55*21)/100</f>
      </c>
      <c t="s">
        <v>27</v>
      </c>
    </row>
    <row r="56" spans="1:5" ht="12.75">
      <c r="A56" s="36" t="s">
        <v>58</v>
      </c>
      <c r="E56" s="37" t="s">
        <v>1682</v>
      </c>
    </row>
    <row r="57" spans="1:5" ht="25.5">
      <c r="A57" s="38" t="s">
        <v>59</v>
      </c>
      <c r="E57" s="44" t="s">
        <v>1683</v>
      </c>
    </row>
    <row r="58" spans="1:5" ht="12.75">
      <c r="A58" t="s">
        <v>61</v>
      </c>
      <c r="E58" s="37" t="s">
        <v>54</v>
      </c>
    </row>
    <row r="59" spans="1:16" ht="12.75">
      <c r="A59" s="26" t="s">
        <v>52</v>
      </c>
      <c s="31" t="s">
        <v>115</v>
      </c>
      <c s="31" t="s">
        <v>1684</v>
      </c>
      <c s="26" t="s">
        <v>54</v>
      </c>
      <c s="32" t="s">
        <v>1685</v>
      </c>
      <c s="33" t="s">
        <v>86</v>
      </c>
      <c s="34">
        <v>1</v>
      </c>
      <c s="35">
        <v>0</v>
      </c>
      <c s="35">
        <f>ROUND(ROUND(H59,2)*ROUND(G59,3),2)</f>
      </c>
      <c s="33" t="s">
        <v>355</v>
      </c>
      <c r="O59">
        <f>(I59*21)/100</f>
      </c>
      <c t="s">
        <v>27</v>
      </c>
    </row>
    <row r="60" spans="1:5" ht="12.75">
      <c r="A60" s="36" t="s">
        <v>58</v>
      </c>
      <c r="E60" s="37" t="s">
        <v>1685</v>
      </c>
    </row>
    <row r="61" spans="1:5" ht="25.5">
      <c r="A61" s="38" t="s">
        <v>59</v>
      </c>
      <c r="E61" s="44" t="s">
        <v>1686</v>
      </c>
    </row>
    <row r="62" spans="1:5" ht="12.75">
      <c r="A62" t="s">
        <v>61</v>
      </c>
      <c r="E62" s="37" t="s">
        <v>54</v>
      </c>
    </row>
    <row r="63" spans="1:16" ht="12.75">
      <c r="A63" s="26" t="s">
        <v>52</v>
      </c>
      <c s="31" t="s">
        <v>119</v>
      </c>
      <c s="31" t="s">
        <v>1687</v>
      </c>
      <c s="26" t="s">
        <v>54</v>
      </c>
      <c s="32" t="s">
        <v>1688</v>
      </c>
      <c s="33" t="s">
        <v>86</v>
      </c>
      <c s="34">
        <v>23</v>
      </c>
      <c s="35">
        <v>0</v>
      </c>
      <c s="35">
        <f>ROUND(ROUND(H63,2)*ROUND(G63,3),2)</f>
      </c>
      <c s="33" t="s">
        <v>355</v>
      </c>
      <c r="O63">
        <f>(I63*21)/100</f>
      </c>
      <c t="s">
        <v>27</v>
      </c>
    </row>
    <row r="64" spans="1:5" ht="12.75">
      <c r="A64" s="36" t="s">
        <v>58</v>
      </c>
      <c r="E64" s="37" t="s">
        <v>1688</v>
      </c>
    </row>
    <row r="65" spans="1:5" ht="25.5">
      <c r="A65" s="38" t="s">
        <v>59</v>
      </c>
      <c r="E65" s="44" t="s">
        <v>1689</v>
      </c>
    </row>
    <row r="66" spans="1:5" ht="12.75">
      <c r="A66" t="s">
        <v>61</v>
      </c>
      <c r="E66" s="37" t="s">
        <v>54</v>
      </c>
    </row>
    <row r="67" spans="1:16" ht="12.75">
      <c r="A67" s="26" t="s">
        <v>52</v>
      </c>
      <c s="31" t="s">
        <v>123</v>
      </c>
      <c s="31" t="s">
        <v>1690</v>
      </c>
      <c s="26" t="s">
        <v>54</v>
      </c>
      <c s="32" t="s">
        <v>1691</v>
      </c>
      <c s="33" t="s">
        <v>385</v>
      </c>
      <c s="34">
        <v>1</v>
      </c>
      <c s="35">
        <v>0</v>
      </c>
      <c s="35">
        <f>ROUND(ROUND(H67,2)*ROUND(G67,3),2)</f>
      </c>
      <c s="33" t="s">
        <v>355</v>
      </c>
      <c r="O67">
        <f>(I67*21)/100</f>
      </c>
      <c t="s">
        <v>27</v>
      </c>
    </row>
    <row r="68" spans="1:5" ht="12.75">
      <c r="A68" s="36" t="s">
        <v>58</v>
      </c>
      <c r="E68" s="37" t="s">
        <v>1692</v>
      </c>
    </row>
    <row r="69" spans="1:5" ht="25.5">
      <c r="A69" s="38" t="s">
        <v>59</v>
      </c>
      <c r="E69" s="44" t="s">
        <v>1693</v>
      </c>
    </row>
    <row r="70" spans="1:5" ht="12.75">
      <c r="A70" t="s">
        <v>61</v>
      </c>
      <c r="E70" s="37" t="s">
        <v>54</v>
      </c>
    </row>
    <row r="71" spans="1:16" ht="12.75">
      <c r="A71" s="26" t="s">
        <v>52</v>
      </c>
      <c s="31" t="s">
        <v>129</v>
      </c>
      <c s="31" t="s">
        <v>1694</v>
      </c>
      <c s="26" t="s">
        <v>54</v>
      </c>
      <c s="32" t="s">
        <v>1695</v>
      </c>
      <c s="33" t="s">
        <v>82</v>
      </c>
      <c s="34">
        <v>4</v>
      </c>
      <c s="35">
        <v>0</v>
      </c>
      <c s="35">
        <f>ROUND(ROUND(H71,2)*ROUND(G71,3),2)</f>
      </c>
      <c s="33" t="s">
        <v>355</v>
      </c>
      <c r="O71">
        <f>(I71*21)/100</f>
      </c>
      <c t="s">
        <v>27</v>
      </c>
    </row>
    <row r="72" spans="1:5" ht="25.5">
      <c r="A72" s="36" t="s">
        <v>58</v>
      </c>
      <c r="E72" s="37" t="s">
        <v>1696</v>
      </c>
    </row>
    <row r="73" spans="1:5" ht="25.5">
      <c r="A73" s="38" t="s">
        <v>59</v>
      </c>
      <c r="E73" s="44" t="s">
        <v>1697</v>
      </c>
    </row>
    <row r="74" spans="1:5" ht="12.75">
      <c r="A74" t="s">
        <v>61</v>
      </c>
      <c r="E74" s="37" t="s">
        <v>54</v>
      </c>
    </row>
    <row r="75" spans="1:16" ht="25.5">
      <c r="A75" s="26" t="s">
        <v>52</v>
      </c>
      <c s="31" t="s">
        <v>133</v>
      </c>
      <c s="31" t="s">
        <v>1698</v>
      </c>
      <c s="26" t="s">
        <v>54</v>
      </c>
      <c s="32" t="s">
        <v>1699</v>
      </c>
      <c s="33" t="s">
        <v>86</v>
      </c>
      <c s="34">
        <v>1</v>
      </c>
      <c s="35">
        <v>0</v>
      </c>
      <c s="35">
        <f>ROUND(ROUND(H75,2)*ROUND(G75,3),2)</f>
      </c>
      <c s="33" t="s">
        <v>355</v>
      </c>
      <c r="O75">
        <f>(I75*21)/100</f>
      </c>
      <c t="s">
        <v>27</v>
      </c>
    </row>
    <row r="76" spans="1:5" ht="25.5">
      <c r="A76" s="36" t="s">
        <v>58</v>
      </c>
      <c r="E76" s="37" t="s">
        <v>1700</v>
      </c>
    </row>
    <row r="77" spans="1:5" ht="25.5">
      <c r="A77" s="38" t="s">
        <v>59</v>
      </c>
      <c r="E77" s="44" t="s">
        <v>1701</v>
      </c>
    </row>
    <row r="78" spans="1:5" ht="12.75">
      <c r="A78" t="s">
        <v>61</v>
      </c>
      <c r="E78" s="37" t="s">
        <v>54</v>
      </c>
    </row>
    <row r="79" spans="1:16" ht="25.5">
      <c r="A79" s="26" t="s">
        <v>52</v>
      </c>
      <c s="31" t="s">
        <v>137</v>
      </c>
      <c s="31" t="s">
        <v>1702</v>
      </c>
      <c s="26" t="s">
        <v>54</v>
      </c>
      <c s="32" t="s">
        <v>1703</v>
      </c>
      <c s="33" t="s">
        <v>86</v>
      </c>
      <c s="34">
        <v>23</v>
      </c>
      <c s="35">
        <v>0</v>
      </c>
      <c s="35">
        <f>ROUND(ROUND(H79,2)*ROUND(G79,3),2)</f>
      </c>
      <c s="33" t="s">
        <v>355</v>
      </c>
      <c r="O79">
        <f>(I79*21)/100</f>
      </c>
      <c t="s">
        <v>27</v>
      </c>
    </row>
    <row r="80" spans="1:5" ht="25.5">
      <c r="A80" s="36" t="s">
        <v>58</v>
      </c>
      <c r="E80" s="37" t="s">
        <v>1704</v>
      </c>
    </row>
    <row r="81" spans="1:5" ht="25.5">
      <c r="A81" s="38" t="s">
        <v>59</v>
      </c>
      <c r="E81" s="44" t="s">
        <v>1705</v>
      </c>
    </row>
    <row r="82" spans="1:5" ht="12.75">
      <c r="A82" t="s">
        <v>61</v>
      </c>
      <c r="E82" s="37" t="s">
        <v>54</v>
      </c>
    </row>
    <row r="83" spans="1:16" ht="25.5">
      <c r="A83" s="26" t="s">
        <v>52</v>
      </c>
      <c s="31" t="s">
        <v>141</v>
      </c>
      <c s="31" t="s">
        <v>1706</v>
      </c>
      <c s="26" t="s">
        <v>54</v>
      </c>
      <c s="32" t="s">
        <v>1707</v>
      </c>
      <c s="33" t="s">
        <v>82</v>
      </c>
      <c s="34">
        <v>9</v>
      </c>
      <c s="35">
        <v>0</v>
      </c>
      <c s="35">
        <f>ROUND(ROUND(H83,2)*ROUND(G83,3),2)</f>
      </c>
      <c s="33" t="s">
        <v>355</v>
      </c>
      <c r="O83">
        <f>(I83*21)/100</f>
      </c>
      <c t="s">
        <v>27</v>
      </c>
    </row>
    <row r="84" spans="1:5" ht="25.5">
      <c r="A84" s="36" t="s">
        <v>58</v>
      </c>
      <c r="E84" s="37" t="s">
        <v>1708</v>
      </c>
    </row>
    <row r="85" spans="1:5" ht="25.5">
      <c r="A85" s="38" t="s">
        <v>59</v>
      </c>
      <c r="E85" s="44" t="s">
        <v>1709</v>
      </c>
    </row>
    <row r="86" spans="1:5" ht="12.75">
      <c r="A86" t="s">
        <v>61</v>
      </c>
      <c r="E86" s="37" t="s">
        <v>54</v>
      </c>
    </row>
    <row r="87" spans="1:16" ht="12.75">
      <c r="A87" s="26" t="s">
        <v>52</v>
      </c>
      <c s="31" t="s">
        <v>145</v>
      </c>
      <c s="31" t="s">
        <v>1710</v>
      </c>
      <c s="26" t="s">
        <v>54</v>
      </c>
      <c s="32" t="s">
        <v>1711</v>
      </c>
      <c s="33" t="s">
        <v>86</v>
      </c>
      <c s="34">
        <v>24</v>
      </c>
      <c s="35">
        <v>0</v>
      </c>
      <c s="35">
        <f>ROUND(ROUND(H87,2)*ROUND(G87,3),2)</f>
      </c>
      <c s="33" t="s">
        <v>355</v>
      </c>
      <c r="O87">
        <f>(I87*21)/100</f>
      </c>
      <c t="s">
        <v>27</v>
      </c>
    </row>
    <row r="88" spans="1:5" ht="12.75">
      <c r="A88" s="36" t="s">
        <v>58</v>
      </c>
      <c r="E88" s="37" t="s">
        <v>1712</v>
      </c>
    </row>
    <row r="89" spans="1:5" ht="25.5">
      <c r="A89" s="38" t="s">
        <v>59</v>
      </c>
      <c r="E89" s="44" t="s">
        <v>1713</v>
      </c>
    </row>
    <row r="90" spans="1:5" ht="12.75">
      <c r="A90" t="s">
        <v>61</v>
      </c>
      <c r="E90" s="37" t="s">
        <v>54</v>
      </c>
    </row>
    <row r="91" spans="1:16" ht="12.75">
      <c r="A91" s="26" t="s">
        <v>52</v>
      </c>
      <c s="31" t="s">
        <v>149</v>
      </c>
      <c s="31" t="s">
        <v>1714</v>
      </c>
      <c s="26" t="s">
        <v>54</v>
      </c>
      <c s="32" t="s">
        <v>1715</v>
      </c>
      <c s="33" t="s">
        <v>82</v>
      </c>
      <c s="34">
        <v>1</v>
      </c>
      <c s="35">
        <v>0</v>
      </c>
      <c s="35">
        <f>ROUND(ROUND(H91,2)*ROUND(G91,3),2)</f>
      </c>
      <c s="33" t="s">
        <v>355</v>
      </c>
      <c r="O91">
        <f>(I91*21)/100</f>
      </c>
      <c t="s">
        <v>27</v>
      </c>
    </row>
    <row r="92" spans="1:5" ht="12.75">
      <c r="A92" s="36" t="s">
        <v>58</v>
      </c>
      <c r="E92" s="37" t="s">
        <v>1715</v>
      </c>
    </row>
    <row r="93" spans="1:5" ht="25.5">
      <c r="A93" s="38" t="s">
        <v>59</v>
      </c>
      <c r="E93" s="44" t="s">
        <v>1716</v>
      </c>
    </row>
    <row r="94" spans="1:5" ht="12.75">
      <c r="A94" t="s">
        <v>61</v>
      </c>
      <c r="E94" s="37" t="s">
        <v>54</v>
      </c>
    </row>
    <row r="95" spans="1:16" ht="12.75">
      <c r="A95" s="26" t="s">
        <v>52</v>
      </c>
      <c s="31" t="s">
        <v>153</v>
      </c>
      <c s="31" t="s">
        <v>1717</v>
      </c>
      <c s="26" t="s">
        <v>54</v>
      </c>
      <c s="32" t="s">
        <v>1718</v>
      </c>
      <c s="33" t="s">
        <v>82</v>
      </c>
      <c s="34">
        <v>2</v>
      </c>
      <c s="35">
        <v>0</v>
      </c>
      <c s="35">
        <f>ROUND(ROUND(H95,2)*ROUND(G95,3),2)</f>
      </c>
      <c s="33" t="s">
        <v>355</v>
      </c>
      <c r="O95">
        <f>(I95*21)/100</f>
      </c>
      <c t="s">
        <v>27</v>
      </c>
    </row>
    <row r="96" spans="1:5" ht="12.75">
      <c r="A96" s="36" t="s">
        <v>58</v>
      </c>
      <c r="E96" s="37" t="s">
        <v>1718</v>
      </c>
    </row>
    <row r="97" spans="1:5" ht="25.5">
      <c r="A97" s="38" t="s">
        <v>59</v>
      </c>
      <c r="E97" s="44" t="s">
        <v>1719</v>
      </c>
    </row>
    <row r="98" spans="1:5" ht="12.75">
      <c r="A98" t="s">
        <v>61</v>
      </c>
      <c r="E98" s="37" t="s">
        <v>54</v>
      </c>
    </row>
    <row r="99" spans="1:16" ht="12.75">
      <c r="A99" s="26" t="s">
        <v>52</v>
      </c>
      <c s="31" t="s">
        <v>159</v>
      </c>
      <c s="31" t="s">
        <v>1720</v>
      </c>
      <c s="26" t="s">
        <v>54</v>
      </c>
      <c s="32" t="s">
        <v>1721</v>
      </c>
      <c s="33" t="s">
        <v>82</v>
      </c>
      <c s="34">
        <v>2</v>
      </c>
      <c s="35">
        <v>0</v>
      </c>
      <c s="35">
        <f>ROUND(ROUND(H99,2)*ROUND(G99,3),2)</f>
      </c>
      <c s="33" t="s">
        <v>355</v>
      </c>
      <c r="O99">
        <f>(I99*21)/100</f>
      </c>
      <c t="s">
        <v>27</v>
      </c>
    </row>
    <row r="100" spans="1:5" ht="12.75">
      <c r="A100" s="36" t="s">
        <v>58</v>
      </c>
      <c r="E100" s="37" t="s">
        <v>1721</v>
      </c>
    </row>
    <row r="101" spans="1:5" ht="25.5">
      <c r="A101" s="38" t="s">
        <v>59</v>
      </c>
      <c r="E101" s="44" t="s">
        <v>1722</v>
      </c>
    </row>
    <row r="102" spans="1:5" ht="12.75">
      <c r="A102" t="s">
        <v>61</v>
      </c>
      <c r="E102" s="37" t="s">
        <v>54</v>
      </c>
    </row>
    <row r="103" spans="1:16" ht="12.75">
      <c r="A103" s="26" t="s">
        <v>52</v>
      </c>
      <c s="31" t="s">
        <v>164</v>
      </c>
      <c s="31" t="s">
        <v>1723</v>
      </c>
      <c s="26" t="s">
        <v>54</v>
      </c>
      <c s="32" t="s">
        <v>1724</v>
      </c>
      <c s="33" t="s">
        <v>86</v>
      </c>
      <c s="34">
        <v>50</v>
      </c>
      <c s="35">
        <v>0</v>
      </c>
      <c s="35">
        <f>ROUND(ROUND(H103,2)*ROUND(G103,3),2)</f>
      </c>
      <c s="33" t="s">
        <v>355</v>
      </c>
      <c r="O103">
        <f>(I103*21)/100</f>
      </c>
      <c t="s">
        <v>27</v>
      </c>
    </row>
    <row r="104" spans="1:5" ht="12.75">
      <c r="A104" s="36" t="s">
        <v>58</v>
      </c>
      <c r="E104" s="37" t="s">
        <v>1725</v>
      </c>
    </row>
    <row r="105" spans="1:5" ht="25.5">
      <c r="A105" s="38" t="s">
        <v>59</v>
      </c>
      <c r="E105" s="44" t="s">
        <v>1726</v>
      </c>
    </row>
    <row r="106" spans="1:5" ht="12.75">
      <c r="A106" t="s">
        <v>61</v>
      </c>
      <c r="E106" s="37" t="s">
        <v>54</v>
      </c>
    </row>
    <row r="107" spans="1:16" ht="12.75">
      <c r="A107" s="26" t="s">
        <v>52</v>
      </c>
      <c s="31" t="s">
        <v>168</v>
      </c>
      <c s="31" t="s">
        <v>1727</v>
      </c>
      <c s="26" t="s">
        <v>54</v>
      </c>
      <c s="32" t="s">
        <v>1728</v>
      </c>
      <c s="33" t="s">
        <v>86</v>
      </c>
      <c s="34">
        <v>25</v>
      </c>
      <c s="35">
        <v>0</v>
      </c>
      <c s="35">
        <f>ROUND(ROUND(H107,2)*ROUND(G107,3),2)</f>
      </c>
      <c s="33" t="s">
        <v>355</v>
      </c>
      <c r="O107">
        <f>(I107*21)/100</f>
      </c>
      <c t="s">
        <v>27</v>
      </c>
    </row>
    <row r="108" spans="1:5" ht="12.75">
      <c r="A108" s="36" t="s">
        <v>58</v>
      </c>
      <c r="E108" s="37" t="s">
        <v>1729</v>
      </c>
    </row>
    <row r="109" spans="1:5" ht="25.5">
      <c r="A109" s="38" t="s">
        <v>59</v>
      </c>
      <c r="E109" s="44" t="s">
        <v>1730</v>
      </c>
    </row>
    <row r="110" spans="1:5" ht="12.75">
      <c r="A110" t="s">
        <v>61</v>
      </c>
      <c r="E110" s="37" t="s">
        <v>54</v>
      </c>
    </row>
    <row r="111" spans="1:16" ht="12.75">
      <c r="A111" s="26" t="s">
        <v>52</v>
      </c>
      <c s="31" t="s">
        <v>172</v>
      </c>
      <c s="31" t="s">
        <v>1731</v>
      </c>
      <c s="26" t="s">
        <v>54</v>
      </c>
      <c s="32" t="s">
        <v>1732</v>
      </c>
      <c s="33" t="s">
        <v>86</v>
      </c>
      <c s="34">
        <v>1</v>
      </c>
      <c s="35">
        <v>0</v>
      </c>
      <c s="35">
        <f>ROUND(ROUND(H111,2)*ROUND(G111,3),2)</f>
      </c>
      <c s="33" t="s">
        <v>436</v>
      </c>
      <c r="O111">
        <f>(I111*21)/100</f>
      </c>
      <c t="s">
        <v>27</v>
      </c>
    </row>
    <row r="112" spans="1:5" ht="12.75">
      <c r="A112" s="36" t="s">
        <v>58</v>
      </c>
      <c r="E112" s="37" t="s">
        <v>1732</v>
      </c>
    </row>
    <row r="113" spans="1:5" ht="12.75">
      <c r="A113" s="38" t="s">
        <v>59</v>
      </c>
      <c r="E113" s="39" t="s">
        <v>1733</v>
      </c>
    </row>
    <row r="114" spans="1:5" ht="12.75">
      <c r="A114" t="s">
        <v>61</v>
      </c>
      <c r="E114" s="37" t="s">
        <v>54</v>
      </c>
    </row>
    <row r="115" spans="1:16" ht="12.75">
      <c r="A115" s="26" t="s">
        <v>52</v>
      </c>
      <c s="31" t="s">
        <v>178</v>
      </c>
      <c s="31" t="s">
        <v>1734</v>
      </c>
      <c s="26" t="s">
        <v>54</v>
      </c>
      <c s="32" t="s">
        <v>1735</v>
      </c>
      <c s="33" t="s">
        <v>86</v>
      </c>
      <c s="34">
        <v>23</v>
      </c>
      <c s="35">
        <v>0</v>
      </c>
      <c s="35">
        <f>ROUND(ROUND(H115,2)*ROUND(G115,3),2)</f>
      </c>
      <c s="33" t="s">
        <v>436</v>
      </c>
      <c r="O115">
        <f>(I115*21)/100</f>
      </c>
      <c t="s">
        <v>27</v>
      </c>
    </row>
    <row r="116" spans="1:5" ht="12.75">
      <c r="A116" s="36" t="s">
        <v>58</v>
      </c>
      <c r="E116" s="37" t="s">
        <v>1735</v>
      </c>
    </row>
    <row r="117" spans="1:5" ht="12.75">
      <c r="A117" s="38" t="s">
        <v>59</v>
      </c>
      <c r="E117" s="39" t="s">
        <v>1736</v>
      </c>
    </row>
    <row r="118" spans="1:5" ht="12.75">
      <c r="A118" t="s">
        <v>61</v>
      </c>
      <c r="E118" s="37" t="s">
        <v>54</v>
      </c>
    </row>
    <row r="119" spans="1:16" ht="12.75">
      <c r="A119" s="26" t="s">
        <v>52</v>
      </c>
      <c s="31" t="s">
        <v>452</v>
      </c>
      <c s="31" t="s">
        <v>1737</v>
      </c>
      <c s="26" t="s">
        <v>54</v>
      </c>
      <c s="32" t="s">
        <v>1738</v>
      </c>
      <c s="33" t="s">
        <v>82</v>
      </c>
      <c s="34">
        <v>4</v>
      </c>
      <c s="35">
        <v>0</v>
      </c>
      <c s="35">
        <f>ROUND(ROUND(H119,2)*ROUND(G119,3),2)</f>
      </c>
      <c s="33" t="s">
        <v>436</v>
      </c>
      <c r="O119">
        <f>(I119*21)/100</f>
      </c>
      <c t="s">
        <v>27</v>
      </c>
    </row>
    <row r="120" spans="1:5" ht="12.75">
      <c r="A120" s="36" t="s">
        <v>58</v>
      </c>
      <c r="E120" s="37" t="s">
        <v>1738</v>
      </c>
    </row>
    <row r="121" spans="1:5" ht="12.75">
      <c r="A121" s="38" t="s">
        <v>59</v>
      </c>
      <c r="E121" s="39" t="s">
        <v>1739</v>
      </c>
    </row>
    <row r="122" spans="1:5" ht="12.75">
      <c r="A122" t="s">
        <v>61</v>
      </c>
      <c r="E122" s="37" t="s">
        <v>54</v>
      </c>
    </row>
    <row r="123" spans="1:16" ht="12.75">
      <c r="A123" s="26" t="s">
        <v>52</v>
      </c>
      <c s="31" t="s">
        <v>456</v>
      </c>
      <c s="31" t="s">
        <v>1740</v>
      </c>
      <c s="26" t="s">
        <v>54</v>
      </c>
      <c s="32" t="s">
        <v>1741</v>
      </c>
      <c s="33" t="s">
        <v>86</v>
      </c>
      <c s="34">
        <v>26</v>
      </c>
      <c s="35">
        <v>0</v>
      </c>
      <c s="35">
        <f>ROUND(ROUND(H123,2)*ROUND(G123,3),2)</f>
      </c>
      <c s="33" t="s">
        <v>436</v>
      </c>
      <c r="O123">
        <f>(I123*21)/100</f>
      </c>
      <c t="s">
        <v>27</v>
      </c>
    </row>
    <row r="124" spans="1:5" ht="12.75">
      <c r="A124" s="36" t="s">
        <v>58</v>
      </c>
      <c r="E124" s="37" t="s">
        <v>1741</v>
      </c>
    </row>
    <row r="125" spans="1:5" ht="12.75">
      <c r="A125" s="38" t="s">
        <v>59</v>
      </c>
      <c r="E125" s="39" t="s">
        <v>1742</v>
      </c>
    </row>
    <row r="126" spans="1:5" ht="12.75">
      <c r="A126" t="s">
        <v>61</v>
      </c>
      <c r="E126" s="37" t="s">
        <v>54</v>
      </c>
    </row>
    <row r="127" spans="1:16" ht="12.75">
      <c r="A127" s="26" t="s">
        <v>52</v>
      </c>
      <c s="31" t="s">
        <v>462</v>
      </c>
      <c s="31" t="s">
        <v>1743</v>
      </c>
      <c s="26" t="s">
        <v>54</v>
      </c>
      <c s="32" t="s">
        <v>1744</v>
      </c>
      <c s="33" t="s">
        <v>294</v>
      </c>
      <c s="34">
        <v>1</v>
      </c>
      <c s="35">
        <v>0</v>
      </c>
      <c s="35">
        <f>ROUND(ROUND(H127,2)*ROUND(G127,3),2)</f>
      </c>
      <c s="33" t="s">
        <v>436</v>
      </c>
      <c r="O127">
        <f>(I127*21)/100</f>
      </c>
      <c t="s">
        <v>27</v>
      </c>
    </row>
    <row r="128" spans="1:5" ht="12.75">
      <c r="A128" s="36" t="s">
        <v>58</v>
      </c>
      <c r="E128" s="37" t="s">
        <v>1744</v>
      </c>
    </row>
    <row r="129" spans="1:5" ht="12.75">
      <c r="A129" s="38" t="s">
        <v>59</v>
      </c>
      <c r="E129" s="39" t="s">
        <v>1733</v>
      </c>
    </row>
    <row r="130" spans="1:5" ht="12.75">
      <c r="A130" t="s">
        <v>61</v>
      </c>
      <c r="E130" s="37" t="s">
        <v>54</v>
      </c>
    </row>
    <row r="131" spans="1:16" ht="12.75">
      <c r="A131" s="26" t="s">
        <v>52</v>
      </c>
      <c s="31" t="s">
        <v>467</v>
      </c>
      <c s="31" t="s">
        <v>1745</v>
      </c>
      <c s="26" t="s">
        <v>54</v>
      </c>
      <c s="32" t="s">
        <v>1746</v>
      </c>
      <c s="33" t="s">
        <v>294</v>
      </c>
      <c s="34">
        <v>1</v>
      </c>
      <c s="35">
        <v>0</v>
      </c>
      <c s="35">
        <f>ROUND(ROUND(H131,2)*ROUND(G131,3),2)</f>
      </c>
      <c s="33" t="s">
        <v>436</v>
      </c>
      <c r="O131">
        <f>(I131*21)/100</f>
      </c>
      <c t="s">
        <v>27</v>
      </c>
    </row>
    <row r="132" spans="1:5" ht="12.75">
      <c r="A132" s="36" t="s">
        <v>58</v>
      </c>
      <c r="E132" s="37" t="s">
        <v>1746</v>
      </c>
    </row>
    <row r="133" spans="1:5" ht="12.75">
      <c r="A133" s="38" t="s">
        <v>59</v>
      </c>
      <c r="E133" s="39" t="s">
        <v>1733</v>
      </c>
    </row>
    <row r="134" spans="1:5" ht="12.75">
      <c r="A134" t="s">
        <v>61</v>
      </c>
      <c r="E134" s="37" t="s">
        <v>54</v>
      </c>
    </row>
    <row r="135" spans="1:16" ht="12.75">
      <c r="A135" s="26" t="s">
        <v>52</v>
      </c>
      <c s="31" t="s">
        <v>472</v>
      </c>
      <c s="31" t="s">
        <v>1747</v>
      </c>
      <c s="26" t="s">
        <v>54</v>
      </c>
      <c s="32" t="s">
        <v>1748</v>
      </c>
      <c s="33" t="s">
        <v>294</v>
      </c>
      <c s="34">
        <v>1</v>
      </c>
      <c s="35">
        <v>0</v>
      </c>
      <c s="35">
        <f>ROUND(ROUND(H135,2)*ROUND(G135,3),2)</f>
      </c>
      <c s="33" t="s">
        <v>436</v>
      </c>
      <c r="O135">
        <f>(I135*21)/100</f>
      </c>
      <c t="s">
        <v>27</v>
      </c>
    </row>
    <row r="136" spans="1:5" ht="12.75">
      <c r="A136" s="36" t="s">
        <v>58</v>
      </c>
      <c r="E136" s="37" t="s">
        <v>1748</v>
      </c>
    </row>
    <row r="137" spans="1:5" ht="12.75">
      <c r="A137" s="38" t="s">
        <v>59</v>
      </c>
      <c r="E137" s="39" t="s">
        <v>1733</v>
      </c>
    </row>
    <row r="138" spans="1:5" ht="12.75">
      <c r="A138" t="s">
        <v>61</v>
      </c>
      <c r="E138" s="37" t="s">
        <v>54</v>
      </c>
    </row>
    <row r="139" spans="1:16" ht="12.75">
      <c r="A139" s="26" t="s">
        <v>52</v>
      </c>
      <c s="31" t="s">
        <v>477</v>
      </c>
      <c s="31" t="s">
        <v>1749</v>
      </c>
      <c s="26" t="s">
        <v>54</v>
      </c>
      <c s="32" t="s">
        <v>1750</v>
      </c>
      <c s="33" t="s">
        <v>294</v>
      </c>
      <c s="34">
        <v>1</v>
      </c>
      <c s="35">
        <v>0</v>
      </c>
      <c s="35">
        <f>ROUND(ROUND(H139,2)*ROUND(G139,3),2)</f>
      </c>
      <c s="33" t="s">
        <v>436</v>
      </c>
      <c r="O139">
        <f>(I139*21)/100</f>
      </c>
      <c t="s">
        <v>27</v>
      </c>
    </row>
    <row r="140" spans="1:5" ht="12.75">
      <c r="A140" s="36" t="s">
        <v>58</v>
      </c>
      <c r="E140" s="37" t="s">
        <v>1750</v>
      </c>
    </row>
    <row r="141" spans="1:5" ht="12.75">
      <c r="A141" s="38" t="s">
        <v>59</v>
      </c>
      <c r="E141" s="39" t="s">
        <v>1733</v>
      </c>
    </row>
    <row r="142" spans="1:5" ht="12.75">
      <c r="A142" t="s">
        <v>61</v>
      </c>
      <c r="E142" s="37" t="s">
        <v>54</v>
      </c>
    </row>
    <row r="143" spans="1:18" ht="12.75" customHeight="1">
      <c r="A143" s="6" t="s">
        <v>50</v>
      </c>
      <c s="6"/>
      <c s="41" t="s">
        <v>37</v>
      </c>
      <c s="6"/>
      <c s="29" t="s">
        <v>594</v>
      </c>
      <c s="6"/>
      <c s="6"/>
      <c s="6"/>
      <c s="42">
        <f>0+Q143</f>
      </c>
      <c s="6"/>
      <c r="O143">
        <f>0+R143</f>
      </c>
      <c r="Q143">
        <f>0+I144+I148</f>
      </c>
      <c>
        <f>0+O144+O148</f>
      </c>
    </row>
    <row r="144" spans="1:16" ht="12.75">
      <c r="A144" s="26" t="s">
        <v>52</v>
      </c>
      <c s="31" t="s">
        <v>482</v>
      </c>
      <c s="31" t="s">
        <v>1751</v>
      </c>
      <c s="26" t="s">
        <v>54</v>
      </c>
      <c s="32" t="s">
        <v>1752</v>
      </c>
      <c s="33" t="s">
        <v>71</v>
      </c>
      <c s="34">
        <v>1.04</v>
      </c>
      <c s="35">
        <v>0</v>
      </c>
      <c s="35">
        <f>ROUND(ROUND(H144,2)*ROUND(G144,3),2)</f>
      </c>
      <c s="33" t="s">
        <v>355</v>
      </c>
      <c r="O144">
        <f>(I144*21)/100</f>
      </c>
      <c t="s">
        <v>27</v>
      </c>
    </row>
    <row r="145" spans="1:5" ht="25.5">
      <c r="A145" s="36" t="s">
        <v>58</v>
      </c>
      <c r="E145" s="37" t="s">
        <v>1753</v>
      </c>
    </row>
    <row r="146" spans="1:5" ht="25.5">
      <c r="A146" s="38" t="s">
        <v>59</v>
      </c>
      <c r="E146" s="44" t="s">
        <v>1754</v>
      </c>
    </row>
    <row r="147" spans="1:5" ht="12.75">
      <c r="A147" t="s">
        <v>61</v>
      </c>
      <c r="E147" s="37" t="s">
        <v>54</v>
      </c>
    </row>
    <row r="148" spans="1:16" ht="12.75">
      <c r="A148" s="26" t="s">
        <v>52</v>
      </c>
      <c s="31" t="s">
        <v>487</v>
      </c>
      <c s="31" t="s">
        <v>1755</v>
      </c>
      <c s="26" t="s">
        <v>54</v>
      </c>
      <c s="32" t="s">
        <v>1756</v>
      </c>
      <c s="33" t="s">
        <v>71</v>
      </c>
      <c s="34">
        <v>0.8</v>
      </c>
      <c s="35">
        <v>0</v>
      </c>
      <c s="35">
        <f>ROUND(ROUND(H148,2)*ROUND(G148,3),2)</f>
      </c>
      <c s="33" t="s">
        <v>355</v>
      </c>
      <c r="O148">
        <f>(I148*21)/100</f>
      </c>
      <c t="s">
        <v>27</v>
      </c>
    </row>
    <row r="149" spans="1:5" ht="25.5">
      <c r="A149" s="36" t="s">
        <v>58</v>
      </c>
      <c r="E149" s="37" t="s">
        <v>1757</v>
      </c>
    </row>
    <row r="150" spans="1:5" ht="25.5">
      <c r="A150" s="38" t="s">
        <v>59</v>
      </c>
      <c r="E150" s="44" t="s">
        <v>1758</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492</v>
      </c>
      <c s="31" t="s">
        <v>658</v>
      </c>
      <c s="26" t="s">
        <v>659</v>
      </c>
      <c s="32" t="s">
        <v>1229</v>
      </c>
      <c s="33" t="s">
        <v>182</v>
      </c>
      <c s="34">
        <v>18.72</v>
      </c>
      <c s="35">
        <v>0</v>
      </c>
      <c s="35">
        <f>ROUND(ROUND(H153,2)*ROUND(G153,3),2)</f>
      </c>
      <c s="33" t="s">
        <v>436</v>
      </c>
      <c r="O153">
        <f>(I153*21)/100</f>
      </c>
      <c t="s">
        <v>27</v>
      </c>
    </row>
    <row r="154" spans="1:5" ht="12.75">
      <c r="A154" s="36" t="s">
        <v>58</v>
      </c>
      <c r="E154" s="37" t="s">
        <v>54</v>
      </c>
    </row>
    <row r="155" spans="1:5" ht="12.75">
      <c r="A155" s="38" t="s">
        <v>59</v>
      </c>
      <c r="E155" s="39" t="s">
        <v>1759</v>
      </c>
    </row>
    <row r="156" spans="1:5" ht="102">
      <c r="A156" t="s">
        <v>61</v>
      </c>
      <c r="E156" s="37" t="s">
        <v>185</v>
      </c>
    </row>
    <row r="157" spans="1:16" ht="25.5">
      <c r="A157" s="26" t="s">
        <v>52</v>
      </c>
      <c s="31" t="s">
        <v>497</v>
      </c>
      <c s="31" t="s">
        <v>1760</v>
      </c>
      <c s="26" t="s">
        <v>1761</v>
      </c>
      <c s="32" t="s">
        <v>1762</v>
      </c>
      <c s="33" t="s">
        <v>182</v>
      </c>
      <c s="34">
        <v>0.015</v>
      </c>
      <c s="35">
        <v>0</v>
      </c>
      <c s="35">
        <f>ROUND(ROUND(H157,2)*ROUND(G157,3),2)</f>
      </c>
      <c s="33" t="s">
        <v>436</v>
      </c>
      <c r="O157">
        <f>(I157*21)/100</f>
      </c>
      <c t="s">
        <v>27</v>
      </c>
    </row>
    <row r="158" spans="1:5" ht="12.75">
      <c r="A158" s="36" t="s">
        <v>58</v>
      </c>
      <c r="E158" s="37" t="s">
        <v>54</v>
      </c>
    </row>
    <row r="159" spans="1:5" ht="12.75">
      <c r="A159" s="38" t="s">
        <v>59</v>
      </c>
      <c r="E159" s="39" t="s">
        <v>1763</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1766</v>
      </c>
      <c s="43">
        <f>0+I9+I74+I95+I108+I165+I182+I275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1766</v>
      </c>
      <c s="6"/>
      <c s="18" t="s">
        <v>1767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1235</v>
      </c>
      <c s="26" t="s">
        <v>54</v>
      </c>
      <c s="32" t="s">
        <v>1236</v>
      </c>
      <c s="33" t="s">
        <v>71</v>
      </c>
      <c s="34">
        <v>2625</v>
      </c>
      <c s="35">
        <v>0</v>
      </c>
      <c s="35">
        <f>ROUND(ROUND(H10,2)*ROUND(G10,3),2)</f>
      </c>
      <c s="33" t="s">
        <v>57</v>
      </c>
      <c r="O10">
        <f>(I10*21)/100</f>
      </c>
      <c t="s">
        <v>27</v>
      </c>
    </row>
    <row r="11" spans="1:5" ht="12.75">
      <c r="A11" s="36" t="s">
        <v>58</v>
      </c>
      <c r="E11" s="37" t="s">
        <v>54</v>
      </c>
    </row>
    <row r="12" spans="1:5" ht="51">
      <c r="A12" s="38" t="s">
        <v>59</v>
      </c>
      <c r="E12" s="39" t="s">
        <v>1769</v>
      </c>
    </row>
    <row r="13" spans="1:5" ht="369.75">
      <c r="A13" t="s">
        <v>61</v>
      </c>
      <c r="E13" s="37" t="s">
        <v>524</v>
      </c>
    </row>
    <row r="14" spans="1:16" ht="12.75">
      <c r="A14" s="26" t="s">
        <v>52</v>
      </c>
      <c s="31" t="s">
        <v>27</v>
      </c>
      <c s="31" t="s">
        <v>521</v>
      </c>
      <c s="26" t="s">
        <v>54</v>
      </c>
      <c s="32" t="s">
        <v>522</v>
      </c>
      <c s="33" t="s">
        <v>71</v>
      </c>
      <c s="34">
        <v>1020</v>
      </c>
      <c s="35">
        <v>0</v>
      </c>
      <c s="35">
        <f>ROUND(ROUND(H14,2)*ROUND(G14,3),2)</f>
      </c>
      <c s="33" t="s">
        <v>57</v>
      </c>
      <c r="O14">
        <f>(I14*21)/100</f>
      </c>
      <c t="s">
        <v>27</v>
      </c>
    </row>
    <row r="15" spans="1:5" ht="12.75">
      <c r="A15" s="36" t="s">
        <v>58</v>
      </c>
      <c r="E15" s="37" t="s">
        <v>54</v>
      </c>
    </row>
    <row r="16" spans="1:5" ht="114.75">
      <c r="A16" s="38" t="s">
        <v>59</v>
      </c>
      <c r="E16" s="39" t="s">
        <v>1770</v>
      </c>
    </row>
    <row r="17" spans="1:5" ht="369.75">
      <c r="A17" t="s">
        <v>61</v>
      </c>
      <c r="E17" s="37" t="s">
        <v>524</v>
      </c>
    </row>
    <row r="18" spans="1:16" ht="12.75">
      <c r="A18" s="26" t="s">
        <v>52</v>
      </c>
      <c s="31" t="s">
        <v>26</v>
      </c>
      <c s="31" t="s">
        <v>529</v>
      </c>
      <c s="26" t="s">
        <v>54</v>
      </c>
      <c s="32" t="s">
        <v>530</v>
      </c>
      <c s="33" t="s">
        <v>71</v>
      </c>
      <c s="34">
        <v>98.75</v>
      </c>
      <c s="35">
        <v>0</v>
      </c>
      <c s="35">
        <f>ROUND(ROUND(H18,2)*ROUND(G18,3),2)</f>
      </c>
      <c s="33" t="s">
        <v>57</v>
      </c>
      <c r="O18">
        <f>(I18*21)/100</f>
      </c>
      <c t="s">
        <v>27</v>
      </c>
    </row>
    <row r="19" spans="1:5" ht="12.75">
      <c r="A19" s="36" t="s">
        <v>58</v>
      </c>
      <c r="E19" s="37" t="s">
        <v>54</v>
      </c>
    </row>
    <row r="20" spans="1:5" ht="89.25">
      <c r="A20" s="38" t="s">
        <v>59</v>
      </c>
      <c r="E20" s="39" t="s">
        <v>1771</v>
      </c>
    </row>
    <row r="21" spans="1:5" ht="318.75">
      <c r="A21" t="s">
        <v>61</v>
      </c>
      <c r="E21" s="37" t="s">
        <v>532</v>
      </c>
    </row>
    <row r="22" spans="1:16" ht="12.75">
      <c r="A22" s="26" t="s">
        <v>52</v>
      </c>
      <c s="31" t="s">
        <v>37</v>
      </c>
      <c s="31" t="s">
        <v>533</v>
      </c>
      <c s="26" t="s">
        <v>54</v>
      </c>
      <c s="32" t="s">
        <v>534</v>
      </c>
      <c s="33" t="s">
        <v>71</v>
      </c>
      <c s="34">
        <v>10.5</v>
      </c>
      <c s="35">
        <v>0</v>
      </c>
      <c s="35">
        <f>ROUND(ROUND(H22,2)*ROUND(G22,3),2)</f>
      </c>
      <c s="33" t="s">
        <v>57</v>
      </c>
      <c r="O22">
        <f>(I22*21)/100</f>
      </c>
      <c t="s">
        <v>27</v>
      </c>
    </row>
    <row r="23" spans="1:5" ht="12.75">
      <c r="A23" s="36" t="s">
        <v>58</v>
      </c>
      <c r="E23" s="37" t="s">
        <v>54</v>
      </c>
    </row>
    <row r="24" spans="1:5" ht="51">
      <c r="A24" s="38" t="s">
        <v>59</v>
      </c>
      <c r="E24" s="39" t="s">
        <v>1772</v>
      </c>
    </row>
    <row r="25" spans="1:5" ht="318.75">
      <c r="A25" t="s">
        <v>61</v>
      </c>
      <c r="E25" s="37" t="s">
        <v>532</v>
      </c>
    </row>
    <row r="26" spans="1:16" ht="12.75">
      <c r="A26" s="26" t="s">
        <v>52</v>
      </c>
      <c s="31" t="s">
        <v>39</v>
      </c>
      <c s="31" t="s">
        <v>707</v>
      </c>
      <c s="26" t="s">
        <v>54</v>
      </c>
      <c s="32" t="s">
        <v>708</v>
      </c>
      <c s="33" t="s">
        <v>71</v>
      </c>
      <c s="34">
        <v>1129.25</v>
      </c>
      <c s="35">
        <v>0</v>
      </c>
      <c s="35">
        <f>ROUND(ROUND(H26,2)*ROUND(G26,3),2)</f>
      </c>
      <c s="33" t="s">
        <v>57</v>
      </c>
      <c r="O26">
        <f>(I26*21)/100</f>
      </c>
      <c t="s">
        <v>27</v>
      </c>
    </row>
    <row r="27" spans="1:5" ht="12.75">
      <c r="A27" s="36" t="s">
        <v>58</v>
      </c>
      <c r="E27" s="37" t="s">
        <v>54</v>
      </c>
    </row>
    <row r="28" spans="1:5" ht="89.25">
      <c r="A28" s="38" t="s">
        <v>59</v>
      </c>
      <c r="E28" s="39" t="s">
        <v>1773</v>
      </c>
    </row>
    <row r="29" spans="1:5" ht="191.25">
      <c r="A29" t="s">
        <v>61</v>
      </c>
      <c r="E29" s="37" t="s">
        <v>710</v>
      </c>
    </row>
    <row r="30" spans="1:16" ht="12.75">
      <c r="A30" s="26" t="s">
        <v>52</v>
      </c>
      <c s="31" t="s">
        <v>41</v>
      </c>
      <c s="31" t="s">
        <v>1774</v>
      </c>
      <c s="26" t="s">
        <v>54</v>
      </c>
      <c s="32" t="s">
        <v>1775</v>
      </c>
      <c s="33" t="s">
        <v>71</v>
      </c>
      <c s="34">
        <v>76635</v>
      </c>
      <c s="35">
        <v>0</v>
      </c>
      <c s="35">
        <f>ROUND(ROUND(H30,2)*ROUND(G30,3),2)</f>
      </c>
      <c s="33" t="s">
        <v>57</v>
      </c>
      <c r="O30">
        <f>(I30*21)/100</f>
      </c>
      <c t="s">
        <v>27</v>
      </c>
    </row>
    <row r="31" spans="1:5" ht="12.75">
      <c r="A31" s="36" t="s">
        <v>58</v>
      </c>
      <c r="E31" s="37" t="s">
        <v>54</v>
      </c>
    </row>
    <row r="32" spans="1:5" ht="267.75">
      <c r="A32" s="38" t="s">
        <v>59</v>
      </c>
      <c r="E32" s="39" t="s">
        <v>1776</v>
      </c>
    </row>
    <row r="33" spans="1:5" ht="280.5">
      <c r="A33" t="s">
        <v>61</v>
      </c>
      <c r="E33" s="37" t="s">
        <v>1777</v>
      </c>
    </row>
    <row r="34" spans="1:16" ht="12.75">
      <c r="A34" s="26" t="s">
        <v>52</v>
      </c>
      <c s="31" t="s">
        <v>90</v>
      </c>
      <c s="31" t="s">
        <v>541</v>
      </c>
      <c s="26" t="s">
        <v>54</v>
      </c>
      <c s="32" t="s">
        <v>542</v>
      </c>
      <c s="33" t="s">
        <v>71</v>
      </c>
      <c s="34">
        <v>197.4</v>
      </c>
      <c s="35">
        <v>0</v>
      </c>
      <c s="35">
        <f>ROUND(ROUND(H34,2)*ROUND(G34,3),2)</f>
      </c>
      <c s="33" t="s">
        <v>57</v>
      </c>
      <c r="O34">
        <f>(I34*21)/100</f>
      </c>
      <c t="s">
        <v>27</v>
      </c>
    </row>
    <row r="35" spans="1:5" ht="12.75">
      <c r="A35" s="36" t="s">
        <v>58</v>
      </c>
      <c r="E35" s="37" t="s">
        <v>54</v>
      </c>
    </row>
    <row r="36" spans="1:5" ht="127.5">
      <c r="A36" s="38" t="s">
        <v>59</v>
      </c>
      <c r="E36" s="39" t="s">
        <v>1778</v>
      </c>
    </row>
    <row r="37" spans="1:5" ht="229.5">
      <c r="A37" t="s">
        <v>61</v>
      </c>
      <c r="E37" s="37" t="s">
        <v>544</v>
      </c>
    </row>
    <row r="38" spans="1:16" ht="12.75">
      <c r="A38" s="26" t="s">
        <v>52</v>
      </c>
      <c s="31" t="s">
        <v>95</v>
      </c>
      <c s="31" t="s">
        <v>549</v>
      </c>
      <c s="26" t="s">
        <v>54</v>
      </c>
      <c s="32" t="s">
        <v>550</v>
      </c>
      <c s="33" t="s">
        <v>71</v>
      </c>
      <c s="34">
        <v>18.6</v>
      </c>
      <c s="35">
        <v>0</v>
      </c>
      <c s="35">
        <f>ROUND(ROUND(H38,2)*ROUND(G38,3),2)</f>
      </c>
      <c s="33" t="s">
        <v>57</v>
      </c>
      <c r="O38">
        <f>(I38*21)/100</f>
      </c>
      <c t="s">
        <v>27</v>
      </c>
    </row>
    <row r="39" spans="1:5" ht="12.75">
      <c r="A39" s="36" t="s">
        <v>58</v>
      </c>
      <c r="E39" s="37" t="s">
        <v>54</v>
      </c>
    </row>
    <row r="40" spans="1:5" ht="51">
      <c r="A40" s="38" t="s">
        <v>59</v>
      </c>
      <c r="E40" s="39" t="s">
        <v>1779</v>
      </c>
    </row>
    <row r="41" spans="1:5" ht="293.25">
      <c r="A41" t="s">
        <v>61</v>
      </c>
      <c r="E41" s="37" t="s">
        <v>552</v>
      </c>
    </row>
    <row r="42" spans="1:16" ht="12.75">
      <c r="A42" s="26" t="s">
        <v>52</v>
      </c>
      <c s="31" t="s">
        <v>44</v>
      </c>
      <c s="31" t="s">
        <v>557</v>
      </c>
      <c s="26" t="s">
        <v>54</v>
      </c>
      <c s="32" t="s">
        <v>558</v>
      </c>
      <c s="33" t="s">
        <v>315</v>
      </c>
      <c s="34">
        <v>21086</v>
      </c>
      <c s="35">
        <v>0</v>
      </c>
      <c s="35">
        <f>ROUND(ROUND(H42,2)*ROUND(G42,3),2)</f>
      </c>
      <c s="33" t="s">
        <v>57</v>
      </c>
      <c r="O42">
        <f>(I42*21)/100</f>
      </c>
      <c t="s">
        <v>27</v>
      </c>
    </row>
    <row r="43" spans="1:5" ht="12.75">
      <c r="A43" s="36" t="s">
        <v>58</v>
      </c>
      <c r="E43" s="37" t="s">
        <v>54</v>
      </c>
    </row>
    <row r="44" spans="1:5" ht="89.25">
      <c r="A44" s="38" t="s">
        <v>59</v>
      </c>
      <c r="E44" s="39" t="s">
        <v>1780</v>
      </c>
    </row>
    <row r="45" spans="1:5" ht="25.5">
      <c r="A45" t="s">
        <v>61</v>
      </c>
      <c r="E45" s="37" t="s">
        <v>560</v>
      </c>
    </row>
    <row r="46" spans="1:16" ht="12.75">
      <c r="A46" s="26" t="s">
        <v>52</v>
      </c>
      <c s="31" t="s">
        <v>46</v>
      </c>
      <c s="31" t="s">
        <v>561</v>
      </c>
      <c s="26" t="s">
        <v>54</v>
      </c>
      <c s="32" t="s">
        <v>562</v>
      </c>
      <c s="33" t="s">
        <v>315</v>
      </c>
      <c s="34">
        <v>12537</v>
      </c>
      <c s="35">
        <v>0</v>
      </c>
      <c s="35">
        <f>ROUND(ROUND(H46,2)*ROUND(G46,3),2)</f>
      </c>
      <c s="33" t="s">
        <v>57</v>
      </c>
      <c r="O46">
        <f>(I46*21)/100</f>
      </c>
      <c t="s">
        <v>27</v>
      </c>
    </row>
    <row r="47" spans="1:5" ht="12.75">
      <c r="A47" s="36" t="s">
        <v>58</v>
      </c>
      <c r="E47" s="37" t="s">
        <v>54</v>
      </c>
    </row>
    <row r="48" spans="1:5" ht="51">
      <c r="A48" s="38" t="s">
        <v>59</v>
      </c>
      <c r="E48" s="39" t="s">
        <v>1781</v>
      </c>
    </row>
    <row r="49" spans="1:5" ht="38.25">
      <c r="A49" t="s">
        <v>61</v>
      </c>
      <c r="E49" s="37" t="s">
        <v>564</v>
      </c>
    </row>
    <row r="50" spans="1:16" ht="12.75">
      <c r="A50" s="26" t="s">
        <v>52</v>
      </c>
      <c s="31" t="s">
        <v>48</v>
      </c>
      <c s="31" t="s">
        <v>1782</v>
      </c>
      <c s="26" t="s">
        <v>54</v>
      </c>
      <c s="32" t="s">
        <v>1783</v>
      </c>
      <c s="33" t="s">
        <v>315</v>
      </c>
      <c s="34">
        <v>12537</v>
      </c>
      <c s="35">
        <v>0</v>
      </c>
      <c s="35">
        <f>ROUND(ROUND(H50,2)*ROUND(G50,3),2)</f>
      </c>
      <c s="33" t="s">
        <v>57</v>
      </c>
      <c r="O50">
        <f>(I50*21)/100</f>
      </c>
      <c t="s">
        <v>27</v>
      </c>
    </row>
    <row r="51" spans="1:5" ht="12.75">
      <c r="A51" s="36" t="s">
        <v>58</v>
      </c>
      <c r="E51" s="37" t="s">
        <v>54</v>
      </c>
    </row>
    <row r="52" spans="1:5" ht="51">
      <c r="A52" s="38" t="s">
        <v>59</v>
      </c>
      <c r="E52" s="39" t="s">
        <v>1784</v>
      </c>
    </row>
    <row r="53" spans="1:5" ht="25.5">
      <c r="A53" t="s">
        <v>61</v>
      </c>
      <c r="E53" s="37" t="s">
        <v>1785</v>
      </c>
    </row>
    <row r="54" spans="1:16" ht="12.75">
      <c r="A54" s="26" t="s">
        <v>52</v>
      </c>
      <c s="31" t="s">
        <v>111</v>
      </c>
      <c s="31" t="s">
        <v>569</v>
      </c>
      <c s="26" t="s">
        <v>54</v>
      </c>
      <c s="32" t="s">
        <v>570</v>
      </c>
      <c s="33" t="s">
        <v>315</v>
      </c>
      <c s="34">
        <v>12537</v>
      </c>
      <c s="35">
        <v>0</v>
      </c>
      <c s="35">
        <f>ROUND(ROUND(H54,2)*ROUND(G54,3),2)</f>
      </c>
      <c s="33" t="s">
        <v>57</v>
      </c>
      <c r="O54">
        <f>(I54*21)/100</f>
      </c>
      <c t="s">
        <v>27</v>
      </c>
    </row>
    <row r="55" spans="1:5" ht="12.75">
      <c r="A55" s="36" t="s">
        <v>58</v>
      </c>
      <c r="E55" s="37" t="s">
        <v>54</v>
      </c>
    </row>
    <row r="56" spans="1:5" ht="51">
      <c r="A56" s="38" t="s">
        <v>59</v>
      </c>
      <c r="E56" s="39" t="s">
        <v>1784</v>
      </c>
    </row>
    <row r="57" spans="1:5" ht="38.25">
      <c r="A57" t="s">
        <v>61</v>
      </c>
      <c r="E57" s="37" t="s">
        <v>571</v>
      </c>
    </row>
    <row r="58" spans="1:16" ht="12.75">
      <c r="A58" s="26" t="s">
        <v>52</v>
      </c>
      <c s="31" t="s">
        <v>115</v>
      </c>
      <c s="31" t="s">
        <v>572</v>
      </c>
      <c s="26" t="s">
        <v>54</v>
      </c>
      <c s="32" t="s">
        <v>573</v>
      </c>
      <c s="33" t="s">
        <v>71</v>
      </c>
      <c s="34">
        <v>125.37</v>
      </c>
      <c s="35">
        <v>0</v>
      </c>
      <c s="35">
        <f>ROUND(ROUND(H58,2)*ROUND(G58,3),2)</f>
      </c>
      <c s="33" t="s">
        <v>57</v>
      </c>
      <c r="O58">
        <f>(I58*21)/100</f>
      </c>
      <c t="s">
        <v>27</v>
      </c>
    </row>
    <row r="59" spans="1:5" ht="12.75">
      <c r="A59" s="36" t="s">
        <v>58</v>
      </c>
      <c r="E59" s="37" t="s">
        <v>54</v>
      </c>
    </row>
    <row r="60" spans="1:5" ht="63.75">
      <c r="A60" s="38" t="s">
        <v>59</v>
      </c>
      <c r="E60" s="39" t="s">
        <v>1786</v>
      </c>
    </row>
    <row r="61" spans="1:5" ht="38.25">
      <c r="A61" t="s">
        <v>61</v>
      </c>
      <c r="E61" s="37" t="s">
        <v>575</v>
      </c>
    </row>
    <row r="62" spans="1:16" ht="12.75">
      <c r="A62" s="26" t="s">
        <v>52</v>
      </c>
      <c s="31" t="s">
        <v>119</v>
      </c>
      <c s="31" t="s">
        <v>1787</v>
      </c>
      <c s="26" t="s">
        <v>54</v>
      </c>
      <c s="32" t="s">
        <v>1788</v>
      </c>
      <c s="33" t="s">
        <v>82</v>
      </c>
      <c s="34">
        <v>15</v>
      </c>
      <c s="35">
        <v>0</v>
      </c>
      <c s="35">
        <f>ROUND(ROUND(H62,2)*ROUND(G62,3),2)</f>
      </c>
      <c s="33" t="s">
        <v>325</v>
      </c>
      <c r="O62">
        <f>(I62*21)/100</f>
      </c>
      <c t="s">
        <v>27</v>
      </c>
    </row>
    <row r="63" spans="1:5" ht="12.75">
      <c r="A63" s="36" t="s">
        <v>58</v>
      </c>
      <c r="E63" s="37" t="s">
        <v>54</v>
      </c>
    </row>
    <row r="64" spans="1:5" ht="12.75">
      <c r="A64" s="38" t="s">
        <v>59</v>
      </c>
      <c r="E64" s="39" t="s">
        <v>1789</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1880.55</v>
      </c>
      <c s="35">
        <v>0</v>
      </c>
      <c s="35">
        <f>ROUND(ROUND(H70,2)*ROUND(G70,3),2)</f>
      </c>
      <c s="33" t="s">
        <v>325</v>
      </c>
      <c r="O70">
        <f>(I70*21)/100</f>
      </c>
      <c t="s">
        <v>27</v>
      </c>
    </row>
    <row r="71" spans="1:5" ht="12.75">
      <c r="A71" s="36" t="s">
        <v>58</v>
      </c>
      <c r="E71" s="37" t="s">
        <v>54</v>
      </c>
    </row>
    <row r="72" spans="1:5" ht="25.5">
      <c r="A72" s="38" t="s">
        <v>59</v>
      </c>
      <c r="E72" s="39" t="s">
        <v>1795</v>
      </c>
    </row>
    <row r="73" spans="1:5" ht="12.75">
      <c r="A73" t="s">
        <v>61</v>
      </c>
      <c r="E73" s="37" t="s">
        <v>579</v>
      </c>
    </row>
    <row r="74" spans="1:18" ht="12.75" customHeight="1">
      <c r="A74" s="6" t="s">
        <v>50</v>
      </c>
      <c s="6"/>
      <c s="41" t="s">
        <v>145</v>
      </c>
      <c s="6"/>
      <c s="29" t="s">
        <v>580</v>
      </c>
      <c s="6"/>
      <c s="6"/>
      <c s="6"/>
      <c s="42">
        <f>0+Q74</f>
      </c>
      <c s="6"/>
      <c r="O74">
        <f>0+R74</f>
      </c>
      <c r="Q74">
        <f>0+I75+I79+I83+I87+I91</f>
      </c>
      <c>
        <f>0+O75+O79+O83+O87+O91</f>
      </c>
    </row>
    <row r="75" spans="1:16" ht="12.75">
      <c r="A75" s="26" t="s">
        <v>52</v>
      </c>
      <c s="31" t="s">
        <v>133</v>
      </c>
      <c s="31" t="s">
        <v>581</v>
      </c>
      <c s="26" t="s">
        <v>54</v>
      </c>
      <c s="32" t="s">
        <v>582</v>
      </c>
      <c s="33" t="s">
        <v>71</v>
      </c>
      <c s="34">
        <v>647.51</v>
      </c>
      <c s="35">
        <v>0</v>
      </c>
      <c s="35">
        <f>ROUND(ROUND(H75,2)*ROUND(G75,3),2)</f>
      </c>
      <c s="33" t="s">
        <v>57</v>
      </c>
      <c r="O75">
        <f>(I75*21)/100</f>
      </c>
      <c t="s">
        <v>27</v>
      </c>
    </row>
    <row r="76" spans="1:5" ht="12.75">
      <c r="A76" s="36" t="s">
        <v>58</v>
      </c>
      <c r="E76" s="37" t="s">
        <v>54</v>
      </c>
    </row>
    <row r="77" spans="1:5" ht="140.25">
      <c r="A77" s="38" t="s">
        <v>59</v>
      </c>
      <c r="E77" s="39" t="s">
        <v>1796</v>
      </c>
    </row>
    <row r="78" spans="1:5" ht="38.25">
      <c r="A78" t="s">
        <v>61</v>
      </c>
      <c r="E78" s="37" t="s">
        <v>584</v>
      </c>
    </row>
    <row r="79" spans="1:16" ht="12.75">
      <c r="A79" s="26" t="s">
        <v>52</v>
      </c>
      <c s="31" t="s">
        <v>137</v>
      </c>
      <c s="31" t="s">
        <v>1797</v>
      </c>
      <c s="26" t="s">
        <v>54</v>
      </c>
      <c s="32" t="s">
        <v>1798</v>
      </c>
      <c s="33" t="s">
        <v>315</v>
      </c>
      <c s="34">
        <v>2312.05</v>
      </c>
      <c s="35">
        <v>0</v>
      </c>
      <c s="35">
        <f>ROUND(ROUND(H79,2)*ROUND(G79,3),2)</f>
      </c>
      <c s="33" t="s">
        <v>57</v>
      </c>
      <c r="O79">
        <f>(I79*21)/100</f>
      </c>
      <c t="s">
        <v>27</v>
      </c>
    </row>
    <row r="80" spans="1:5" ht="12.75">
      <c r="A80" s="36" t="s">
        <v>58</v>
      </c>
      <c r="E80" s="37" t="s">
        <v>54</v>
      </c>
    </row>
    <row r="81" spans="1:5" ht="140.25">
      <c r="A81" s="38" t="s">
        <v>59</v>
      </c>
      <c r="E81" s="39" t="s">
        <v>1799</v>
      </c>
    </row>
    <row r="82" spans="1:5" ht="25.5">
      <c r="A82" t="s">
        <v>61</v>
      </c>
      <c r="E82" s="37" t="s">
        <v>1800</v>
      </c>
    </row>
    <row r="83" spans="1:16" ht="12.75">
      <c r="A83" s="26" t="s">
        <v>52</v>
      </c>
      <c s="31" t="s">
        <v>141</v>
      </c>
      <c s="31" t="s">
        <v>1801</v>
      </c>
      <c s="26" t="s">
        <v>54</v>
      </c>
      <c s="32" t="s">
        <v>1802</v>
      </c>
      <c s="33" t="s">
        <v>315</v>
      </c>
      <c s="34">
        <v>11</v>
      </c>
      <c s="35">
        <v>0</v>
      </c>
      <c s="35">
        <f>ROUND(ROUND(H83,2)*ROUND(G83,3),2)</f>
      </c>
      <c s="33" t="s">
        <v>57</v>
      </c>
      <c r="O83">
        <f>(I83*21)/100</f>
      </c>
      <c t="s">
        <v>27</v>
      </c>
    </row>
    <row r="84" spans="1:5" ht="12.75">
      <c r="A84" s="36" t="s">
        <v>58</v>
      </c>
      <c r="E84" s="37" t="s">
        <v>54</v>
      </c>
    </row>
    <row r="85" spans="1:5" ht="51">
      <c r="A85" s="38" t="s">
        <v>59</v>
      </c>
      <c r="E85" s="39" t="s">
        <v>1803</v>
      </c>
    </row>
    <row r="86" spans="1:5" ht="25.5">
      <c r="A86" t="s">
        <v>61</v>
      </c>
      <c r="E86" s="37" t="s">
        <v>1804</v>
      </c>
    </row>
    <row r="87" spans="1:16" ht="12.75">
      <c r="A87" s="26" t="s">
        <v>52</v>
      </c>
      <c s="31" t="s">
        <v>145</v>
      </c>
      <c s="31" t="s">
        <v>1805</v>
      </c>
      <c s="26" t="s">
        <v>54</v>
      </c>
      <c s="32" t="s">
        <v>1806</v>
      </c>
      <c s="33" t="s">
        <v>71</v>
      </c>
      <c s="34">
        <v>5</v>
      </c>
      <c s="35">
        <v>0</v>
      </c>
      <c s="35">
        <f>ROUND(ROUND(H87,2)*ROUND(G87,3),2)</f>
      </c>
      <c s="33" t="s">
        <v>57</v>
      </c>
      <c r="O87">
        <f>(I87*21)/100</f>
      </c>
      <c t="s">
        <v>27</v>
      </c>
    </row>
    <row r="88" spans="1:5" ht="12.75">
      <c r="A88" s="36" t="s">
        <v>58</v>
      </c>
      <c r="E88" s="37" t="s">
        <v>54</v>
      </c>
    </row>
    <row r="89" spans="1:5" ht="76.5">
      <c r="A89" s="38" t="s">
        <v>59</v>
      </c>
      <c r="E89" s="39" t="s">
        <v>1807</v>
      </c>
    </row>
    <row r="90" spans="1:5" ht="369.75">
      <c r="A90" t="s">
        <v>61</v>
      </c>
      <c r="E90" s="37" t="s">
        <v>749</v>
      </c>
    </row>
    <row r="91" spans="1:16" ht="12.75">
      <c r="A91" s="26" t="s">
        <v>52</v>
      </c>
      <c s="31" t="s">
        <v>149</v>
      </c>
      <c s="31" t="s">
        <v>1808</v>
      </c>
      <c s="26" t="s">
        <v>54</v>
      </c>
      <c s="32" t="s">
        <v>1809</v>
      </c>
      <c s="33" t="s">
        <v>315</v>
      </c>
      <c s="34">
        <v>12537</v>
      </c>
      <c s="35">
        <v>0</v>
      </c>
      <c s="35">
        <f>ROUND(ROUND(H91,2)*ROUND(G91,3),2)</f>
      </c>
      <c s="33" t="s">
        <v>57</v>
      </c>
      <c r="O91">
        <f>(I91*21)/100</f>
      </c>
      <c t="s">
        <v>27</v>
      </c>
    </row>
    <row r="92" spans="1:5" ht="12.75">
      <c r="A92" s="36" t="s">
        <v>58</v>
      </c>
      <c r="E92" s="37" t="s">
        <v>54</v>
      </c>
    </row>
    <row r="93" spans="1:5" ht="63.75">
      <c r="A93" s="38" t="s">
        <v>59</v>
      </c>
      <c r="E93" s="39" t="s">
        <v>1810</v>
      </c>
    </row>
    <row r="94" spans="1:5" ht="102">
      <c r="A94" t="s">
        <v>61</v>
      </c>
      <c r="E94" s="37" t="s">
        <v>1811</v>
      </c>
    </row>
    <row r="95" spans="1:18" ht="12.75" customHeight="1">
      <c r="A95" s="6" t="s">
        <v>50</v>
      </c>
      <c s="6"/>
      <c s="41" t="s">
        <v>593</v>
      </c>
      <c s="6"/>
      <c s="29" t="s">
        <v>594</v>
      </c>
      <c s="6"/>
      <c s="6"/>
      <c s="6"/>
      <c s="42">
        <f>0+Q95</f>
      </c>
      <c s="6"/>
      <c r="O95">
        <f>0+R95</f>
      </c>
      <c r="Q95">
        <f>0+I96+I100+I104</f>
      </c>
      <c>
        <f>0+O96+O100+O104</f>
      </c>
    </row>
    <row r="96" spans="1:16" ht="12.75">
      <c r="A96" s="26" t="s">
        <v>52</v>
      </c>
      <c s="31" t="s">
        <v>153</v>
      </c>
      <c s="31" t="s">
        <v>599</v>
      </c>
      <c s="26" t="s">
        <v>54</v>
      </c>
      <c s="32" t="s">
        <v>600</v>
      </c>
      <c s="33" t="s">
        <v>71</v>
      </c>
      <c s="34">
        <v>11.3</v>
      </c>
      <c s="35">
        <v>0</v>
      </c>
      <c s="35">
        <f>ROUND(ROUND(H96,2)*ROUND(G96,3),2)</f>
      </c>
      <c s="33" t="s">
        <v>57</v>
      </c>
      <c r="O96">
        <f>(I96*21)/100</f>
      </c>
      <c t="s">
        <v>27</v>
      </c>
    </row>
    <row r="97" spans="1:5" ht="12.75">
      <c r="A97" s="36" t="s">
        <v>58</v>
      </c>
      <c r="E97" s="37" t="s">
        <v>54</v>
      </c>
    </row>
    <row r="98" spans="1:5" ht="102">
      <c r="A98" s="38" t="s">
        <v>59</v>
      </c>
      <c r="E98" s="39" t="s">
        <v>1812</v>
      </c>
    </row>
    <row r="99" spans="1:5" ht="369.75">
      <c r="A99" t="s">
        <v>61</v>
      </c>
      <c r="E99" s="37" t="s">
        <v>598</v>
      </c>
    </row>
    <row r="100" spans="1:16" ht="12.75">
      <c r="A100" s="26" t="s">
        <v>52</v>
      </c>
      <c s="31" t="s">
        <v>159</v>
      </c>
      <c s="31" t="s">
        <v>606</v>
      </c>
      <c s="26" t="s">
        <v>54</v>
      </c>
      <c s="32" t="s">
        <v>607</v>
      </c>
      <c s="33" t="s">
        <v>71</v>
      </c>
      <c s="34">
        <v>14.276</v>
      </c>
      <c s="35">
        <v>0</v>
      </c>
      <c s="35">
        <f>ROUND(ROUND(H100,2)*ROUND(G100,3),2)</f>
      </c>
      <c s="33" t="s">
        <v>57</v>
      </c>
      <c r="O100">
        <f>(I100*21)/100</f>
      </c>
      <c t="s">
        <v>27</v>
      </c>
    </row>
    <row r="101" spans="1:5" ht="12.75">
      <c r="A101" s="36" t="s">
        <v>58</v>
      </c>
      <c r="E101" s="37" t="s">
        <v>54</v>
      </c>
    </row>
    <row r="102" spans="1:5" ht="178.5">
      <c r="A102" s="38" t="s">
        <v>59</v>
      </c>
      <c r="E102" s="39" t="s">
        <v>1813</v>
      </c>
    </row>
    <row r="103" spans="1:5" ht="38.25">
      <c r="A103" t="s">
        <v>61</v>
      </c>
      <c r="E103" s="37" t="s">
        <v>605</v>
      </c>
    </row>
    <row r="104" spans="1:16" ht="12.75">
      <c r="A104" s="26" t="s">
        <v>52</v>
      </c>
      <c s="31" t="s">
        <v>164</v>
      </c>
      <c s="31" t="s">
        <v>609</v>
      </c>
      <c s="26" t="s">
        <v>54</v>
      </c>
      <c s="32" t="s">
        <v>610</v>
      </c>
      <c s="33" t="s">
        <v>71</v>
      </c>
      <c s="34">
        <v>4.84</v>
      </c>
      <c s="35">
        <v>0</v>
      </c>
      <c s="35">
        <f>ROUND(ROUND(H104,2)*ROUND(G104,3),2)</f>
      </c>
      <c s="33" t="s">
        <v>57</v>
      </c>
      <c r="O104">
        <f>(I104*21)/100</f>
      </c>
      <c t="s">
        <v>27</v>
      </c>
    </row>
    <row r="105" spans="1:5" ht="12.75">
      <c r="A105" s="36" t="s">
        <v>58</v>
      </c>
      <c r="E105" s="37" t="s">
        <v>54</v>
      </c>
    </row>
    <row r="106" spans="1:5" ht="63.75">
      <c r="A106" s="38" t="s">
        <v>59</v>
      </c>
      <c r="E106" s="39" t="s">
        <v>1814</v>
      </c>
    </row>
    <row r="107" spans="1:5" ht="102">
      <c r="A107" t="s">
        <v>61</v>
      </c>
      <c r="E107" s="37" t="s">
        <v>612</v>
      </c>
    </row>
    <row r="108" spans="1:18" ht="12.75" customHeight="1">
      <c r="A108" s="6" t="s">
        <v>50</v>
      </c>
      <c s="6"/>
      <c s="41" t="s">
        <v>831</v>
      </c>
      <c s="6"/>
      <c s="29" t="s">
        <v>851</v>
      </c>
      <c s="6"/>
      <c s="6"/>
      <c s="6"/>
      <c s="42">
        <f>0+Q108</f>
      </c>
      <c s="6"/>
      <c r="O108">
        <f>0+R108</f>
      </c>
      <c r="Q108">
        <f>0+I109+I113+I117+I121+I125+I129+I133+I137+I141+I145+I149+I153+I157+I161</f>
      </c>
      <c>
        <f>0+O109+O113+O117+O121+O125+O129+O133+O137+O141+O145+O149+O153+O157+O161</f>
      </c>
    </row>
    <row r="109" spans="1:16" ht="12.75">
      <c r="A109" s="26" t="s">
        <v>52</v>
      </c>
      <c s="31" t="s">
        <v>168</v>
      </c>
      <c s="31" t="s">
        <v>1429</v>
      </c>
      <c s="26" t="s">
        <v>54</v>
      </c>
      <c s="32" t="s">
        <v>1430</v>
      </c>
      <c s="33" t="s">
        <v>71</v>
      </c>
      <c s="34">
        <v>193</v>
      </c>
      <c s="35">
        <v>0</v>
      </c>
      <c s="35">
        <f>ROUND(ROUND(H109,2)*ROUND(G109,3),2)</f>
      </c>
      <c s="33" t="s">
        <v>57</v>
      </c>
      <c r="O109">
        <f>(I109*21)/100</f>
      </c>
      <c t="s">
        <v>27</v>
      </c>
    </row>
    <row r="110" spans="1:5" ht="12.75">
      <c r="A110" s="36" t="s">
        <v>58</v>
      </c>
      <c r="E110" s="37" t="s">
        <v>54</v>
      </c>
    </row>
    <row r="111" spans="1:5" ht="76.5">
      <c r="A111" s="38" t="s">
        <v>59</v>
      </c>
      <c r="E111" s="39" t="s">
        <v>1815</v>
      </c>
    </row>
    <row r="112" spans="1:5" ht="51">
      <c r="A112" t="s">
        <v>61</v>
      </c>
      <c r="E112" s="37" t="s">
        <v>1432</v>
      </c>
    </row>
    <row r="113" spans="1:16" ht="12.75">
      <c r="A113" s="26" t="s">
        <v>52</v>
      </c>
      <c s="31" t="s">
        <v>172</v>
      </c>
      <c s="31" t="s">
        <v>1433</v>
      </c>
      <c s="26" t="s">
        <v>54</v>
      </c>
      <c s="32" t="s">
        <v>1434</v>
      </c>
      <c s="33" t="s">
        <v>315</v>
      </c>
      <c s="34">
        <v>1523.88</v>
      </c>
      <c s="35">
        <v>0</v>
      </c>
      <c s="35">
        <f>ROUND(ROUND(H113,2)*ROUND(G113,3),2)</f>
      </c>
      <c s="33" t="s">
        <v>57</v>
      </c>
      <c r="O113">
        <f>(I113*21)/100</f>
      </c>
      <c t="s">
        <v>27</v>
      </c>
    </row>
    <row r="114" spans="1:5" ht="12.75">
      <c r="A114" s="36" t="s">
        <v>58</v>
      </c>
      <c r="E114" s="37" t="s">
        <v>54</v>
      </c>
    </row>
    <row r="115" spans="1:5" ht="76.5">
      <c r="A115" s="38" t="s">
        <v>59</v>
      </c>
      <c r="E115" s="39" t="s">
        <v>1816</v>
      </c>
    </row>
    <row r="116" spans="1:5" ht="51">
      <c r="A116" t="s">
        <v>61</v>
      </c>
      <c r="E116" s="37" t="s">
        <v>1432</v>
      </c>
    </row>
    <row r="117" spans="1:16" ht="12.75">
      <c r="A117" s="26" t="s">
        <v>52</v>
      </c>
      <c s="31" t="s">
        <v>178</v>
      </c>
      <c s="31" t="s">
        <v>1436</v>
      </c>
      <c s="26" t="s">
        <v>54</v>
      </c>
      <c s="32" t="s">
        <v>1437</v>
      </c>
      <c s="33" t="s">
        <v>315</v>
      </c>
      <c s="34">
        <v>4278.25</v>
      </c>
      <c s="35">
        <v>0</v>
      </c>
      <c s="35">
        <f>ROUND(ROUND(H117,2)*ROUND(G117,3),2)</f>
      </c>
      <c s="33" t="s">
        <v>57</v>
      </c>
      <c r="O117">
        <f>(I117*21)/100</f>
      </c>
      <c t="s">
        <v>27</v>
      </c>
    </row>
    <row r="118" spans="1:5" ht="12.75">
      <c r="A118" s="36" t="s">
        <v>58</v>
      </c>
      <c r="E118" s="37" t="s">
        <v>54</v>
      </c>
    </row>
    <row r="119" spans="1:5" ht="63.75">
      <c r="A119" s="38" t="s">
        <v>59</v>
      </c>
      <c r="E119" s="39" t="s">
        <v>1817</v>
      </c>
    </row>
    <row r="120" spans="1:5" ht="51">
      <c r="A120" t="s">
        <v>61</v>
      </c>
      <c r="E120" s="37" t="s">
        <v>1432</v>
      </c>
    </row>
    <row r="121" spans="1:16" ht="12.75">
      <c r="A121" s="26" t="s">
        <v>52</v>
      </c>
      <c s="31" t="s">
        <v>452</v>
      </c>
      <c s="31" t="s">
        <v>1818</v>
      </c>
      <c s="26" t="s">
        <v>54</v>
      </c>
      <c s="32" t="s">
        <v>1819</v>
      </c>
      <c s="33" t="s">
        <v>315</v>
      </c>
      <c s="34">
        <v>25</v>
      </c>
      <c s="35">
        <v>0</v>
      </c>
      <c s="35">
        <f>ROUND(ROUND(H121,2)*ROUND(G121,3),2)</f>
      </c>
      <c s="33" t="s">
        <v>57</v>
      </c>
      <c r="O121">
        <f>(I121*21)/100</f>
      </c>
      <c t="s">
        <v>27</v>
      </c>
    </row>
    <row r="122" spans="1:5" ht="12.75">
      <c r="A122" s="36" t="s">
        <v>58</v>
      </c>
      <c r="E122" s="37" t="s">
        <v>54</v>
      </c>
    </row>
    <row r="123" spans="1:5" ht="76.5">
      <c r="A123" s="38" t="s">
        <v>59</v>
      </c>
      <c r="E123" s="39" t="s">
        <v>1820</v>
      </c>
    </row>
    <row r="124" spans="1:5" ht="51">
      <c r="A124" t="s">
        <v>61</v>
      </c>
      <c r="E124" s="37" t="s">
        <v>1432</v>
      </c>
    </row>
    <row r="125" spans="1:16" ht="12.75">
      <c r="A125" s="26" t="s">
        <v>52</v>
      </c>
      <c s="31" t="s">
        <v>456</v>
      </c>
      <c s="31" t="s">
        <v>1439</v>
      </c>
      <c s="26" t="s">
        <v>54</v>
      </c>
      <c s="32" t="s">
        <v>1440</v>
      </c>
      <c s="33" t="s">
        <v>315</v>
      </c>
      <c s="34">
        <v>4513.75</v>
      </c>
      <c s="35">
        <v>0</v>
      </c>
      <c s="35">
        <f>ROUND(ROUND(H125,2)*ROUND(G125,3),2)</f>
      </c>
      <c s="33" t="s">
        <v>57</v>
      </c>
      <c r="O125">
        <f>(I125*21)/100</f>
      </c>
      <c t="s">
        <v>27</v>
      </c>
    </row>
    <row r="126" spans="1:5" ht="12.75">
      <c r="A126" s="36" t="s">
        <v>58</v>
      </c>
      <c r="E126" s="37" t="s">
        <v>54</v>
      </c>
    </row>
    <row r="127" spans="1:5" ht="63.75">
      <c r="A127" s="38" t="s">
        <v>59</v>
      </c>
      <c r="E127" s="39" t="s">
        <v>1821</v>
      </c>
    </row>
    <row r="128" spans="1:5" ht="51">
      <c r="A128" t="s">
        <v>61</v>
      </c>
      <c r="E128" s="37" t="s">
        <v>1432</v>
      </c>
    </row>
    <row r="129" spans="1:16" ht="12.75">
      <c r="A129" s="26" t="s">
        <v>52</v>
      </c>
      <c s="31" t="s">
        <v>462</v>
      </c>
      <c s="31" t="s">
        <v>1822</v>
      </c>
      <c s="26" t="s">
        <v>54</v>
      </c>
      <c s="32" t="s">
        <v>1823</v>
      </c>
      <c s="33" t="s">
        <v>315</v>
      </c>
      <c s="34">
        <v>7</v>
      </c>
      <c s="35">
        <v>0</v>
      </c>
      <c s="35">
        <f>ROUND(ROUND(H129,2)*ROUND(G129,3),2)</f>
      </c>
      <c s="33" t="s">
        <v>57</v>
      </c>
      <c r="O129">
        <f>(I129*21)/100</f>
      </c>
      <c t="s">
        <v>27</v>
      </c>
    </row>
    <row r="130" spans="1:5" ht="12.75">
      <c r="A130" s="36" t="s">
        <v>58</v>
      </c>
      <c r="E130" s="37" t="s">
        <v>54</v>
      </c>
    </row>
    <row r="131" spans="1:5" ht="63.75">
      <c r="A131" s="38" t="s">
        <v>59</v>
      </c>
      <c r="E131" s="39" t="s">
        <v>1824</v>
      </c>
    </row>
    <row r="132" spans="1:5" ht="51">
      <c r="A132" t="s">
        <v>61</v>
      </c>
      <c r="E132" s="37" t="s">
        <v>1432</v>
      </c>
    </row>
    <row r="133" spans="1:16" ht="12.75">
      <c r="A133" s="26" t="s">
        <v>52</v>
      </c>
      <c s="31" t="s">
        <v>467</v>
      </c>
      <c s="31" t="s">
        <v>1825</v>
      </c>
      <c s="26" t="s">
        <v>54</v>
      </c>
      <c s="32" t="s">
        <v>1826</v>
      </c>
      <c s="33" t="s">
        <v>315</v>
      </c>
      <c s="34">
        <v>405.25</v>
      </c>
      <c s="35">
        <v>0</v>
      </c>
      <c s="35">
        <f>ROUND(ROUND(H133,2)*ROUND(G133,3),2)</f>
      </c>
      <c s="33" t="s">
        <v>57</v>
      </c>
      <c r="O133">
        <f>(I133*21)/100</f>
      </c>
      <c t="s">
        <v>27</v>
      </c>
    </row>
    <row r="134" spans="1:5" ht="12.75">
      <c r="A134" s="36" t="s">
        <v>58</v>
      </c>
      <c r="E134" s="37" t="s">
        <v>54</v>
      </c>
    </row>
    <row r="135" spans="1:5" ht="114.75">
      <c r="A135" s="38" t="s">
        <v>59</v>
      </c>
      <c r="E135" s="39" t="s">
        <v>1827</v>
      </c>
    </row>
    <row r="136" spans="1:5" ht="102">
      <c r="A136" t="s">
        <v>61</v>
      </c>
      <c r="E136" s="37" t="s">
        <v>1828</v>
      </c>
    </row>
    <row r="137" spans="1:16" ht="12.75">
      <c r="A137" s="26" t="s">
        <v>52</v>
      </c>
      <c s="31" t="s">
        <v>472</v>
      </c>
      <c s="31" t="s">
        <v>1442</v>
      </c>
      <c s="26" t="s">
        <v>54</v>
      </c>
      <c s="32" t="s">
        <v>1443</v>
      </c>
      <c s="33" t="s">
        <v>315</v>
      </c>
      <c s="34">
        <v>4278.25</v>
      </c>
      <c s="35">
        <v>0</v>
      </c>
      <c s="35">
        <f>ROUND(ROUND(H137,2)*ROUND(G137,3),2)</f>
      </c>
      <c s="33" t="s">
        <v>57</v>
      </c>
      <c r="O137">
        <f>(I137*21)/100</f>
      </c>
      <c t="s">
        <v>27</v>
      </c>
    </row>
    <row r="138" spans="1:5" ht="12.75">
      <c r="A138" s="36" t="s">
        <v>58</v>
      </c>
      <c r="E138" s="37" t="s">
        <v>54</v>
      </c>
    </row>
    <row r="139" spans="1:5" ht="76.5">
      <c r="A139" s="38" t="s">
        <v>59</v>
      </c>
      <c r="E139" s="39" t="s">
        <v>1829</v>
      </c>
    </row>
    <row r="140" spans="1:5" ht="51">
      <c r="A140" t="s">
        <v>61</v>
      </c>
      <c r="E140" s="37" t="s">
        <v>856</v>
      </c>
    </row>
    <row r="141" spans="1:16" ht="12.75">
      <c r="A141" s="26" t="s">
        <v>52</v>
      </c>
      <c s="31" t="s">
        <v>477</v>
      </c>
      <c s="31" t="s">
        <v>1445</v>
      </c>
      <c s="26" t="s">
        <v>54</v>
      </c>
      <c s="32" t="s">
        <v>1446</v>
      </c>
      <c s="33" t="s">
        <v>315</v>
      </c>
      <c s="34">
        <v>8203.25</v>
      </c>
      <c s="35">
        <v>0</v>
      </c>
      <c s="35">
        <f>ROUND(ROUND(H141,2)*ROUND(G141,3),2)</f>
      </c>
      <c s="33" t="s">
        <v>57</v>
      </c>
      <c r="O141">
        <f>(I141*21)/100</f>
      </c>
      <c t="s">
        <v>27</v>
      </c>
    </row>
    <row r="142" spans="1:5" ht="12.75">
      <c r="A142" s="36" t="s">
        <v>58</v>
      </c>
      <c r="E142" s="37" t="s">
        <v>54</v>
      </c>
    </row>
    <row r="143" spans="1:5" ht="102">
      <c r="A143" s="38" t="s">
        <v>59</v>
      </c>
      <c r="E143" s="39" t="s">
        <v>1830</v>
      </c>
    </row>
    <row r="144" spans="1:5" ht="51">
      <c r="A144" t="s">
        <v>61</v>
      </c>
      <c r="E144" s="37" t="s">
        <v>856</v>
      </c>
    </row>
    <row r="145" spans="1:16" ht="12.75">
      <c r="A145" s="26" t="s">
        <v>52</v>
      </c>
      <c s="31" t="s">
        <v>482</v>
      </c>
      <c s="31" t="s">
        <v>1448</v>
      </c>
      <c s="26" t="s">
        <v>54</v>
      </c>
      <c s="32" t="s">
        <v>1449</v>
      </c>
      <c s="33" t="s">
        <v>315</v>
      </c>
      <c s="34">
        <v>18060.1</v>
      </c>
      <c s="35">
        <v>0</v>
      </c>
      <c s="35">
        <f>ROUND(ROUND(H145,2)*ROUND(G145,3),2)</f>
      </c>
      <c s="33" t="s">
        <v>57</v>
      </c>
      <c r="O145">
        <f>(I145*21)/100</f>
      </c>
      <c t="s">
        <v>27</v>
      </c>
    </row>
    <row r="146" spans="1:5" ht="12.75">
      <c r="A146" s="36" t="s">
        <v>58</v>
      </c>
      <c r="E146" s="37" t="s">
        <v>54</v>
      </c>
    </row>
    <row r="147" spans="1:5" ht="114.75">
      <c r="A147" s="38" t="s">
        <v>59</v>
      </c>
      <c r="E147" s="39" t="s">
        <v>1831</v>
      </c>
    </row>
    <row r="148" spans="1:5" ht="51">
      <c r="A148" t="s">
        <v>61</v>
      </c>
      <c r="E148" s="37" t="s">
        <v>1451</v>
      </c>
    </row>
    <row r="149" spans="1:16" ht="12.75">
      <c r="A149" s="26" t="s">
        <v>52</v>
      </c>
      <c s="31" t="s">
        <v>487</v>
      </c>
      <c s="31" t="s">
        <v>858</v>
      </c>
      <c s="26" t="s">
        <v>54</v>
      </c>
      <c s="32" t="s">
        <v>859</v>
      </c>
      <c s="33" t="s">
        <v>315</v>
      </c>
      <c s="34">
        <v>3925</v>
      </c>
      <c s="35">
        <v>0</v>
      </c>
      <c s="35">
        <f>ROUND(ROUND(H149,2)*ROUND(G149,3),2)</f>
      </c>
      <c s="33" t="s">
        <v>57</v>
      </c>
      <c r="O149">
        <f>(I149*21)/100</f>
      </c>
      <c t="s">
        <v>27</v>
      </c>
    </row>
    <row r="150" spans="1:5" ht="12.75">
      <c r="A150" s="36" t="s">
        <v>58</v>
      </c>
      <c r="E150" s="37" t="s">
        <v>54</v>
      </c>
    </row>
    <row r="151" spans="1:5" ht="76.5">
      <c r="A151" s="38" t="s">
        <v>59</v>
      </c>
      <c r="E151" s="39" t="s">
        <v>1832</v>
      </c>
    </row>
    <row r="152" spans="1:5" ht="140.25">
      <c r="A152" t="s">
        <v>61</v>
      </c>
      <c r="E152" s="37" t="s">
        <v>861</v>
      </c>
    </row>
    <row r="153" spans="1:16" ht="12.75">
      <c r="A153" s="26" t="s">
        <v>52</v>
      </c>
      <c s="31" t="s">
        <v>492</v>
      </c>
      <c s="31" t="s">
        <v>1453</v>
      </c>
      <c s="26" t="s">
        <v>54</v>
      </c>
      <c s="32" t="s">
        <v>1454</v>
      </c>
      <c s="33" t="s">
        <v>315</v>
      </c>
      <c s="34">
        <v>4042.75</v>
      </c>
      <c s="35">
        <v>0</v>
      </c>
      <c s="35">
        <f>ROUND(ROUND(H153,2)*ROUND(G153,3),2)</f>
      </c>
      <c s="33" t="s">
        <v>57</v>
      </c>
      <c r="O153">
        <f>(I153*21)/100</f>
      </c>
      <c t="s">
        <v>27</v>
      </c>
    </row>
    <row r="154" spans="1:5" ht="12.75">
      <c r="A154" s="36" t="s">
        <v>58</v>
      </c>
      <c r="E154" s="37" t="s">
        <v>54</v>
      </c>
    </row>
    <row r="155" spans="1:5" ht="76.5">
      <c r="A155" s="38" t="s">
        <v>59</v>
      </c>
      <c r="E155" s="39" t="s">
        <v>1833</v>
      </c>
    </row>
    <row r="156" spans="1:5" ht="140.25">
      <c r="A156" t="s">
        <v>61</v>
      </c>
      <c r="E156" s="37" t="s">
        <v>861</v>
      </c>
    </row>
    <row r="157" spans="1:16" ht="12.75">
      <c r="A157" s="26" t="s">
        <v>52</v>
      </c>
      <c s="31" t="s">
        <v>497</v>
      </c>
      <c s="31" t="s">
        <v>1456</v>
      </c>
      <c s="26" t="s">
        <v>54</v>
      </c>
      <c s="32" t="s">
        <v>1457</v>
      </c>
      <c s="33" t="s">
        <v>315</v>
      </c>
      <c s="34">
        <v>4160.5</v>
      </c>
      <c s="35">
        <v>0</v>
      </c>
      <c s="35">
        <f>ROUND(ROUND(H157,2)*ROUND(G157,3),2)</f>
      </c>
      <c s="33" t="s">
        <v>57</v>
      </c>
      <c r="O157">
        <f>(I157*21)/100</f>
      </c>
      <c t="s">
        <v>27</v>
      </c>
    </row>
    <row r="158" spans="1:5" ht="12.75">
      <c r="A158" s="36" t="s">
        <v>58</v>
      </c>
      <c r="E158" s="37" t="s">
        <v>54</v>
      </c>
    </row>
    <row r="159" spans="1:5" ht="76.5">
      <c r="A159" s="38" t="s">
        <v>59</v>
      </c>
      <c r="E159" s="39" t="s">
        <v>1834</v>
      </c>
    </row>
    <row r="160" spans="1:5" ht="140.25">
      <c r="A160" t="s">
        <v>61</v>
      </c>
      <c r="E160" s="37" t="s">
        <v>861</v>
      </c>
    </row>
    <row r="161" spans="1:16" ht="12.75">
      <c r="A161" s="26" t="s">
        <v>52</v>
      </c>
      <c s="31" t="s">
        <v>502</v>
      </c>
      <c s="31" t="s">
        <v>1835</v>
      </c>
      <c s="26" t="s">
        <v>54</v>
      </c>
      <c s="32" t="s">
        <v>1836</v>
      </c>
      <c s="33" t="s">
        <v>315</v>
      </c>
      <c s="34">
        <v>25</v>
      </c>
      <c s="35">
        <v>0</v>
      </c>
      <c s="35">
        <f>ROUND(ROUND(H161,2)*ROUND(G161,3),2)</f>
      </c>
      <c s="33" t="s">
        <v>57</v>
      </c>
      <c r="O161">
        <f>(I161*21)/100</f>
      </c>
      <c t="s">
        <v>27</v>
      </c>
    </row>
    <row r="162" spans="1:5" ht="12.75">
      <c r="A162" s="36" t="s">
        <v>58</v>
      </c>
      <c r="E162" s="37" t="s">
        <v>54</v>
      </c>
    </row>
    <row r="163" spans="1:5" ht="89.25">
      <c r="A163" s="38" t="s">
        <v>59</v>
      </c>
      <c r="E163" s="39" t="s">
        <v>1837</v>
      </c>
    </row>
    <row r="164" spans="1:5" ht="153">
      <c r="A164" t="s">
        <v>61</v>
      </c>
      <c r="E164" s="37" t="s">
        <v>1838</v>
      </c>
    </row>
    <row r="165" spans="1:18" ht="12.75" customHeight="1">
      <c r="A165" s="6" t="s">
        <v>50</v>
      </c>
      <c s="6"/>
      <c s="41" t="s">
        <v>619</v>
      </c>
      <c s="6"/>
      <c s="29" t="s">
        <v>620</v>
      </c>
      <c s="6"/>
      <c s="6"/>
      <c s="6"/>
      <c s="42">
        <f>0+Q165</f>
      </c>
      <c s="6"/>
      <c r="O165">
        <f>0+R165</f>
      </c>
      <c r="Q165">
        <f>0+I166+I170+I174+I178</f>
      </c>
      <c>
        <f>0+O166+O170+O174+O178</f>
      </c>
    </row>
    <row r="166" spans="1:16" ht="12.75">
      <c r="A166" s="26" t="s">
        <v>52</v>
      </c>
      <c s="31" t="s">
        <v>657</v>
      </c>
      <c s="31" t="s">
        <v>1839</v>
      </c>
      <c s="26" t="s">
        <v>54</v>
      </c>
      <c s="32" t="s">
        <v>1840</v>
      </c>
      <c s="33" t="s">
        <v>86</v>
      </c>
      <c s="34">
        <v>62</v>
      </c>
      <c s="35">
        <v>0</v>
      </c>
      <c s="35">
        <f>ROUND(ROUND(H166,2)*ROUND(G166,3),2)</f>
      </c>
      <c s="33" t="s">
        <v>57</v>
      </c>
      <c r="O166">
        <f>(I166*21)/100</f>
      </c>
      <c t="s">
        <v>27</v>
      </c>
    </row>
    <row r="167" spans="1:5" ht="12.75">
      <c r="A167" s="36" t="s">
        <v>58</v>
      </c>
      <c r="E167" s="37" t="s">
        <v>54</v>
      </c>
    </row>
    <row r="168" spans="1:5" ht="51">
      <c r="A168" s="38" t="s">
        <v>59</v>
      </c>
      <c r="E168" s="39" t="s">
        <v>1841</v>
      </c>
    </row>
    <row r="169" spans="1:5" ht="255">
      <c r="A169" t="s">
        <v>61</v>
      </c>
      <c r="E169" s="37" t="s">
        <v>624</v>
      </c>
    </row>
    <row r="170" spans="1:16" ht="12.75">
      <c r="A170" s="26" t="s">
        <v>52</v>
      </c>
      <c s="31" t="s">
        <v>593</v>
      </c>
      <c s="31" t="s">
        <v>628</v>
      </c>
      <c s="26" t="s">
        <v>54</v>
      </c>
      <c s="32" t="s">
        <v>629</v>
      </c>
      <c s="33" t="s">
        <v>86</v>
      </c>
      <c s="34">
        <v>23</v>
      </c>
      <c s="35">
        <v>0</v>
      </c>
      <c s="35">
        <f>ROUND(ROUND(H170,2)*ROUND(G170,3),2)</f>
      </c>
      <c s="33" t="s">
        <v>57</v>
      </c>
      <c r="O170">
        <f>(I170*21)/100</f>
      </c>
      <c t="s">
        <v>27</v>
      </c>
    </row>
    <row r="171" spans="1:5" ht="12.75">
      <c r="A171" s="36" t="s">
        <v>58</v>
      </c>
      <c r="E171" s="37" t="s">
        <v>54</v>
      </c>
    </row>
    <row r="172" spans="1:5" ht="63.75">
      <c r="A172" s="38" t="s">
        <v>59</v>
      </c>
      <c r="E172" s="39" t="s">
        <v>1842</v>
      </c>
    </row>
    <row r="173" spans="1:5" ht="242.25">
      <c r="A173" t="s">
        <v>61</v>
      </c>
      <c r="E173" s="37" t="s">
        <v>631</v>
      </c>
    </row>
    <row r="174" spans="1:16" ht="12.75">
      <c r="A174" s="26" t="s">
        <v>52</v>
      </c>
      <c s="31" t="s">
        <v>666</v>
      </c>
      <c s="31" t="s">
        <v>1843</v>
      </c>
      <c s="26" t="s">
        <v>54</v>
      </c>
      <c s="32" t="s">
        <v>1844</v>
      </c>
      <c s="33" t="s">
        <v>82</v>
      </c>
      <c s="34">
        <v>10</v>
      </c>
      <c s="35">
        <v>0</v>
      </c>
      <c s="35">
        <f>ROUND(ROUND(H174,2)*ROUND(G174,3),2)</f>
      </c>
      <c s="33" t="s">
        <v>57</v>
      </c>
      <c r="O174">
        <f>(I174*21)/100</f>
      </c>
      <c t="s">
        <v>27</v>
      </c>
    </row>
    <row r="175" spans="1:5" ht="12.75">
      <c r="A175" s="36" t="s">
        <v>58</v>
      </c>
      <c r="E175" s="37" t="s">
        <v>54</v>
      </c>
    </row>
    <row r="176" spans="1:5" ht="76.5">
      <c r="A176" s="38" t="s">
        <v>59</v>
      </c>
      <c r="E176" s="39" t="s">
        <v>1845</v>
      </c>
    </row>
    <row r="177" spans="1:5" ht="63.75">
      <c r="A177" t="s">
        <v>61</v>
      </c>
      <c r="E177" s="37" t="s">
        <v>1846</v>
      </c>
    </row>
    <row r="178" spans="1:16" ht="12.75">
      <c r="A178" s="26" t="s">
        <v>52</v>
      </c>
      <c s="31" t="s">
        <v>668</v>
      </c>
      <c s="31" t="s">
        <v>1847</v>
      </c>
      <c s="26" t="s">
        <v>54</v>
      </c>
      <c s="32" t="s">
        <v>1848</v>
      </c>
      <c s="33" t="s">
        <v>82</v>
      </c>
      <c s="34">
        <v>7</v>
      </c>
      <c s="35">
        <v>0</v>
      </c>
      <c s="35">
        <f>ROUND(ROUND(H178,2)*ROUND(G178,3),2)</f>
      </c>
      <c s="33" t="s">
        <v>57</v>
      </c>
      <c r="O178">
        <f>(I178*21)/100</f>
      </c>
      <c t="s">
        <v>27</v>
      </c>
    </row>
    <row r="179" spans="1:5" ht="12.75">
      <c r="A179" s="36" t="s">
        <v>58</v>
      </c>
      <c r="E179" s="37" t="s">
        <v>54</v>
      </c>
    </row>
    <row r="180" spans="1:5" ht="76.5">
      <c r="A180" s="38" t="s">
        <v>59</v>
      </c>
      <c r="E180" s="39" t="s">
        <v>1849</v>
      </c>
    </row>
    <row r="181" spans="1:5" ht="76.5">
      <c r="A181" t="s">
        <v>61</v>
      </c>
      <c r="E181" s="37" t="s">
        <v>1850</v>
      </c>
    </row>
    <row r="182" spans="1:18" ht="12.75" customHeight="1">
      <c r="A182" s="6" t="s">
        <v>50</v>
      </c>
      <c s="6"/>
      <c s="41" t="s">
        <v>290</v>
      </c>
      <c s="6"/>
      <c s="29" t="s">
        <v>291</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806</v>
      </c>
      <c s="31" t="s">
        <v>1851</v>
      </c>
      <c s="26" t="s">
        <v>54</v>
      </c>
      <c s="32" t="s">
        <v>1852</v>
      </c>
      <c s="33" t="s">
        <v>82</v>
      </c>
      <c s="34">
        <v>43</v>
      </c>
      <c s="35">
        <v>0</v>
      </c>
      <c s="35">
        <f>ROUND(ROUND(H183,2)*ROUND(G183,3),2)</f>
      </c>
      <c s="33" t="s">
        <v>57</v>
      </c>
      <c r="O183">
        <f>(I183*21)/100</f>
      </c>
      <c t="s">
        <v>27</v>
      </c>
    </row>
    <row r="184" spans="1:5" ht="12.75">
      <c r="A184" s="36" t="s">
        <v>58</v>
      </c>
      <c r="E184" s="37" t="s">
        <v>54</v>
      </c>
    </row>
    <row r="185" spans="1:5" ht="51">
      <c r="A185" s="38" t="s">
        <v>59</v>
      </c>
      <c r="E185" s="39" t="s">
        <v>1853</v>
      </c>
    </row>
    <row r="186" spans="1:5" ht="51">
      <c r="A186" t="s">
        <v>61</v>
      </c>
      <c r="E186" s="37" t="s">
        <v>1854</v>
      </c>
    </row>
    <row r="187" spans="1:16" ht="25.5">
      <c r="A187" s="26" t="s">
        <v>52</v>
      </c>
      <c s="31" t="s">
        <v>810</v>
      </c>
      <c s="31" t="s">
        <v>1855</v>
      </c>
      <c s="26" t="s">
        <v>54</v>
      </c>
      <c s="32" t="s">
        <v>1856</v>
      </c>
      <c s="33" t="s">
        <v>82</v>
      </c>
      <c s="34">
        <v>8</v>
      </c>
      <c s="35">
        <v>0</v>
      </c>
      <c s="35">
        <f>ROUND(ROUND(H187,2)*ROUND(G187,3),2)</f>
      </c>
      <c s="33" t="s">
        <v>57</v>
      </c>
      <c r="O187">
        <f>(I187*21)/100</f>
      </c>
      <c t="s">
        <v>27</v>
      </c>
    </row>
    <row r="188" spans="1:5" ht="12.75">
      <c r="A188" s="36" t="s">
        <v>58</v>
      </c>
      <c r="E188" s="37" t="s">
        <v>54</v>
      </c>
    </row>
    <row r="189" spans="1:5" ht="63.75">
      <c r="A189" s="38" t="s">
        <v>59</v>
      </c>
      <c r="E189" s="39" t="s">
        <v>1857</v>
      </c>
    </row>
    <row r="190" spans="1:5" ht="25.5">
      <c r="A190" t="s">
        <v>61</v>
      </c>
      <c r="E190" s="37" t="s">
        <v>1858</v>
      </c>
    </row>
    <row r="191" spans="1:16" ht="12.75">
      <c r="A191" s="26" t="s">
        <v>52</v>
      </c>
      <c s="31" t="s">
        <v>814</v>
      </c>
      <c s="31" t="s">
        <v>1859</v>
      </c>
      <c s="26" t="s">
        <v>54</v>
      </c>
      <c s="32" t="s">
        <v>1860</v>
      </c>
      <c s="33" t="s">
        <v>82</v>
      </c>
      <c s="34">
        <v>26</v>
      </c>
      <c s="35">
        <v>0</v>
      </c>
      <c s="35">
        <f>ROUND(ROUND(H191,2)*ROUND(G191,3),2)</f>
      </c>
      <c s="33" t="s">
        <v>57</v>
      </c>
      <c r="O191">
        <f>(I191*21)/100</f>
      </c>
      <c t="s">
        <v>27</v>
      </c>
    </row>
    <row r="192" spans="1:5" ht="12.75">
      <c r="A192" s="36" t="s">
        <v>58</v>
      </c>
      <c r="E192" s="37" t="s">
        <v>54</v>
      </c>
    </row>
    <row r="193" spans="1:5" ht="89.25">
      <c r="A193" s="38" t="s">
        <v>59</v>
      </c>
      <c r="E193" s="39" t="s">
        <v>1861</v>
      </c>
    </row>
    <row r="194" spans="1:5" ht="25.5">
      <c r="A194" t="s">
        <v>61</v>
      </c>
      <c r="E194" s="37" t="s">
        <v>1862</v>
      </c>
    </row>
    <row r="195" spans="1:16" ht="25.5">
      <c r="A195" s="26" t="s">
        <v>52</v>
      </c>
      <c s="31" t="s">
        <v>818</v>
      </c>
      <c s="31" t="s">
        <v>1863</v>
      </c>
      <c s="26" t="s">
        <v>54</v>
      </c>
      <c s="32" t="s">
        <v>1864</v>
      </c>
      <c s="33" t="s">
        <v>82</v>
      </c>
      <c s="34">
        <v>4</v>
      </c>
      <c s="35">
        <v>0</v>
      </c>
      <c s="35">
        <f>ROUND(ROUND(H195,2)*ROUND(G195,3),2)</f>
      </c>
      <c s="33" t="s">
        <v>57</v>
      </c>
      <c r="O195">
        <f>(I195*21)/100</f>
      </c>
      <c t="s">
        <v>27</v>
      </c>
    </row>
    <row r="196" spans="1:5" ht="12.75">
      <c r="A196" s="36" t="s">
        <v>58</v>
      </c>
      <c r="E196" s="37" t="s">
        <v>54</v>
      </c>
    </row>
    <row r="197" spans="1:5" ht="63.75">
      <c r="A197" s="38" t="s">
        <v>59</v>
      </c>
      <c r="E197" s="39" t="s">
        <v>1865</v>
      </c>
    </row>
    <row r="198" spans="1:5" ht="25.5">
      <c r="A198" t="s">
        <v>61</v>
      </c>
      <c r="E198" s="37" t="s">
        <v>1866</v>
      </c>
    </row>
    <row r="199" spans="1:16" ht="12.75">
      <c r="A199" s="26" t="s">
        <v>52</v>
      </c>
      <c s="31" t="s">
        <v>820</v>
      </c>
      <c s="31" t="s">
        <v>1867</v>
      </c>
      <c s="26" t="s">
        <v>54</v>
      </c>
      <c s="32" t="s">
        <v>1868</v>
      </c>
      <c s="33" t="s">
        <v>82</v>
      </c>
      <c s="34">
        <v>16</v>
      </c>
      <c s="35">
        <v>0</v>
      </c>
      <c s="35">
        <f>ROUND(ROUND(H199,2)*ROUND(G199,3),2)</f>
      </c>
      <c s="33" t="s">
        <v>57</v>
      </c>
      <c r="O199">
        <f>(I199*21)/100</f>
      </c>
      <c t="s">
        <v>27</v>
      </c>
    </row>
    <row r="200" spans="1:5" ht="12.75">
      <c r="A200" s="36" t="s">
        <v>58</v>
      </c>
      <c r="E200" s="37" t="s">
        <v>54</v>
      </c>
    </row>
    <row r="201" spans="1:5" ht="76.5">
      <c r="A201" s="38" t="s">
        <v>59</v>
      </c>
      <c r="E201" s="39" t="s">
        <v>1869</v>
      </c>
    </row>
    <row r="202" spans="1:5" ht="25.5">
      <c r="A202" t="s">
        <v>61</v>
      </c>
      <c r="E202" s="37" t="s">
        <v>1862</v>
      </c>
    </row>
    <row r="203" spans="1:16" ht="25.5">
      <c r="A203" s="26" t="s">
        <v>52</v>
      </c>
      <c s="31" t="s">
        <v>824</v>
      </c>
      <c s="31" t="s">
        <v>1870</v>
      </c>
      <c s="26" t="s">
        <v>54</v>
      </c>
      <c s="32" t="s">
        <v>1871</v>
      </c>
      <c s="33" t="s">
        <v>315</v>
      </c>
      <c s="34">
        <v>421</v>
      </c>
      <c s="35">
        <v>0</v>
      </c>
      <c s="35">
        <f>ROUND(ROUND(H203,2)*ROUND(G203,3),2)</f>
      </c>
      <c s="33" t="s">
        <v>57</v>
      </c>
      <c r="O203">
        <f>(I203*21)/100</f>
      </c>
      <c t="s">
        <v>27</v>
      </c>
    </row>
    <row r="204" spans="1:5" ht="12.75">
      <c r="A204" s="36" t="s">
        <v>58</v>
      </c>
      <c r="E204" s="37" t="s">
        <v>54</v>
      </c>
    </row>
    <row r="205" spans="1:5" ht="191.25">
      <c r="A205" s="38" t="s">
        <v>59</v>
      </c>
      <c r="E205" s="39" t="s">
        <v>1872</v>
      </c>
    </row>
    <row r="206" spans="1:5" ht="38.25">
      <c r="A206" t="s">
        <v>61</v>
      </c>
      <c r="E206" s="37" t="s">
        <v>1873</v>
      </c>
    </row>
    <row r="207" spans="1:16" ht="12.75">
      <c r="A207" s="26" t="s">
        <v>52</v>
      </c>
      <c s="31" t="s">
        <v>829</v>
      </c>
      <c s="31" t="s">
        <v>1009</v>
      </c>
      <c s="26" t="s">
        <v>54</v>
      </c>
      <c s="32" t="s">
        <v>1010</v>
      </c>
      <c s="33" t="s">
        <v>86</v>
      </c>
      <c s="34">
        <v>12</v>
      </c>
      <c s="35">
        <v>0</v>
      </c>
      <c s="35">
        <f>ROUND(ROUND(H207,2)*ROUND(G207,3),2)</f>
      </c>
      <c s="33" t="s">
        <v>57</v>
      </c>
      <c r="O207">
        <f>(I207*21)/100</f>
      </c>
      <c t="s">
        <v>27</v>
      </c>
    </row>
    <row r="208" spans="1:5" ht="12.75">
      <c r="A208" s="36" t="s">
        <v>58</v>
      </c>
      <c r="E208" s="37" t="s">
        <v>54</v>
      </c>
    </row>
    <row r="209" spans="1:5" ht="63.75">
      <c r="A209" s="38" t="s">
        <v>59</v>
      </c>
      <c r="E209" s="39" t="s">
        <v>1874</v>
      </c>
    </row>
    <row r="210" spans="1:5" ht="51">
      <c r="A210" t="s">
        <v>61</v>
      </c>
      <c r="E210" s="37" t="s">
        <v>1012</v>
      </c>
    </row>
    <row r="211" spans="1:16" ht="12.75">
      <c r="A211" s="26" t="s">
        <v>52</v>
      </c>
      <c s="31" t="s">
        <v>831</v>
      </c>
      <c s="31" t="s">
        <v>1014</v>
      </c>
      <c s="26" t="s">
        <v>54</v>
      </c>
      <c s="32" t="s">
        <v>1015</v>
      </c>
      <c s="33" t="s">
        <v>86</v>
      </c>
      <c s="34">
        <v>61</v>
      </c>
      <c s="35">
        <v>0</v>
      </c>
      <c s="35">
        <f>ROUND(ROUND(H211,2)*ROUND(G211,3),2)</f>
      </c>
      <c s="33" t="s">
        <v>57</v>
      </c>
      <c r="O211">
        <f>(I211*21)/100</f>
      </c>
      <c t="s">
        <v>27</v>
      </c>
    </row>
    <row r="212" spans="1:5" ht="12.75">
      <c r="A212" s="36" t="s">
        <v>58</v>
      </c>
      <c r="E212" s="37" t="s">
        <v>54</v>
      </c>
    </row>
    <row r="213" spans="1:5" ht="63.75">
      <c r="A213" s="38" t="s">
        <v>59</v>
      </c>
      <c r="E213" s="39" t="s">
        <v>1875</v>
      </c>
    </row>
    <row r="214" spans="1:5" ht="51">
      <c r="A214" t="s">
        <v>61</v>
      </c>
      <c r="E214" s="37" t="s">
        <v>1012</v>
      </c>
    </row>
    <row r="215" spans="1:16" ht="12.75">
      <c r="A215" s="26" t="s">
        <v>52</v>
      </c>
      <c s="31" t="s">
        <v>836</v>
      </c>
      <c s="31" t="s">
        <v>1876</v>
      </c>
      <c s="26" t="s">
        <v>54</v>
      </c>
      <c s="32" t="s">
        <v>1877</v>
      </c>
      <c s="33" t="s">
        <v>86</v>
      </c>
      <c s="34">
        <v>788</v>
      </c>
      <c s="35">
        <v>0</v>
      </c>
      <c s="35">
        <f>ROUND(ROUND(H215,2)*ROUND(G215,3),2)</f>
      </c>
      <c s="33" t="s">
        <v>57</v>
      </c>
      <c r="O215">
        <f>(I215*21)/100</f>
      </c>
      <c t="s">
        <v>27</v>
      </c>
    </row>
    <row r="216" spans="1:5" ht="12.75">
      <c r="A216" s="36" t="s">
        <v>58</v>
      </c>
      <c r="E216" s="37" t="s">
        <v>54</v>
      </c>
    </row>
    <row r="217" spans="1:5" ht="51">
      <c r="A217" s="38" t="s">
        <v>59</v>
      </c>
      <c r="E217" s="39" t="s">
        <v>1878</v>
      </c>
    </row>
    <row r="218" spans="1:5" ht="51">
      <c r="A218" t="s">
        <v>61</v>
      </c>
      <c r="E218" s="37" t="s">
        <v>1879</v>
      </c>
    </row>
    <row r="219" spans="1:16" ht="12.75">
      <c r="A219" s="26" t="s">
        <v>52</v>
      </c>
      <c s="31" t="s">
        <v>257</v>
      </c>
      <c s="31" t="s">
        <v>1488</v>
      </c>
      <c s="26" t="s">
        <v>54</v>
      </c>
      <c s="32" t="s">
        <v>1489</v>
      </c>
      <c s="33" t="s">
        <v>86</v>
      </c>
      <c s="34">
        <v>394</v>
      </c>
      <c s="35">
        <v>0</v>
      </c>
      <c s="35">
        <f>ROUND(ROUND(H219,2)*ROUND(G219,3),2)</f>
      </c>
      <c s="33" t="s">
        <v>57</v>
      </c>
      <c r="O219">
        <f>(I219*21)/100</f>
      </c>
      <c t="s">
        <v>27</v>
      </c>
    </row>
    <row r="220" spans="1:5" ht="12.75">
      <c r="A220" s="36" t="s">
        <v>58</v>
      </c>
      <c r="E220" s="37" t="s">
        <v>54</v>
      </c>
    </row>
    <row r="221" spans="1:5" ht="51">
      <c r="A221" s="38" t="s">
        <v>59</v>
      </c>
      <c r="E221" s="39" t="s">
        <v>1880</v>
      </c>
    </row>
    <row r="222" spans="1:5" ht="25.5">
      <c r="A222" t="s">
        <v>61</v>
      </c>
      <c r="E222" s="37" t="s">
        <v>1491</v>
      </c>
    </row>
    <row r="223" spans="1:16" ht="12.75">
      <c r="A223" s="26" t="s">
        <v>52</v>
      </c>
      <c s="31" t="s">
        <v>841</v>
      </c>
      <c s="31" t="s">
        <v>1492</v>
      </c>
      <c s="26" t="s">
        <v>54</v>
      </c>
      <c s="32" t="s">
        <v>1493</v>
      </c>
      <c s="33" t="s">
        <v>86</v>
      </c>
      <c s="34">
        <v>38</v>
      </c>
      <c s="35">
        <v>0</v>
      </c>
      <c s="35">
        <f>ROUND(ROUND(H223,2)*ROUND(G223,3),2)</f>
      </c>
      <c s="33" t="s">
        <v>57</v>
      </c>
      <c r="O223">
        <f>(I223*21)/100</f>
      </c>
      <c t="s">
        <v>27</v>
      </c>
    </row>
    <row r="224" spans="1:5" ht="12.75">
      <c r="A224" s="36" t="s">
        <v>58</v>
      </c>
      <c r="E224" s="37" t="s">
        <v>54</v>
      </c>
    </row>
    <row r="225" spans="1:5" ht="63.75">
      <c r="A225" s="38" t="s">
        <v>59</v>
      </c>
      <c r="E225" s="39" t="s">
        <v>1881</v>
      </c>
    </row>
    <row r="226" spans="1:5" ht="25.5">
      <c r="A226" t="s">
        <v>61</v>
      </c>
      <c r="E226" s="37" t="s">
        <v>1491</v>
      </c>
    </row>
    <row r="227" spans="1:16" ht="12.75">
      <c r="A227" s="26" t="s">
        <v>52</v>
      </c>
      <c s="31" t="s">
        <v>846</v>
      </c>
      <c s="31" t="s">
        <v>1495</v>
      </c>
      <c s="26" t="s">
        <v>54</v>
      </c>
      <c s="32" t="s">
        <v>1496</v>
      </c>
      <c s="33" t="s">
        <v>86</v>
      </c>
      <c s="34">
        <v>902</v>
      </c>
      <c s="35">
        <v>0</v>
      </c>
      <c s="35">
        <f>ROUND(ROUND(H227,2)*ROUND(G227,3),2)</f>
      </c>
      <c s="33" t="s">
        <v>57</v>
      </c>
      <c r="O227">
        <f>(I227*21)/100</f>
      </c>
      <c t="s">
        <v>27</v>
      </c>
    </row>
    <row r="228" spans="1:5" ht="12.75">
      <c r="A228" s="36" t="s">
        <v>58</v>
      </c>
      <c r="E228" s="37" t="s">
        <v>54</v>
      </c>
    </row>
    <row r="229" spans="1:5" ht="89.25">
      <c r="A229" s="38" t="s">
        <v>59</v>
      </c>
      <c r="E229" s="39" t="s">
        <v>1882</v>
      </c>
    </row>
    <row r="230" spans="1:5" ht="38.25">
      <c r="A230" t="s">
        <v>61</v>
      </c>
      <c r="E230" s="37" t="s">
        <v>1020</v>
      </c>
    </row>
    <row r="231" spans="1:16" ht="12.75">
      <c r="A231" s="26" t="s">
        <v>52</v>
      </c>
      <c s="31" t="s">
        <v>852</v>
      </c>
      <c s="31" t="s">
        <v>1044</v>
      </c>
      <c s="26" t="s">
        <v>54</v>
      </c>
      <c s="32" t="s">
        <v>1045</v>
      </c>
      <c s="33" t="s">
        <v>86</v>
      </c>
      <c s="34">
        <v>72</v>
      </c>
      <c s="35">
        <v>0</v>
      </c>
      <c s="35">
        <f>ROUND(ROUND(H231,2)*ROUND(G231,3),2)</f>
      </c>
      <c s="33" t="s">
        <v>57</v>
      </c>
      <c r="O231">
        <f>(I231*21)/100</f>
      </c>
      <c t="s">
        <v>27</v>
      </c>
    </row>
    <row r="232" spans="1:5" ht="12.75">
      <c r="A232" s="36" t="s">
        <v>58</v>
      </c>
      <c r="E232" s="37" t="s">
        <v>54</v>
      </c>
    </row>
    <row r="233" spans="1:5" ht="63.75">
      <c r="A233" s="38" t="s">
        <v>59</v>
      </c>
      <c r="E233" s="39" t="s">
        <v>1883</v>
      </c>
    </row>
    <row r="234" spans="1:5" ht="89.25">
      <c r="A234" t="s">
        <v>61</v>
      </c>
      <c r="E234" s="37" t="s">
        <v>651</v>
      </c>
    </row>
    <row r="235" spans="1:16" ht="12.75">
      <c r="A235" s="26" t="s">
        <v>52</v>
      </c>
      <c s="31" t="s">
        <v>857</v>
      </c>
      <c s="31" t="s">
        <v>1884</v>
      </c>
      <c s="26" t="s">
        <v>54</v>
      </c>
      <c s="32" t="s">
        <v>1885</v>
      </c>
      <c s="33" t="s">
        <v>86</v>
      </c>
      <c s="34">
        <v>116</v>
      </c>
      <c s="35">
        <v>0</v>
      </c>
      <c s="35">
        <f>ROUND(ROUND(H235,2)*ROUND(G235,3),2)</f>
      </c>
      <c s="33" t="s">
        <v>57</v>
      </c>
      <c r="O235">
        <f>(I235*21)/100</f>
      </c>
      <c t="s">
        <v>27</v>
      </c>
    </row>
    <row r="236" spans="1:5" ht="12.75">
      <c r="A236" s="36" t="s">
        <v>58</v>
      </c>
      <c r="E236" s="37" t="s">
        <v>54</v>
      </c>
    </row>
    <row r="237" spans="1:5" ht="140.25">
      <c r="A237" s="38" t="s">
        <v>59</v>
      </c>
      <c r="E237" s="39" t="s">
        <v>1886</v>
      </c>
    </row>
    <row r="238" spans="1:5" ht="89.25">
      <c r="A238" t="s">
        <v>61</v>
      </c>
      <c r="E238" s="37" t="s">
        <v>651</v>
      </c>
    </row>
    <row r="239" spans="1:16" ht="12.75">
      <c r="A239" s="26" t="s">
        <v>52</v>
      </c>
      <c s="31" t="s">
        <v>862</v>
      </c>
      <c s="31" t="s">
        <v>318</v>
      </c>
      <c s="26" t="s">
        <v>54</v>
      </c>
      <c s="32" t="s">
        <v>319</v>
      </c>
      <c s="33" t="s">
        <v>71</v>
      </c>
      <c s="34">
        <v>16.54</v>
      </c>
      <c s="35">
        <v>0</v>
      </c>
      <c s="35">
        <f>ROUND(ROUND(H239,2)*ROUND(G239,3),2)</f>
      </c>
      <c s="33" t="s">
        <v>57</v>
      </c>
      <c r="O239">
        <f>(I239*21)/100</f>
      </c>
      <c t="s">
        <v>27</v>
      </c>
    </row>
    <row r="240" spans="1:5" ht="12.75">
      <c r="A240" s="36" t="s">
        <v>58</v>
      </c>
      <c r="E240" s="37" t="s">
        <v>54</v>
      </c>
    </row>
    <row r="241" spans="1:5" ht="76.5">
      <c r="A241" s="38" t="s">
        <v>59</v>
      </c>
      <c r="E241" s="39" t="s">
        <v>1887</v>
      </c>
    </row>
    <row r="242" spans="1:5" ht="102">
      <c r="A242" t="s">
        <v>61</v>
      </c>
      <c r="E242" s="37" t="s">
        <v>321</v>
      </c>
    </row>
    <row r="243" spans="1:16" ht="12.75">
      <c r="A243" s="26" t="s">
        <v>52</v>
      </c>
      <c s="31" t="s">
        <v>866</v>
      </c>
      <c s="31" t="s">
        <v>1498</v>
      </c>
      <c s="26" t="s">
        <v>54</v>
      </c>
      <c s="32" t="s">
        <v>1499</v>
      </c>
      <c s="33" t="s">
        <v>71</v>
      </c>
      <c s="34">
        <v>8.27</v>
      </c>
      <c s="35">
        <v>0</v>
      </c>
      <c s="35">
        <f>ROUND(ROUND(H243,2)*ROUND(G243,3),2)</f>
      </c>
      <c s="33" t="s">
        <v>57</v>
      </c>
      <c r="O243">
        <f>(I243*21)/100</f>
      </c>
      <c t="s">
        <v>27</v>
      </c>
    </row>
    <row r="244" spans="1:5" ht="12.75">
      <c r="A244" s="36" t="s">
        <v>58</v>
      </c>
      <c r="E244" s="37" t="s">
        <v>54</v>
      </c>
    </row>
    <row r="245" spans="1:5" ht="76.5">
      <c r="A245" s="38" t="s">
        <v>59</v>
      </c>
      <c r="E245" s="39" t="s">
        <v>1888</v>
      </c>
    </row>
    <row r="246" spans="1:5" ht="102">
      <c r="A246" t="s">
        <v>61</v>
      </c>
      <c r="E246" s="37" t="s">
        <v>321</v>
      </c>
    </row>
    <row r="247" spans="1:16" ht="12.75">
      <c r="A247" s="26" t="s">
        <v>52</v>
      </c>
      <c s="31" t="s">
        <v>872</v>
      </c>
      <c s="31" t="s">
        <v>1889</v>
      </c>
      <c s="26" t="s">
        <v>54</v>
      </c>
      <c s="32" t="s">
        <v>1890</v>
      </c>
      <c s="33" t="s">
        <v>294</v>
      </c>
      <c s="34">
        <v>1</v>
      </c>
      <c s="35">
        <v>0</v>
      </c>
      <c s="35">
        <f>ROUND(ROUND(H247,2)*ROUND(G247,3),2)</f>
      </c>
      <c s="33" t="s">
        <v>325</v>
      </c>
      <c r="O247">
        <f>(I247*21)/100</f>
      </c>
      <c t="s">
        <v>27</v>
      </c>
    </row>
    <row r="248" spans="1:5" ht="12.75">
      <c r="A248" s="36" t="s">
        <v>58</v>
      </c>
      <c r="E248" s="37" t="s">
        <v>54</v>
      </c>
    </row>
    <row r="249" spans="1:5" ht="102">
      <c r="A249" s="38" t="s">
        <v>59</v>
      </c>
      <c r="E249" s="39" t="s">
        <v>1891</v>
      </c>
    </row>
    <row r="250" spans="1:5" ht="25.5">
      <c r="A250" t="s">
        <v>61</v>
      </c>
      <c r="E250" s="37" t="s">
        <v>1892</v>
      </c>
    </row>
    <row r="251" spans="1:16" ht="25.5">
      <c r="A251" s="26" t="s">
        <v>52</v>
      </c>
      <c s="31" t="s">
        <v>870</v>
      </c>
      <c s="31" t="s">
        <v>1893</v>
      </c>
      <c s="26" t="s">
        <v>54</v>
      </c>
      <c s="32" t="s">
        <v>1894</v>
      </c>
      <c s="33" t="s">
        <v>86</v>
      </c>
      <c s="34">
        <v>204</v>
      </c>
      <c s="35">
        <v>0</v>
      </c>
      <c s="35">
        <f>ROUND(ROUND(H251,2)*ROUND(G251,3),2)</f>
      </c>
      <c s="33" t="s">
        <v>65</v>
      </c>
      <c r="O251">
        <f>(I251*21)/100</f>
      </c>
      <c t="s">
        <v>27</v>
      </c>
    </row>
    <row r="252" spans="1:5" ht="12.75">
      <c r="A252" s="36" t="s">
        <v>58</v>
      </c>
      <c r="E252" s="37" t="s">
        <v>54</v>
      </c>
    </row>
    <row r="253" spans="1:5" ht="89.25">
      <c r="A253" s="38" t="s">
        <v>59</v>
      </c>
      <c r="E253" s="39" t="s">
        <v>1895</v>
      </c>
    </row>
    <row r="254" spans="1:5" ht="76.5">
      <c r="A254" t="s">
        <v>61</v>
      </c>
      <c r="E254" s="37" t="s">
        <v>1896</v>
      </c>
    </row>
    <row r="255" spans="1:16" ht="12.75">
      <c r="A255" s="26" t="s">
        <v>52</v>
      </c>
      <c s="31" t="s">
        <v>880</v>
      </c>
      <c s="31" t="s">
        <v>1897</v>
      </c>
      <c s="26" t="s">
        <v>54</v>
      </c>
      <c s="32" t="s">
        <v>1898</v>
      </c>
      <c s="33" t="s">
        <v>82</v>
      </c>
      <c s="34">
        <v>112</v>
      </c>
      <c s="35">
        <v>0</v>
      </c>
      <c s="35">
        <f>ROUND(ROUND(H255,2)*ROUND(G255,3),2)</f>
      </c>
      <c s="33" t="s">
        <v>325</v>
      </c>
      <c r="O255">
        <f>(I255*21)/100</f>
      </c>
      <c t="s">
        <v>27</v>
      </c>
    </row>
    <row r="256" spans="1:5" ht="12.75">
      <c r="A256" s="36" t="s">
        <v>58</v>
      </c>
      <c r="E256" s="37" t="s">
        <v>54</v>
      </c>
    </row>
    <row r="257" spans="1:5" ht="63.75">
      <c r="A257" s="38" t="s">
        <v>59</v>
      </c>
      <c r="E257" s="39" t="s">
        <v>1899</v>
      </c>
    </row>
    <row r="258" spans="1:5" ht="12.75">
      <c r="A258" t="s">
        <v>61</v>
      </c>
      <c r="E258" s="37" t="s">
        <v>1900</v>
      </c>
    </row>
    <row r="259" spans="1:16" ht="12.75">
      <c r="A259" s="26" t="s">
        <v>52</v>
      </c>
      <c s="31" t="s">
        <v>885</v>
      </c>
      <c s="31" t="s">
        <v>1901</v>
      </c>
      <c s="26" t="s">
        <v>54</v>
      </c>
      <c s="32" t="s">
        <v>1902</v>
      </c>
      <c s="33" t="s">
        <v>82</v>
      </c>
      <c s="34">
        <v>2</v>
      </c>
      <c s="35">
        <v>0</v>
      </c>
      <c s="35">
        <f>ROUND(ROUND(H259,2)*ROUND(G259,3),2)</f>
      </c>
      <c s="33" t="s">
        <v>65</v>
      </c>
      <c r="O259">
        <f>(I259*21)/100</f>
      </c>
      <c t="s">
        <v>27</v>
      </c>
    </row>
    <row r="260" spans="1:5" ht="51">
      <c r="A260" s="36" t="s">
        <v>58</v>
      </c>
      <c r="E260" s="37" t="s">
        <v>1903</v>
      </c>
    </row>
    <row r="261" spans="1:5" ht="12.75">
      <c r="A261" s="38" t="s">
        <v>59</v>
      </c>
      <c r="E261" s="39" t="s">
        <v>1904</v>
      </c>
    </row>
    <row r="262" spans="1:5" ht="12.75">
      <c r="A262" t="s">
        <v>61</v>
      </c>
      <c r="E262" s="37" t="s">
        <v>54</v>
      </c>
    </row>
    <row r="263" spans="1:16" ht="12.75">
      <c r="A263" s="26" t="s">
        <v>52</v>
      </c>
      <c s="31" t="s">
        <v>890</v>
      </c>
      <c s="31" t="s">
        <v>1905</v>
      </c>
      <c s="26" t="s">
        <v>54</v>
      </c>
      <c s="32" t="s">
        <v>1906</v>
      </c>
      <c s="33" t="s">
        <v>82</v>
      </c>
      <c s="34">
        <v>5</v>
      </c>
      <c s="35">
        <v>0</v>
      </c>
      <c s="35">
        <f>ROUND(ROUND(H263,2)*ROUND(G263,3),2)</f>
      </c>
      <c s="33" t="s">
        <v>65</v>
      </c>
      <c r="O263">
        <f>(I263*21)/100</f>
      </c>
      <c t="s">
        <v>27</v>
      </c>
    </row>
    <row r="264" spans="1:5" ht="51">
      <c r="A264" s="36" t="s">
        <v>58</v>
      </c>
      <c r="E264" s="37" t="s">
        <v>1907</v>
      </c>
    </row>
    <row r="265" spans="1:5" ht="12.75">
      <c r="A265" s="38" t="s">
        <v>59</v>
      </c>
      <c r="E265" s="39" t="s">
        <v>1908</v>
      </c>
    </row>
    <row r="266" spans="1:5" ht="12.75">
      <c r="A266" t="s">
        <v>61</v>
      </c>
      <c r="E266" s="37" t="s">
        <v>54</v>
      </c>
    </row>
    <row r="267" spans="1:16" ht="12.75">
      <c r="A267" s="26" t="s">
        <v>52</v>
      </c>
      <c s="31" t="s">
        <v>897</v>
      </c>
      <c s="31" t="s">
        <v>1909</v>
      </c>
      <c s="26" t="s">
        <v>54</v>
      </c>
      <c s="32" t="s">
        <v>1910</v>
      </c>
      <c s="33" t="s">
        <v>82</v>
      </c>
      <c s="34">
        <v>1</v>
      </c>
      <c s="35">
        <v>0</v>
      </c>
      <c s="35">
        <f>ROUND(ROUND(H267,2)*ROUND(G267,3),2)</f>
      </c>
      <c s="33" t="s">
        <v>65</v>
      </c>
      <c r="O267">
        <f>(I267*21)/100</f>
      </c>
      <c t="s">
        <v>27</v>
      </c>
    </row>
    <row r="268" spans="1:5" ht="38.25">
      <c r="A268" s="36" t="s">
        <v>58</v>
      </c>
      <c r="E268" s="37" t="s">
        <v>1911</v>
      </c>
    </row>
    <row r="269" spans="1:5" ht="12.75">
      <c r="A269" s="38" t="s">
        <v>59</v>
      </c>
      <c r="E269" s="39" t="s">
        <v>1912</v>
      </c>
    </row>
    <row r="270" spans="1:5" ht="12.75">
      <c r="A270" t="s">
        <v>61</v>
      </c>
      <c r="E270" s="37" t="s">
        <v>54</v>
      </c>
    </row>
    <row r="271" spans="1:16" ht="12.75">
      <c r="A271" s="26" t="s">
        <v>52</v>
      </c>
      <c s="31" t="s">
        <v>904</v>
      </c>
      <c s="31" t="s">
        <v>1913</v>
      </c>
      <c s="26" t="s">
        <v>54</v>
      </c>
      <c s="32" t="s">
        <v>1914</v>
      </c>
      <c s="33" t="s">
        <v>86</v>
      </c>
      <c s="34">
        <v>12</v>
      </c>
      <c s="35">
        <v>0</v>
      </c>
      <c s="35">
        <f>ROUND(ROUND(H271,2)*ROUND(G271,3),2)</f>
      </c>
      <c s="33" t="s">
        <v>65</v>
      </c>
      <c r="O271">
        <f>(I271*21)/100</f>
      </c>
      <c t="s">
        <v>27</v>
      </c>
    </row>
    <row r="272" spans="1:5" ht="12.75">
      <c r="A272" s="36" t="s">
        <v>58</v>
      </c>
      <c r="E272" s="37" t="s">
        <v>54</v>
      </c>
    </row>
    <row r="273" spans="1:5" ht="114.75">
      <c r="A273" s="38" t="s">
        <v>59</v>
      </c>
      <c r="E273" s="39" t="s">
        <v>1915</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909</v>
      </c>
      <c s="31" t="s">
        <v>658</v>
      </c>
      <c s="26" t="s">
        <v>659</v>
      </c>
      <c s="32" t="s">
        <v>660</v>
      </c>
      <c s="33" t="s">
        <v>182</v>
      </c>
      <c s="34">
        <v>2145.575</v>
      </c>
      <c s="35">
        <v>0</v>
      </c>
      <c s="35">
        <f>ROUND(ROUND(H276,2)*ROUND(G276,3),2)</f>
      </c>
      <c s="33" t="s">
        <v>325</v>
      </c>
      <c r="O276">
        <f>(I276*21)/100</f>
      </c>
      <c t="s">
        <v>27</v>
      </c>
    </row>
    <row r="277" spans="1:5" ht="12.75">
      <c r="A277" s="36" t="s">
        <v>58</v>
      </c>
      <c r="E277" s="37" t="s">
        <v>183</v>
      </c>
    </row>
    <row r="278" spans="1:5" ht="25.5">
      <c r="A278" s="38" t="s">
        <v>59</v>
      </c>
      <c r="E278" s="39" t="s">
        <v>1916</v>
      </c>
    </row>
    <row r="279" spans="1:5" ht="127.5">
      <c r="A279" t="s">
        <v>61</v>
      </c>
      <c r="E279" s="37" t="s">
        <v>1231</v>
      </c>
    </row>
    <row r="280" spans="1:16" ht="38.25">
      <c r="A280" s="26" t="s">
        <v>52</v>
      </c>
      <c s="31" t="s">
        <v>914</v>
      </c>
      <c s="31" t="s">
        <v>322</v>
      </c>
      <c s="26" t="s">
        <v>323</v>
      </c>
      <c s="32" t="s">
        <v>324</v>
      </c>
      <c s="33" t="s">
        <v>182</v>
      </c>
      <c s="34">
        <v>56.236</v>
      </c>
      <c s="35">
        <v>0</v>
      </c>
      <c s="35">
        <f>ROUND(ROUND(H280,2)*ROUND(G280,3),2)</f>
      </c>
      <c s="33" t="s">
        <v>325</v>
      </c>
      <c r="O280">
        <f>(I280*21)/100</f>
      </c>
      <c t="s">
        <v>27</v>
      </c>
    </row>
    <row r="281" spans="1:5" ht="12.75">
      <c r="A281" s="36" t="s">
        <v>58</v>
      </c>
      <c r="E281" s="37" t="s">
        <v>183</v>
      </c>
    </row>
    <row r="282" spans="1:5" ht="63.75">
      <c r="A282" s="38" t="s">
        <v>59</v>
      </c>
      <c r="E282" s="39" t="s">
        <v>1917</v>
      </c>
    </row>
    <row r="283" spans="1:5" ht="127.5">
      <c r="A283" t="s">
        <v>61</v>
      </c>
      <c r="E28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1918</v>
      </c>
      <c s="43">
        <f>0+I9+I66+I71+I120+I129+I154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1918</v>
      </c>
      <c s="6"/>
      <c s="18" t="s">
        <v>1919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521</v>
      </c>
      <c s="26" t="s">
        <v>54</v>
      </c>
      <c s="32" t="s">
        <v>522</v>
      </c>
      <c s="33" t="s">
        <v>71</v>
      </c>
      <c s="34">
        <v>72.7</v>
      </c>
      <c s="35">
        <v>0</v>
      </c>
      <c s="35">
        <f>ROUND(ROUND(H10,2)*ROUND(G10,3),2)</f>
      </c>
      <c s="33" t="s">
        <v>57</v>
      </c>
      <c r="O10">
        <f>(I10*21)/100</f>
      </c>
      <c t="s">
        <v>27</v>
      </c>
    </row>
    <row r="11" spans="1:5" ht="12.75">
      <c r="A11" s="36" t="s">
        <v>58</v>
      </c>
      <c r="E11" s="37" t="s">
        <v>54</v>
      </c>
    </row>
    <row r="12" spans="1:5" ht="114.75">
      <c r="A12" s="38" t="s">
        <v>59</v>
      </c>
      <c r="E12" s="39" t="s">
        <v>1921</v>
      </c>
    </row>
    <row r="13" spans="1:5" ht="369.75">
      <c r="A13" t="s">
        <v>61</v>
      </c>
      <c r="E13" s="37" t="s">
        <v>524</v>
      </c>
    </row>
    <row r="14" spans="1:16" ht="12.75">
      <c r="A14" s="26" t="s">
        <v>52</v>
      </c>
      <c s="31" t="s">
        <v>27</v>
      </c>
      <c s="31" t="s">
        <v>529</v>
      </c>
      <c s="26" t="s">
        <v>54</v>
      </c>
      <c s="32" t="s">
        <v>530</v>
      </c>
      <c s="33" t="s">
        <v>71</v>
      </c>
      <c s="34">
        <v>7.5</v>
      </c>
      <c s="35">
        <v>0</v>
      </c>
      <c s="35">
        <f>ROUND(ROUND(H14,2)*ROUND(G14,3),2)</f>
      </c>
      <c s="33" t="s">
        <v>57</v>
      </c>
      <c r="O14">
        <f>(I14*21)/100</f>
      </c>
      <c t="s">
        <v>27</v>
      </c>
    </row>
    <row r="15" spans="1:5" ht="12.75">
      <c r="A15" s="36" t="s">
        <v>58</v>
      </c>
      <c r="E15" s="37" t="s">
        <v>54</v>
      </c>
    </row>
    <row r="16" spans="1:5" ht="51">
      <c r="A16" s="38" t="s">
        <v>59</v>
      </c>
      <c r="E16" s="39" t="s">
        <v>1922</v>
      </c>
    </row>
    <row r="17" spans="1:5" ht="318.75">
      <c r="A17" t="s">
        <v>61</v>
      </c>
      <c r="E17" s="37" t="s">
        <v>532</v>
      </c>
    </row>
    <row r="18" spans="1:16" ht="12.75">
      <c r="A18" s="26" t="s">
        <v>52</v>
      </c>
      <c s="31" t="s">
        <v>26</v>
      </c>
      <c s="31" t="s">
        <v>533</v>
      </c>
      <c s="26" t="s">
        <v>54</v>
      </c>
      <c s="32" t="s">
        <v>534</v>
      </c>
      <c s="33" t="s">
        <v>71</v>
      </c>
      <c s="34">
        <v>2.592</v>
      </c>
      <c s="35">
        <v>0</v>
      </c>
      <c s="35">
        <f>ROUND(ROUND(H18,2)*ROUND(G18,3),2)</f>
      </c>
      <c s="33" t="s">
        <v>57</v>
      </c>
      <c r="O18">
        <f>(I18*21)/100</f>
      </c>
      <c t="s">
        <v>27</v>
      </c>
    </row>
    <row r="19" spans="1:5" ht="12.75">
      <c r="A19" s="36" t="s">
        <v>58</v>
      </c>
      <c r="E19" s="37" t="s">
        <v>54</v>
      </c>
    </row>
    <row r="20" spans="1:5" ht="51">
      <c r="A20" s="38" t="s">
        <v>59</v>
      </c>
      <c r="E20" s="39" t="s">
        <v>1923</v>
      </c>
    </row>
    <row r="21" spans="1:5" ht="318.75">
      <c r="A21" t="s">
        <v>61</v>
      </c>
      <c r="E21" s="37" t="s">
        <v>532</v>
      </c>
    </row>
    <row r="22" spans="1:16" ht="12.75">
      <c r="A22" s="26" t="s">
        <v>52</v>
      </c>
      <c s="31" t="s">
        <v>37</v>
      </c>
      <c s="31" t="s">
        <v>707</v>
      </c>
      <c s="26" t="s">
        <v>54</v>
      </c>
      <c s="32" t="s">
        <v>708</v>
      </c>
      <c s="33" t="s">
        <v>71</v>
      </c>
      <c s="34">
        <v>82.792</v>
      </c>
      <c s="35">
        <v>0</v>
      </c>
      <c s="35">
        <f>ROUND(ROUND(H22,2)*ROUND(G22,3),2)</f>
      </c>
      <c s="33" t="s">
        <v>57</v>
      </c>
      <c r="O22">
        <f>(I22*21)/100</f>
      </c>
      <c t="s">
        <v>27</v>
      </c>
    </row>
    <row r="23" spans="1:5" ht="12.75">
      <c r="A23" s="36" t="s">
        <v>58</v>
      </c>
      <c r="E23" s="37" t="s">
        <v>54</v>
      </c>
    </row>
    <row r="24" spans="1:5" ht="89.25">
      <c r="A24" s="38" t="s">
        <v>59</v>
      </c>
      <c r="E24" s="39" t="s">
        <v>1924</v>
      </c>
    </row>
    <row r="25" spans="1:5" ht="191.25">
      <c r="A25" t="s">
        <v>61</v>
      </c>
      <c r="E25" s="37" t="s">
        <v>710</v>
      </c>
    </row>
    <row r="26" spans="1:16" ht="12.75">
      <c r="A26" s="26" t="s">
        <v>52</v>
      </c>
      <c s="31" t="s">
        <v>39</v>
      </c>
      <c s="31" t="s">
        <v>1774</v>
      </c>
      <c s="26" t="s">
        <v>54</v>
      </c>
      <c s="32" t="s">
        <v>1775</v>
      </c>
      <c s="33" t="s">
        <v>71</v>
      </c>
      <c s="34">
        <v>11</v>
      </c>
      <c s="35">
        <v>0</v>
      </c>
      <c s="35">
        <f>ROUND(ROUND(H26,2)*ROUND(G26,3),2)</f>
      </c>
      <c s="33" t="s">
        <v>57</v>
      </c>
      <c r="O26">
        <f>(I26*21)/100</f>
      </c>
      <c t="s">
        <v>27</v>
      </c>
    </row>
    <row r="27" spans="1:5" ht="12.75">
      <c r="A27" s="36" t="s">
        <v>58</v>
      </c>
      <c r="E27" s="37" t="s">
        <v>54</v>
      </c>
    </row>
    <row r="28" spans="1:5" ht="51">
      <c r="A28" s="38" t="s">
        <v>59</v>
      </c>
      <c r="E28" s="39" t="s">
        <v>1925</v>
      </c>
    </row>
    <row r="29" spans="1:5" ht="280.5">
      <c r="A29" t="s">
        <v>61</v>
      </c>
      <c r="E29" s="37" t="s">
        <v>1777</v>
      </c>
    </row>
    <row r="30" spans="1:16" ht="12.75">
      <c r="A30" s="26" t="s">
        <v>52</v>
      </c>
      <c s="31" t="s">
        <v>41</v>
      </c>
      <c s="31" t="s">
        <v>541</v>
      </c>
      <c s="26" t="s">
        <v>54</v>
      </c>
      <c s="32" t="s">
        <v>542</v>
      </c>
      <c s="33" t="s">
        <v>71</v>
      </c>
      <c s="34">
        <v>12.8</v>
      </c>
      <c s="35">
        <v>0</v>
      </c>
      <c s="35">
        <f>ROUND(ROUND(H30,2)*ROUND(G30,3),2)</f>
      </c>
      <c s="33" t="s">
        <v>57</v>
      </c>
      <c r="O30">
        <f>(I30*21)/100</f>
      </c>
      <c t="s">
        <v>27</v>
      </c>
    </row>
    <row r="31" spans="1:5" ht="12.75">
      <c r="A31" s="36" t="s">
        <v>58</v>
      </c>
      <c r="E31" s="37" t="s">
        <v>54</v>
      </c>
    </row>
    <row r="32" spans="1:5" ht="127.5">
      <c r="A32" s="38" t="s">
        <v>59</v>
      </c>
      <c r="E32" s="39" t="s">
        <v>1926</v>
      </c>
    </row>
    <row r="33" spans="1:5" ht="229.5">
      <c r="A33" t="s">
        <v>61</v>
      </c>
      <c r="E33" s="37" t="s">
        <v>544</v>
      </c>
    </row>
    <row r="34" spans="1:16" ht="12.75">
      <c r="A34" s="26" t="s">
        <v>52</v>
      </c>
      <c s="31" t="s">
        <v>90</v>
      </c>
      <c s="31" t="s">
        <v>549</v>
      </c>
      <c s="26" t="s">
        <v>54</v>
      </c>
      <c s="32" t="s">
        <v>550</v>
      </c>
      <c s="33" t="s">
        <v>71</v>
      </c>
      <c s="34">
        <v>1.5</v>
      </c>
      <c s="35">
        <v>0</v>
      </c>
      <c s="35">
        <f>ROUND(ROUND(H34,2)*ROUND(G34,3),2)</f>
      </c>
      <c s="33" t="s">
        <v>57</v>
      </c>
      <c r="O34">
        <f>(I34*21)/100</f>
      </c>
      <c t="s">
        <v>27</v>
      </c>
    </row>
    <row r="35" spans="1:5" ht="12.75">
      <c r="A35" s="36" t="s">
        <v>58</v>
      </c>
      <c r="E35" s="37" t="s">
        <v>54</v>
      </c>
    </row>
    <row r="36" spans="1:5" ht="51">
      <c r="A36" s="38" t="s">
        <v>59</v>
      </c>
      <c r="E36" s="39" t="s">
        <v>1927</v>
      </c>
    </row>
    <row r="37" spans="1:5" ht="293.25">
      <c r="A37" t="s">
        <v>61</v>
      </c>
      <c r="E37" s="37" t="s">
        <v>552</v>
      </c>
    </row>
    <row r="38" spans="1:16" ht="12.75">
      <c r="A38" s="26" t="s">
        <v>52</v>
      </c>
      <c s="31" t="s">
        <v>95</v>
      </c>
      <c s="31" t="s">
        <v>557</v>
      </c>
      <c s="26" t="s">
        <v>54</v>
      </c>
      <c s="32" t="s">
        <v>558</v>
      </c>
      <c s="33" t="s">
        <v>315</v>
      </c>
      <c s="34">
        <v>88.55</v>
      </c>
      <c s="35">
        <v>0</v>
      </c>
      <c s="35">
        <f>ROUND(ROUND(H38,2)*ROUND(G38,3),2)</f>
      </c>
      <c s="33" t="s">
        <v>57</v>
      </c>
      <c r="O38">
        <f>(I38*21)/100</f>
      </c>
      <c t="s">
        <v>27</v>
      </c>
    </row>
    <row r="39" spans="1:5" ht="12.75">
      <c r="A39" s="36" t="s">
        <v>58</v>
      </c>
      <c r="E39" s="37" t="s">
        <v>54</v>
      </c>
    </row>
    <row r="40" spans="1:5" ht="51">
      <c r="A40" s="38" t="s">
        <v>59</v>
      </c>
      <c r="E40" s="39" t="s">
        <v>1928</v>
      </c>
    </row>
    <row r="41" spans="1:5" ht="25.5">
      <c r="A41" t="s">
        <v>61</v>
      </c>
      <c r="E41" s="37" t="s">
        <v>560</v>
      </c>
    </row>
    <row r="42" spans="1:16" ht="12.75">
      <c r="A42" s="26" t="s">
        <v>52</v>
      </c>
      <c s="31" t="s">
        <v>44</v>
      </c>
      <c s="31" t="s">
        <v>561</v>
      </c>
      <c s="26" t="s">
        <v>54</v>
      </c>
      <c s="32" t="s">
        <v>562</v>
      </c>
      <c s="33" t="s">
        <v>315</v>
      </c>
      <c s="34">
        <v>106</v>
      </c>
      <c s="35">
        <v>0</v>
      </c>
      <c s="35">
        <f>ROUND(ROUND(H42,2)*ROUND(G42,3),2)</f>
      </c>
      <c s="33" t="s">
        <v>57</v>
      </c>
      <c r="O42">
        <f>(I42*21)/100</f>
      </c>
      <c t="s">
        <v>27</v>
      </c>
    </row>
    <row r="43" spans="1:5" ht="12.75">
      <c r="A43" s="36" t="s">
        <v>58</v>
      </c>
      <c r="E43" s="37" t="s">
        <v>54</v>
      </c>
    </row>
    <row r="44" spans="1:5" ht="51">
      <c r="A44" s="38" t="s">
        <v>59</v>
      </c>
      <c r="E44" s="39" t="s">
        <v>1929</v>
      </c>
    </row>
    <row r="45" spans="1:5" ht="38.25">
      <c r="A45" t="s">
        <v>61</v>
      </c>
      <c r="E45" s="37" t="s">
        <v>564</v>
      </c>
    </row>
    <row r="46" spans="1:16" ht="12.75">
      <c r="A46" s="26" t="s">
        <v>52</v>
      </c>
      <c s="31" t="s">
        <v>46</v>
      </c>
      <c s="31" t="s">
        <v>1782</v>
      </c>
      <c s="26" t="s">
        <v>54</v>
      </c>
      <c s="32" t="s">
        <v>1783</v>
      </c>
      <c s="33" t="s">
        <v>315</v>
      </c>
      <c s="34">
        <v>106</v>
      </c>
      <c s="35">
        <v>0</v>
      </c>
      <c s="35">
        <f>ROUND(ROUND(H46,2)*ROUND(G46,3),2)</f>
      </c>
      <c s="33" t="s">
        <v>57</v>
      </c>
      <c r="O46">
        <f>(I46*21)/100</f>
      </c>
      <c t="s">
        <v>27</v>
      </c>
    </row>
    <row r="47" spans="1:5" ht="12.75">
      <c r="A47" s="36" t="s">
        <v>58</v>
      </c>
      <c r="E47" s="37" t="s">
        <v>54</v>
      </c>
    </row>
    <row r="48" spans="1:5" ht="51">
      <c r="A48" s="38" t="s">
        <v>59</v>
      </c>
      <c r="E48" s="39" t="s">
        <v>1930</v>
      </c>
    </row>
    <row r="49" spans="1:5" ht="25.5">
      <c r="A49" t="s">
        <v>61</v>
      </c>
      <c r="E49" s="37" t="s">
        <v>1785</v>
      </c>
    </row>
    <row r="50" spans="1:16" ht="12.75">
      <c r="A50" s="26" t="s">
        <v>52</v>
      </c>
      <c s="31" t="s">
        <v>48</v>
      </c>
      <c s="31" t="s">
        <v>569</v>
      </c>
      <c s="26" t="s">
        <v>54</v>
      </c>
      <c s="32" t="s">
        <v>570</v>
      </c>
      <c s="33" t="s">
        <v>315</v>
      </c>
      <c s="34">
        <v>106</v>
      </c>
      <c s="35">
        <v>0</v>
      </c>
      <c s="35">
        <f>ROUND(ROUND(H50,2)*ROUND(G50,3),2)</f>
      </c>
      <c s="33" t="s">
        <v>57</v>
      </c>
      <c r="O50">
        <f>(I50*21)/100</f>
      </c>
      <c t="s">
        <v>27</v>
      </c>
    </row>
    <row r="51" spans="1:5" ht="12.75">
      <c r="A51" s="36" t="s">
        <v>58</v>
      </c>
      <c r="E51" s="37" t="s">
        <v>54</v>
      </c>
    </row>
    <row r="52" spans="1:5" ht="51">
      <c r="A52" s="38" t="s">
        <v>59</v>
      </c>
      <c r="E52" s="39" t="s">
        <v>1930</v>
      </c>
    </row>
    <row r="53" spans="1:5" ht="38.25">
      <c r="A53" t="s">
        <v>61</v>
      </c>
      <c r="E53" s="37" t="s">
        <v>571</v>
      </c>
    </row>
    <row r="54" spans="1:16" ht="12.75">
      <c r="A54" s="26" t="s">
        <v>52</v>
      </c>
      <c s="31" t="s">
        <v>111</v>
      </c>
      <c s="31" t="s">
        <v>572</v>
      </c>
      <c s="26" t="s">
        <v>54</v>
      </c>
      <c s="32" t="s">
        <v>573</v>
      </c>
      <c s="33" t="s">
        <v>71</v>
      </c>
      <c s="34">
        <v>1.06</v>
      </c>
      <c s="35">
        <v>0</v>
      </c>
      <c s="35">
        <f>ROUND(ROUND(H54,2)*ROUND(G54,3),2)</f>
      </c>
      <c s="33" t="s">
        <v>57</v>
      </c>
      <c r="O54">
        <f>(I54*21)/100</f>
      </c>
      <c t="s">
        <v>27</v>
      </c>
    </row>
    <row r="55" spans="1:5" ht="12.75">
      <c r="A55" s="36" t="s">
        <v>58</v>
      </c>
      <c r="E55" s="37" t="s">
        <v>54</v>
      </c>
    </row>
    <row r="56" spans="1:5" ht="63.75">
      <c r="A56" s="38" t="s">
        <v>59</v>
      </c>
      <c r="E56" s="39" t="s">
        <v>1931</v>
      </c>
    </row>
    <row r="57" spans="1:5" ht="38.25">
      <c r="A57" t="s">
        <v>61</v>
      </c>
      <c r="E57" s="37" t="s">
        <v>575</v>
      </c>
    </row>
    <row r="58" spans="1:16" ht="12.75">
      <c r="A58" s="26" t="s">
        <v>52</v>
      </c>
      <c s="31" t="s">
        <v>115</v>
      </c>
      <c s="31" t="s">
        <v>1787</v>
      </c>
      <c s="26" t="s">
        <v>54</v>
      </c>
      <c s="32" t="s">
        <v>1788</v>
      </c>
      <c s="33" t="s">
        <v>82</v>
      </c>
      <c s="34">
        <v>6</v>
      </c>
      <c s="35">
        <v>0</v>
      </c>
      <c s="35">
        <f>ROUND(ROUND(H58,2)*ROUND(G58,3),2)</f>
      </c>
      <c s="33" t="s">
        <v>325</v>
      </c>
      <c r="O58">
        <f>(I58*21)/100</f>
      </c>
      <c t="s">
        <v>27</v>
      </c>
    </row>
    <row r="59" spans="1:5" ht="12.75">
      <c r="A59" s="36" t="s">
        <v>58</v>
      </c>
      <c r="E59" s="37" t="s">
        <v>54</v>
      </c>
    </row>
    <row r="60" spans="1:5" ht="12.75">
      <c r="A60" s="38" t="s">
        <v>59</v>
      </c>
      <c r="E60" s="39" t="s">
        <v>1932</v>
      </c>
    </row>
    <row r="61" spans="1:5" ht="12.75">
      <c r="A61" t="s">
        <v>61</v>
      </c>
      <c r="E61" s="37" t="s">
        <v>1790</v>
      </c>
    </row>
    <row r="62" spans="1:16" ht="25.5">
      <c r="A62" s="26" t="s">
        <v>52</v>
      </c>
      <c s="31" t="s">
        <v>119</v>
      </c>
      <c s="31" t="s">
        <v>716</v>
      </c>
      <c s="26" t="s">
        <v>54</v>
      </c>
      <c s="32" t="s">
        <v>717</v>
      </c>
      <c s="33" t="s">
        <v>71</v>
      </c>
      <c s="34">
        <v>15.9</v>
      </c>
      <c s="35">
        <v>0</v>
      </c>
      <c s="35">
        <f>ROUND(ROUND(H62,2)*ROUND(G62,3),2)</f>
      </c>
      <c s="33" t="s">
        <v>325</v>
      </c>
      <c r="O62">
        <f>(I62*21)/100</f>
      </c>
      <c t="s">
        <v>27</v>
      </c>
    </row>
    <row r="63" spans="1:5" ht="12.75">
      <c r="A63" s="36" t="s">
        <v>58</v>
      </c>
      <c r="E63" s="37" t="s">
        <v>54</v>
      </c>
    </row>
    <row r="64" spans="1:5" ht="25.5">
      <c r="A64" s="38" t="s">
        <v>59</v>
      </c>
      <c r="E64" s="39" t="s">
        <v>1933</v>
      </c>
    </row>
    <row r="65" spans="1:5" ht="12.75">
      <c r="A65" t="s">
        <v>61</v>
      </c>
      <c r="E65" s="37" t="s">
        <v>579</v>
      </c>
    </row>
    <row r="66" spans="1:18" ht="12.75" customHeight="1">
      <c r="A66" s="6" t="s">
        <v>50</v>
      </c>
      <c s="6"/>
      <c s="41" t="s">
        <v>593</v>
      </c>
      <c s="6"/>
      <c s="29" t="s">
        <v>594</v>
      </c>
      <c s="6"/>
      <c s="6"/>
      <c s="6"/>
      <c s="42">
        <f>0+Q66</f>
      </c>
      <c s="6"/>
      <c r="O66">
        <f>0+R66</f>
      </c>
      <c r="Q66">
        <f>0+I67</f>
      </c>
      <c>
        <f>0+O67</f>
      </c>
    </row>
    <row r="67" spans="1:16" ht="12.75">
      <c r="A67" s="26" t="s">
        <v>52</v>
      </c>
      <c s="31" t="s">
        <v>123</v>
      </c>
      <c s="31" t="s">
        <v>606</v>
      </c>
      <c s="26" t="s">
        <v>54</v>
      </c>
      <c s="32" t="s">
        <v>607</v>
      </c>
      <c s="33" t="s">
        <v>71</v>
      </c>
      <c s="34">
        <v>0.632</v>
      </c>
      <c s="35">
        <v>0</v>
      </c>
      <c s="35">
        <f>ROUND(ROUND(H67,2)*ROUND(G67,3),2)</f>
      </c>
      <c s="33" t="s">
        <v>57</v>
      </c>
      <c r="O67">
        <f>(I67*21)/100</f>
      </c>
      <c t="s">
        <v>27</v>
      </c>
    </row>
    <row r="68" spans="1:5" ht="12.75">
      <c r="A68" s="36" t="s">
        <v>58</v>
      </c>
      <c r="E68" s="37" t="s">
        <v>54</v>
      </c>
    </row>
    <row r="69" spans="1:5" ht="89.25">
      <c r="A69" s="38" t="s">
        <v>59</v>
      </c>
      <c r="E69" s="39" t="s">
        <v>1934</v>
      </c>
    </row>
    <row r="70" spans="1:5" ht="38.25">
      <c r="A70" t="s">
        <v>61</v>
      </c>
      <c r="E70" s="37" t="s">
        <v>605</v>
      </c>
    </row>
    <row r="71" spans="1:18" ht="12.75" customHeight="1">
      <c r="A71" s="6" t="s">
        <v>50</v>
      </c>
      <c s="6"/>
      <c s="41" t="s">
        <v>831</v>
      </c>
      <c s="6"/>
      <c s="29" t="s">
        <v>851</v>
      </c>
      <c s="6"/>
      <c s="6"/>
      <c s="6"/>
      <c s="42">
        <f>0+Q71</f>
      </c>
      <c s="6"/>
      <c r="O71">
        <f>0+R71</f>
      </c>
      <c r="Q71">
        <f>0+I72+I76+I80+I84+I88+I92+I96+I100+I104+I108+I112+I116</f>
      </c>
      <c>
        <f>0+O72+O76+O80+O84+O88+O92+O96+O100+O104+O108+O112+O116</f>
      </c>
    </row>
    <row r="72" spans="1:16" ht="12.75">
      <c r="A72" s="26" t="s">
        <v>52</v>
      </c>
      <c s="31" t="s">
        <v>129</v>
      </c>
      <c s="31" t="s">
        <v>1429</v>
      </c>
      <c s="26" t="s">
        <v>54</v>
      </c>
      <c s="32" t="s">
        <v>1430</v>
      </c>
      <c s="33" t="s">
        <v>71</v>
      </c>
      <c s="34">
        <v>48.7</v>
      </c>
      <c s="35">
        <v>0</v>
      </c>
      <c s="35">
        <f>ROUND(ROUND(H72,2)*ROUND(G72,3),2)</f>
      </c>
      <c s="33" t="s">
        <v>57</v>
      </c>
      <c r="O72">
        <f>(I72*21)/100</f>
      </c>
      <c t="s">
        <v>27</v>
      </c>
    </row>
    <row r="73" spans="1:5" ht="12.75">
      <c r="A73" s="36" t="s">
        <v>58</v>
      </c>
      <c r="E73" s="37" t="s">
        <v>54</v>
      </c>
    </row>
    <row r="74" spans="1:5" ht="51">
      <c r="A74" s="38" t="s">
        <v>59</v>
      </c>
      <c r="E74" s="39" t="s">
        <v>1935</v>
      </c>
    </row>
    <row r="75" spans="1:5" ht="51">
      <c r="A75" t="s">
        <v>61</v>
      </c>
      <c r="E75" s="37" t="s">
        <v>1432</v>
      </c>
    </row>
    <row r="76" spans="1:16" ht="12.75">
      <c r="A76" s="26" t="s">
        <v>52</v>
      </c>
      <c s="31" t="s">
        <v>133</v>
      </c>
      <c s="31" t="s">
        <v>1433</v>
      </c>
      <c s="26" t="s">
        <v>54</v>
      </c>
      <c s="32" t="s">
        <v>1434</v>
      </c>
      <c s="33" t="s">
        <v>315</v>
      </c>
      <c s="34">
        <v>28.397</v>
      </c>
      <c s="35">
        <v>0</v>
      </c>
      <c s="35">
        <f>ROUND(ROUND(H76,2)*ROUND(G76,3),2)</f>
      </c>
      <c s="33" t="s">
        <v>57</v>
      </c>
      <c r="O76">
        <f>(I76*21)/100</f>
      </c>
      <c t="s">
        <v>27</v>
      </c>
    </row>
    <row r="77" spans="1:5" ht="12.75">
      <c r="A77" s="36" t="s">
        <v>58</v>
      </c>
      <c r="E77" s="37" t="s">
        <v>54</v>
      </c>
    </row>
    <row r="78" spans="1:5" ht="63.75">
      <c r="A78" s="38" t="s">
        <v>59</v>
      </c>
      <c r="E78" s="39" t="s">
        <v>1936</v>
      </c>
    </row>
    <row r="79" spans="1:5" ht="51">
      <c r="A79" t="s">
        <v>61</v>
      </c>
      <c r="E79" s="37" t="s">
        <v>1432</v>
      </c>
    </row>
    <row r="80" spans="1:16" ht="12.75">
      <c r="A80" s="26" t="s">
        <v>52</v>
      </c>
      <c s="31" t="s">
        <v>137</v>
      </c>
      <c s="31" t="s">
        <v>1436</v>
      </c>
      <c s="26" t="s">
        <v>54</v>
      </c>
      <c s="32" t="s">
        <v>1437</v>
      </c>
      <c s="33" t="s">
        <v>315</v>
      </c>
      <c s="34">
        <v>83.93</v>
      </c>
      <c s="35">
        <v>0</v>
      </c>
      <c s="35">
        <f>ROUND(ROUND(H80,2)*ROUND(G80,3),2)</f>
      </c>
      <c s="33" t="s">
        <v>57</v>
      </c>
      <c r="O80">
        <f>(I80*21)/100</f>
      </c>
      <c t="s">
        <v>27</v>
      </c>
    </row>
    <row r="81" spans="1:5" ht="12.75">
      <c r="A81" s="36" t="s">
        <v>58</v>
      </c>
      <c r="E81" s="37" t="s">
        <v>54</v>
      </c>
    </row>
    <row r="82" spans="1:5" ht="63.75">
      <c r="A82" s="38" t="s">
        <v>59</v>
      </c>
      <c r="E82" s="39" t="s">
        <v>1937</v>
      </c>
    </row>
    <row r="83" spans="1:5" ht="51">
      <c r="A83" t="s">
        <v>61</v>
      </c>
      <c r="E83" s="37" t="s">
        <v>1432</v>
      </c>
    </row>
    <row r="84" spans="1:16" ht="12.75">
      <c r="A84" s="26" t="s">
        <v>52</v>
      </c>
      <c s="31" t="s">
        <v>141</v>
      </c>
      <c s="31" t="s">
        <v>1439</v>
      </c>
      <c s="26" t="s">
        <v>54</v>
      </c>
      <c s="32" t="s">
        <v>1440</v>
      </c>
      <c s="33" t="s">
        <v>315</v>
      </c>
      <c s="34">
        <v>88.55</v>
      </c>
      <c s="35">
        <v>0</v>
      </c>
      <c s="35">
        <f>ROUND(ROUND(H84,2)*ROUND(G84,3),2)</f>
      </c>
      <c s="33" t="s">
        <v>57</v>
      </c>
      <c r="O84">
        <f>(I84*21)/100</f>
      </c>
      <c t="s">
        <v>27</v>
      </c>
    </row>
    <row r="85" spans="1:5" ht="12.75">
      <c r="A85" s="36" t="s">
        <v>58</v>
      </c>
      <c r="E85" s="37" t="s">
        <v>54</v>
      </c>
    </row>
    <row r="86" spans="1:5" ht="63.75">
      <c r="A86" s="38" t="s">
        <v>59</v>
      </c>
      <c r="E86" s="39" t="s">
        <v>1938</v>
      </c>
    </row>
    <row r="87" spans="1:5" ht="51">
      <c r="A87" t="s">
        <v>61</v>
      </c>
      <c r="E87" s="37" t="s">
        <v>1432</v>
      </c>
    </row>
    <row r="88" spans="1:16" ht="12.75">
      <c r="A88" s="26" t="s">
        <v>52</v>
      </c>
      <c s="31" t="s">
        <v>145</v>
      </c>
      <c s="31" t="s">
        <v>1825</v>
      </c>
      <c s="26" t="s">
        <v>54</v>
      </c>
      <c s="32" t="s">
        <v>1826</v>
      </c>
      <c s="33" t="s">
        <v>315</v>
      </c>
      <c s="34">
        <v>23.75</v>
      </c>
      <c s="35">
        <v>0</v>
      </c>
      <c s="35">
        <f>ROUND(ROUND(H88,2)*ROUND(G88,3),2)</f>
      </c>
      <c s="33" t="s">
        <v>57</v>
      </c>
      <c r="O88">
        <f>(I88*21)/100</f>
      </c>
      <c t="s">
        <v>27</v>
      </c>
    </row>
    <row r="89" spans="1:5" ht="12.75">
      <c r="A89" s="36" t="s">
        <v>58</v>
      </c>
      <c r="E89" s="37" t="s">
        <v>54</v>
      </c>
    </row>
    <row r="90" spans="1:5" ht="89.25">
      <c r="A90" s="38" t="s">
        <v>59</v>
      </c>
      <c r="E90" s="39" t="s">
        <v>1939</v>
      </c>
    </row>
    <row r="91" spans="1:5" ht="102">
      <c r="A91" t="s">
        <v>61</v>
      </c>
      <c r="E91" s="37" t="s">
        <v>1828</v>
      </c>
    </row>
    <row r="92" spans="1:16" ht="12.75">
      <c r="A92" s="26" t="s">
        <v>52</v>
      </c>
      <c s="31" t="s">
        <v>149</v>
      </c>
      <c s="31" t="s">
        <v>1442</v>
      </c>
      <c s="26" t="s">
        <v>54</v>
      </c>
      <c s="32" t="s">
        <v>1443</v>
      </c>
      <c s="33" t="s">
        <v>315</v>
      </c>
      <c s="34">
        <v>83.93</v>
      </c>
      <c s="35">
        <v>0</v>
      </c>
      <c s="35">
        <f>ROUND(ROUND(H92,2)*ROUND(G92,3),2)</f>
      </c>
      <c s="33" t="s">
        <v>57</v>
      </c>
      <c r="O92">
        <f>(I92*21)/100</f>
      </c>
      <c t="s">
        <v>27</v>
      </c>
    </row>
    <row r="93" spans="1:5" ht="12.75">
      <c r="A93" s="36" t="s">
        <v>58</v>
      </c>
      <c r="E93" s="37" t="s">
        <v>54</v>
      </c>
    </row>
    <row r="94" spans="1:5" ht="63.75">
      <c r="A94" s="38" t="s">
        <v>59</v>
      </c>
      <c r="E94" s="39" t="s">
        <v>1940</v>
      </c>
    </row>
    <row r="95" spans="1:5" ht="51">
      <c r="A95" t="s">
        <v>61</v>
      </c>
      <c r="E95" s="37" t="s">
        <v>856</v>
      </c>
    </row>
    <row r="96" spans="1:16" ht="12.75">
      <c r="A96" s="26" t="s">
        <v>52</v>
      </c>
      <c s="31" t="s">
        <v>153</v>
      </c>
      <c s="31" t="s">
        <v>1445</v>
      </c>
      <c s="26" t="s">
        <v>54</v>
      </c>
      <c s="32" t="s">
        <v>1446</v>
      </c>
      <c s="33" t="s">
        <v>315</v>
      </c>
      <c s="34">
        <v>612.37</v>
      </c>
      <c s="35">
        <v>0</v>
      </c>
      <c s="35">
        <f>ROUND(ROUND(H96,2)*ROUND(G96,3),2)</f>
      </c>
      <c s="33" t="s">
        <v>57</v>
      </c>
      <c r="O96">
        <f>(I96*21)/100</f>
      </c>
      <c t="s">
        <v>27</v>
      </c>
    </row>
    <row r="97" spans="1:5" ht="12.75">
      <c r="A97" s="36" t="s">
        <v>58</v>
      </c>
      <c r="E97" s="37" t="s">
        <v>54</v>
      </c>
    </row>
    <row r="98" spans="1:5" ht="127.5">
      <c r="A98" s="38" t="s">
        <v>59</v>
      </c>
      <c r="E98" s="39" t="s">
        <v>1941</v>
      </c>
    </row>
    <row r="99" spans="1:5" ht="51">
      <c r="A99" t="s">
        <v>61</v>
      </c>
      <c r="E99" s="37" t="s">
        <v>856</v>
      </c>
    </row>
    <row r="100" spans="1:16" ht="12.75">
      <c r="A100" s="26" t="s">
        <v>52</v>
      </c>
      <c s="31" t="s">
        <v>159</v>
      </c>
      <c s="31" t="s">
        <v>1448</v>
      </c>
      <c s="26" t="s">
        <v>54</v>
      </c>
      <c s="32" t="s">
        <v>1449</v>
      </c>
      <c s="33" t="s">
        <v>315</v>
      </c>
      <c s="34">
        <v>152.62</v>
      </c>
      <c s="35">
        <v>0</v>
      </c>
      <c s="35">
        <f>ROUND(ROUND(H100,2)*ROUND(G100,3),2)</f>
      </c>
      <c s="33" t="s">
        <v>57</v>
      </c>
      <c r="O100">
        <f>(I100*21)/100</f>
      </c>
      <c t="s">
        <v>27</v>
      </c>
    </row>
    <row r="101" spans="1:5" ht="12.75">
      <c r="A101" s="36" t="s">
        <v>58</v>
      </c>
      <c r="E101" s="37" t="s">
        <v>54</v>
      </c>
    </row>
    <row r="102" spans="1:5" ht="51">
      <c r="A102" s="38" t="s">
        <v>59</v>
      </c>
      <c r="E102" s="39" t="s">
        <v>1942</v>
      </c>
    </row>
    <row r="103" spans="1:5" ht="51">
      <c r="A103" t="s">
        <v>61</v>
      </c>
      <c r="E103" s="37" t="s">
        <v>1451</v>
      </c>
    </row>
    <row r="104" spans="1:16" ht="12.75">
      <c r="A104" s="26" t="s">
        <v>52</v>
      </c>
      <c s="31" t="s">
        <v>164</v>
      </c>
      <c s="31" t="s">
        <v>858</v>
      </c>
      <c s="26" t="s">
        <v>54</v>
      </c>
      <c s="32" t="s">
        <v>859</v>
      </c>
      <c s="33" t="s">
        <v>315</v>
      </c>
      <c s="34">
        <v>293</v>
      </c>
      <c s="35">
        <v>0</v>
      </c>
      <c s="35">
        <f>ROUND(ROUND(H104,2)*ROUND(G104,3),2)</f>
      </c>
      <c s="33" t="s">
        <v>57</v>
      </c>
      <c r="O104">
        <f>(I104*21)/100</f>
      </c>
      <c t="s">
        <v>27</v>
      </c>
    </row>
    <row r="105" spans="1:5" ht="12.75">
      <c r="A105" s="36" t="s">
        <v>58</v>
      </c>
      <c r="E105" s="37" t="s">
        <v>54</v>
      </c>
    </row>
    <row r="106" spans="1:5" ht="102">
      <c r="A106" s="38" t="s">
        <v>59</v>
      </c>
      <c r="E106" s="39" t="s">
        <v>1943</v>
      </c>
    </row>
    <row r="107" spans="1:5" ht="140.25">
      <c r="A107" t="s">
        <v>61</v>
      </c>
      <c r="E107" s="37" t="s">
        <v>861</v>
      </c>
    </row>
    <row r="108" spans="1:16" ht="12.75">
      <c r="A108" s="26" t="s">
        <v>52</v>
      </c>
      <c s="31" t="s">
        <v>168</v>
      </c>
      <c s="31" t="s">
        <v>1453</v>
      </c>
      <c s="26" t="s">
        <v>54</v>
      </c>
      <c s="32" t="s">
        <v>1454</v>
      </c>
      <c s="33" t="s">
        <v>315</v>
      </c>
      <c s="34">
        <v>301.79</v>
      </c>
      <c s="35">
        <v>0</v>
      </c>
      <c s="35">
        <f>ROUND(ROUND(H108,2)*ROUND(G108,3),2)</f>
      </c>
      <c s="33" t="s">
        <v>57</v>
      </c>
      <c r="O108">
        <f>(I108*21)/100</f>
      </c>
      <c t="s">
        <v>27</v>
      </c>
    </row>
    <row r="109" spans="1:5" ht="12.75">
      <c r="A109" s="36" t="s">
        <v>58</v>
      </c>
      <c r="E109" s="37" t="s">
        <v>54</v>
      </c>
    </row>
    <row r="110" spans="1:5" ht="102">
      <c r="A110" s="38" t="s">
        <v>59</v>
      </c>
      <c r="E110" s="39" t="s">
        <v>1944</v>
      </c>
    </row>
    <row r="111" spans="1:5" ht="140.25">
      <c r="A111" t="s">
        <v>61</v>
      </c>
      <c r="E111" s="37" t="s">
        <v>861</v>
      </c>
    </row>
    <row r="112" spans="1:16" ht="12.75">
      <c r="A112" s="26" t="s">
        <v>52</v>
      </c>
      <c s="31" t="s">
        <v>172</v>
      </c>
      <c s="31" t="s">
        <v>1456</v>
      </c>
      <c s="26" t="s">
        <v>54</v>
      </c>
      <c s="32" t="s">
        <v>1457</v>
      </c>
      <c s="33" t="s">
        <v>315</v>
      </c>
      <c s="34">
        <v>81.62</v>
      </c>
      <c s="35">
        <v>0</v>
      </c>
      <c s="35">
        <f>ROUND(ROUND(H112,2)*ROUND(G112,3),2)</f>
      </c>
      <c s="33" t="s">
        <v>57</v>
      </c>
      <c r="O112">
        <f>(I112*21)/100</f>
      </c>
      <c t="s">
        <v>27</v>
      </c>
    </row>
    <row r="113" spans="1:5" ht="12.75">
      <c r="A113" s="36" t="s">
        <v>58</v>
      </c>
      <c r="E113" s="37" t="s">
        <v>54</v>
      </c>
    </row>
    <row r="114" spans="1:5" ht="63.75">
      <c r="A114" s="38" t="s">
        <v>59</v>
      </c>
      <c r="E114" s="39" t="s">
        <v>1945</v>
      </c>
    </row>
    <row r="115" spans="1:5" ht="140.25">
      <c r="A115" t="s">
        <v>61</v>
      </c>
      <c r="E115" s="37" t="s">
        <v>861</v>
      </c>
    </row>
    <row r="116" spans="1:16" ht="12.75">
      <c r="A116" s="26" t="s">
        <v>52</v>
      </c>
      <c s="31" t="s">
        <v>178</v>
      </c>
      <c s="31" t="s">
        <v>1946</v>
      </c>
      <c s="26" t="s">
        <v>54</v>
      </c>
      <c s="32" t="s">
        <v>1947</v>
      </c>
      <c s="33" t="s">
        <v>315</v>
      </c>
      <c s="34">
        <v>8</v>
      </c>
      <c s="35">
        <v>0</v>
      </c>
      <c s="35">
        <f>ROUND(ROUND(H116,2)*ROUND(G116,3),2)</f>
      </c>
      <c s="33" t="s">
        <v>57</v>
      </c>
      <c r="O116">
        <f>(I116*21)/100</f>
      </c>
      <c t="s">
        <v>27</v>
      </c>
    </row>
    <row r="117" spans="1:5" ht="12.75">
      <c r="A117" s="36" t="s">
        <v>58</v>
      </c>
      <c r="E117" s="37" t="s">
        <v>54</v>
      </c>
    </row>
    <row r="118" spans="1:5" ht="63.75">
      <c r="A118" s="38" t="s">
        <v>59</v>
      </c>
      <c r="E118" s="39" t="s">
        <v>1948</v>
      </c>
    </row>
    <row r="119" spans="1:5" ht="89.25">
      <c r="A119" t="s">
        <v>61</v>
      </c>
      <c r="E119" s="37" t="s">
        <v>1949</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1839</v>
      </c>
      <c s="26" t="s">
        <v>54</v>
      </c>
      <c s="32" t="s">
        <v>1840</v>
      </c>
      <c s="33" t="s">
        <v>86</v>
      </c>
      <c s="34">
        <v>5</v>
      </c>
      <c s="35">
        <v>0</v>
      </c>
      <c s="35">
        <f>ROUND(ROUND(H121,2)*ROUND(G121,3),2)</f>
      </c>
      <c s="33" t="s">
        <v>57</v>
      </c>
      <c r="O121">
        <f>(I121*21)/100</f>
      </c>
      <c t="s">
        <v>27</v>
      </c>
    </row>
    <row r="122" spans="1:5" ht="12.75">
      <c r="A122" s="36" t="s">
        <v>58</v>
      </c>
      <c r="E122" s="37" t="s">
        <v>54</v>
      </c>
    </row>
    <row r="123" spans="1:5" ht="51">
      <c r="A123" s="38" t="s">
        <v>59</v>
      </c>
      <c r="E123" s="39" t="s">
        <v>1950</v>
      </c>
    </row>
    <row r="124" spans="1:5" ht="255">
      <c r="A124" t="s">
        <v>61</v>
      </c>
      <c r="E124" s="37" t="s">
        <v>624</v>
      </c>
    </row>
    <row r="125" spans="1:16" ht="12.75">
      <c r="A125" s="26" t="s">
        <v>52</v>
      </c>
      <c s="31" t="s">
        <v>456</v>
      </c>
      <c s="31" t="s">
        <v>1847</v>
      </c>
      <c s="26" t="s">
        <v>54</v>
      </c>
      <c s="32" t="s">
        <v>1848</v>
      </c>
      <c s="33" t="s">
        <v>82</v>
      </c>
      <c s="34">
        <v>1</v>
      </c>
      <c s="35">
        <v>0</v>
      </c>
      <c s="35">
        <f>ROUND(ROUND(H125,2)*ROUND(G125,3),2)</f>
      </c>
      <c s="33" t="s">
        <v>57</v>
      </c>
      <c r="O125">
        <f>(I125*21)/100</f>
      </c>
      <c t="s">
        <v>27</v>
      </c>
    </row>
    <row r="126" spans="1:5" ht="12.75">
      <c r="A126" s="36" t="s">
        <v>58</v>
      </c>
      <c r="E126" s="37" t="s">
        <v>54</v>
      </c>
    </row>
    <row r="127" spans="1:5" ht="63.75">
      <c r="A127" s="38" t="s">
        <v>59</v>
      </c>
      <c r="E127" s="39" t="s">
        <v>1951</v>
      </c>
    </row>
    <row r="128" spans="1:5" ht="76.5">
      <c r="A128" t="s">
        <v>61</v>
      </c>
      <c r="E128" s="37" t="s">
        <v>1850</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1851</v>
      </c>
      <c s="26" t="s">
        <v>54</v>
      </c>
      <c s="32" t="s">
        <v>1852</v>
      </c>
      <c s="33" t="s">
        <v>82</v>
      </c>
      <c s="34">
        <v>17</v>
      </c>
      <c s="35">
        <v>0</v>
      </c>
      <c s="35">
        <f>ROUND(ROUND(H130,2)*ROUND(G130,3),2)</f>
      </c>
      <c s="33" t="s">
        <v>57</v>
      </c>
      <c r="O130">
        <f>(I130*21)/100</f>
      </c>
      <c t="s">
        <v>27</v>
      </c>
    </row>
    <row r="131" spans="1:5" ht="12.75">
      <c r="A131" s="36" t="s">
        <v>58</v>
      </c>
      <c r="E131" s="37" t="s">
        <v>54</v>
      </c>
    </row>
    <row r="132" spans="1:5" ht="51">
      <c r="A132" s="38" t="s">
        <v>59</v>
      </c>
      <c r="E132" s="39" t="s">
        <v>1952</v>
      </c>
    </row>
    <row r="133" spans="1:5" ht="51">
      <c r="A133" t="s">
        <v>61</v>
      </c>
      <c r="E133" s="37" t="s">
        <v>1854</v>
      </c>
    </row>
    <row r="134" spans="1:16" ht="25.5">
      <c r="A134" s="26" t="s">
        <v>52</v>
      </c>
      <c s="31" t="s">
        <v>467</v>
      </c>
      <c s="31" t="s">
        <v>1870</v>
      </c>
      <c s="26" t="s">
        <v>54</v>
      </c>
      <c s="32" t="s">
        <v>1871</v>
      </c>
      <c s="33" t="s">
        <v>315</v>
      </c>
      <c s="34">
        <v>44</v>
      </c>
      <c s="35">
        <v>0</v>
      </c>
      <c s="35">
        <f>ROUND(ROUND(H134,2)*ROUND(G134,3),2)</f>
      </c>
      <c s="33" t="s">
        <v>57</v>
      </c>
      <c r="O134">
        <f>(I134*21)/100</f>
      </c>
      <c t="s">
        <v>27</v>
      </c>
    </row>
    <row r="135" spans="1:5" ht="12.75">
      <c r="A135" s="36" t="s">
        <v>58</v>
      </c>
      <c r="E135" s="37" t="s">
        <v>54</v>
      </c>
    </row>
    <row r="136" spans="1:5" ht="114.75">
      <c r="A136" s="38" t="s">
        <v>59</v>
      </c>
      <c r="E136" s="39" t="s">
        <v>1953</v>
      </c>
    </row>
    <row r="137" spans="1:5" ht="38.25">
      <c r="A137" t="s">
        <v>61</v>
      </c>
      <c r="E137" s="37" t="s">
        <v>1873</v>
      </c>
    </row>
    <row r="138" spans="1:16" ht="12.75">
      <c r="A138" s="26" t="s">
        <v>52</v>
      </c>
      <c s="31" t="s">
        <v>472</v>
      </c>
      <c s="31" t="s">
        <v>1492</v>
      </c>
      <c s="26" t="s">
        <v>54</v>
      </c>
      <c s="32" t="s">
        <v>1493</v>
      </c>
      <c s="33" t="s">
        <v>86</v>
      </c>
      <c s="34">
        <v>15</v>
      </c>
      <c s="35">
        <v>0</v>
      </c>
      <c s="35">
        <f>ROUND(ROUND(H138,2)*ROUND(G138,3),2)</f>
      </c>
      <c s="33" t="s">
        <v>57</v>
      </c>
      <c r="O138">
        <f>(I138*21)/100</f>
      </c>
      <c t="s">
        <v>27</v>
      </c>
    </row>
    <row r="139" spans="1:5" ht="12.75">
      <c r="A139" s="36" t="s">
        <v>58</v>
      </c>
      <c r="E139" s="37" t="s">
        <v>54</v>
      </c>
    </row>
    <row r="140" spans="1:5" ht="51">
      <c r="A140" s="38" t="s">
        <v>59</v>
      </c>
      <c r="E140" s="39" t="s">
        <v>1954</v>
      </c>
    </row>
    <row r="141" spans="1:5" ht="25.5">
      <c r="A141" t="s">
        <v>61</v>
      </c>
      <c r="E141" s="37" t="s">
        <v>1491</v>
      </c>
    </row>
    <row r="142" spans="1:16" ht="12.75">
      <c r="A142" s="26" t="s">
        <v>52</v>
      </c>
      <c s="31" t="s">
        <v>477</v>
      </c>
      <c s="31" t="s">
        <v>1495</v>
      </c>
      <c s="26" t="s">
        <v>54</v>
      </c>
      <c s="32" t="s">
        <v>1496</v>
      </c>
      <c s="33" t="s">
        <v>86</v>
      </c>
      <c s="34">
        <v>55</v>
      </c>
      <c s="35">
        <v>0</v>
      </c>
      <c s="35">
        <f>ROUND(ROUND(H142,2)*ROUND(G142,3),2)</f>
      </c>
      <c s="33" t="s">
        <v>57</v>
      </c>
      <c r="O142">
        <f>(I142*21)/100</f>
      </c>
      <c t="s">
        <v>27</v>
      </c>
    </row>
    <row r="143" spans="1:5" ht="12.75">
      <c r="A143" s="36" t="s">
        <v>58</v>
      </c>
      <c r="E143" s="37" t="s">
        <v>54</v>
      </c>
    </row>
    <row r="144" spans="1:5" ht="51">
      <c r="A144" s="38" t="s">
        <v>59</v>
      </c>
      <c r="E144" s="39" t="s">
        <v>1955</v>
      </c>
    </row>
    <row r="145" spans="1:5" ht="38.25">
      <c r="A145" t="s">
        <v>61</v>
      </c>
      <c r="E145" s="37" t="s">
        <v>1020</v>
      </c>
    </row>
    <row r="146" spans="1:16" ht="12.75">
      <c r="A146" s="26" t="s">
        <v>52</v>
      </c>
      <c s="31" t="s">
        <v>482</v>
      </c>
      <c s="31" t="s">
        <v>318</v>
      </c>
      <c s="26" t="s">
        <v>54</v>
      </c>
      <c s="32" t="s">
        <v>319</v>
      </c>
      <c s="33" t="s">
        <v>71</v>
      </c>
      <c s="34">
        <v>0.48</v>
      </c>
      <c s="35">
        <v>0</v>
      </c>
      <c s="35">
        <f>ROUND(ROUND(H146,2)*ROUND(G146,3),2)</f>
      </c>
      <c s="33" t="s">
        <v>57</v>
      </c>
      <c r="O146">
        <f>(I146*21)/100</f>
      </c>
      <c t="s">
        <v>27</v>
      </c>
    </row>
    <row r="147" spans="1:5" ht="12.75">
      <c r="A147" s="36" t="s">
        <v>58</v>
      </c>
      <c r="E147" s="37" t="s">
        <v>54</v>
      </c>
    </row>
    <row r="148" spans="1:5" ht="63.75">
      <c r="A148" s="38" t="s">
        <v>59</v>
      </c>
      <c r="E148" s="39" t="s">
        <v>1956</v>
      </c>
    </row>
    <row r="149" spans="1:5" ht="102">
      <c r="A149" t="s">
        <v>61</v>
      </c>
      <c r="E149" s="37" t="s">
        <v>321</v>
      </c>
    </row>
    <row r="150" spans="1:16" ht="12.75">
      <c r="A150" s="26" t="s">
        <v>52</v>
      </c>
      <c s="31" t="s">
        <v>487</v>
      </c>
      <c s="31" t="s">
        <v>1498</v>
      </c>
      <c s="26" t="s">
        <v>54</v>
      </c>
      <c s="32" t="s">
        <v>1499</v>
      </c>
      <c s="33" t="s">
        <v>71</v>
      </c>
      <c s="34">
        <v>0.24</v>
      </c>
      <c s="35">
        <v>0</v>
      </c>
      <c s="35">
        <f>ROUND(ROUND(H150,2)*ROUND(G150,3),2)</f>
      </c>
      <c s="33" t="s">
        <v>57</v>
      </c>
      <c r="O150">
        <f>(I150*21)/100</f>
      </c>
      <c t="s">
        <v>27</v>
      </c>
    </row>
    <row r="151" spans="1:5" ht="12.75">
      <c r="A151" s="36" t="s">
        <v>58</v>
      </c>
      <c r="E151" s="37" t="s">
        <v>54</v>
      </c>
    </row>
    <row r="152" spans="1:5" ht="63.75">
      <c r="A152" s="38" t="s">
        <v>59</v>
      </c>
      <c r="E152" s="39" t="s">
        <v>1957</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157.305</v>
      </c>
      <c s="35">
        <v>0</v>
      </c>
      <c s="35">
        <f>ROUND(ROUND(H155,2)*ROUND(G155,3),2)</f>
      </c>
      <c s="33" t="s">
        <v>325</v>
      </c>
      <c r="O155">
        <f>(I155*21)/100</f>
      </c>
      <c t="s">
        <v>27</v>
      </c>
    </row>
    <row r="156" spans="1:5" ht="12.75">
      <c r="A156" s="36" t="s">
        <v>58</v>
      </c>
      <c r="E156" s="37" t="s">
        <v>183</v>
      </c>
    </row>
    <row r="157" spans="1:5" ht="25.5">
      <c r="A157" s="38" t="s">
        <v>59</v>
      </c>
      <c r="E157" s="39" t="s">
        <v>1958</v>
      </c>
    </row>
    <row r="158" spans="1:5" ht="127.5">
      <c r="A158" t="s">
        <v>61</v>
      </c>
      <c r="E158" s="37" t="s">
        <v>1231</v>
      </c>
    </row>
    <row r="159" spans="1:16" ht="38.25">
      <c r="A159" s="26" t="s">
        <v>52</v>
      </c>
      <c s="31" t="s">
        <v>497</v>
      </c>
      <c s="31" t="s">
        <v>322</v>
      </c>
      <c s="26" t="s">
        <v>323</v>
      </c>
      <c s="32" t="s">
        <v>324</v>
      </c>
      <c s="33" t="s">
        <v>182</v>
      </c>
      <c s="34">
        <v>1.632</v>
      </c>
      <c s="35">
        <v>0</v>
      </c>
      <c s="35">
        <f>ROUND(ROUND(H159,2)*ROUND(G159,3),2)</f>
      </c>
      <c s="33" t="s">
        <v>325</v>
      </c>
      <c r="O159">
        <f>(I159*21)/100</f>
      </c>
      <c t="s">
        <v>27</v>
      </c>
    </row>
    <row r="160" spans="1:5" ht="12.75">
      <c r="A160" s="36" t="s">
        <v>58</v>
      </c>
      <c r="E160" s="37" t="s">
        <v>183</v>
      </c>
    </row>
    <row r="161" spans="1:5" ht="63.75">
      <c r="A161" s="38" t="s">
        <v>59</v>
      </c>
      <c r="E161" s="39" t="s">
        <v>1959</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1960</v>
      </c>
      <c s="43">
        <f>0+I9+I74+I87+I92+I161+I178+I235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1960</v>
      </c>
      <c s="6"/>
      <c s="18" t="s">
        <v>1961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521</v>
      </c>
      <c s="26" t="s">
        <v>54</v>
      </c>
      <c s="32" t="s">
        <v>522</v>
      </c>
      <c s="33" t="s">
        <v>71</v>
      </c>
      <c s="34">
        <v>229.75</v>
      </c>
      <c s="35">
        <v>0</v>
      </c>
      <c s="35">
        <f>ROUND(ROUND(H10,2)*ROUND(G10,3),2)</f>
      </c>
      <c s="33" t="s">
        <v>57</v>
      </c>
      <c r="O10">
        <f>(I10*21)/100</f>
      </c>
      <c t="s">
        <v>27</v>
      </c>
    </row>
    <row r="11" spans="1:5" ht="12.75">
      <c r="A11" s="36" t="s">
        <v>58</v>
      </c>
      <c r="E11" s="37" t="s">
        <v>54</v>
      </c>
    </row>
    <row r="12" spans="1:5" ht="165.75">
      <c r="A12" s="38" t="s">
        <v>59</v>
      </c>
      <c r="E12" s="39" t="s">
        <v>1963</v>
      </c>
    </row>
    <row r="13" spans="1:5" ht="369.75">
      <c r="A13" t="s">
        <v>61</v>
      </c>
      <c r="E13" s="37" t="s">
        <v>524</v>
      </c>
    </row>
    <row r="14" spans="1:16" ht="12.75">
      <c r="A14" s="26" t="s">
        <v>52</v>
      </c>
      <c s="31" t="s">
        <v>27</v>
      </c>
      <c s="31" t="s">
        <v>529</v>
      </c>
      <c s="26" t="s">
        <v>54</v>
      </c>
      <c s="32" t="s">
        <v>530</v>
      </c>
      <c s="33" t="s">
        <v>71</v>
      </c>
      <c s="34">
        <v>61.2</v>
      </c>
      <c s="35">
        <v>0</v>
      </c>
      <c s="35">
        <f>ROUND(ROUND(H14,2)*ROUND(G14,3),2)</f>
      </c>
      <c s="33" t="s">
        <v>57</v>
      </c>
      <c r="O14">
        <f>(I14*21)/100</f>
      </c>
      <c t="s">
        <v>27</v>
      </c>
    </row>
    <row r="15" spans="1:5" ht="12.75">
      <c r="A15" s="36" t="s">
        <v>58</v>
      </c>
      <c r="E15" s="37" t="s">
        <v>54</v>
      </c>
    </row>
    <row r="16" spans="1:5" ht="102">
      <c r="A16" s="38" t="s">
        <v>59</v>
      </c>
      <c r="E16" s="39" t="s">
        <v>1964</v>
      </c>
    </row>
    <row r="17" spans="1:5" ht="318.75">
      <c r="A17" t="s">
        <v>61</v>
      </c>
      <c r="E17" s="37" t="s">
        <v>532</v>
      </c>
    </row>
    <row r="18" spans="1:16" ht="12.75">
      <c r="A18" s="26" t="s">
        <v>52</v>
      </c>
      <c s="31" t="s">
        <v>26</v>
      </c>
      <c s="31" t="s">
        <v>533</v>
      </c>
      <c s="26" t="s">
        <v>54</v>
      </c>
      <c s="32" t="s">
        <v>534</v>
      </c>
      <c s="33" t="s">
        <v>71</v>
      </c>
      <c s="34">
        <v>3</v>
      </c>
      <c s="35">
        <v>0</v>
      </c>
      <c s="35">
        <f>ROUND(ROUND(H18,2)*ROUND(G18,3),2)</f>
      </c>
      <c s="33" t="s">
        <v>57</v>
      </c>
      <c r="O18">
        <f>(I18*21)/100</f>
      </c>
      <c t="s">
        <v>27</v>
      </c>
    </row>
    <row r="19" spans="1:5" ht="12.75">
      <c r="A19" s="36" t="s">
        <v>58</v>
      </c>
      <c r="E19" s="37" t="s">
        <v>54</v>
      </c>
    </row>
    <row r="20" spans="1:5" ht="51">
      <c r="A20" s="38" t="s">
        <v>59</v>
      </c>
      <c r="E20" s="39" t="s">
        <v>1965</v>
      </c>
    </row>
    <row r="21" spans="1:5" ht="318.75">
      <c r="A21" t="s">
        <v>61</v>
      </c>
      <c r="E21" s="37" t="s">
        <v>532</v>
      </c>
    </row>
    <row r="22" spans="1:16" ht="12.75">
      <c r="A22" s="26" t="s">
        <v>52</v>
      </c>
      <c s="31" t="s">
        <v>37</v>
      </c>
      <c s="31" t="s">
        <v>707</v>
      </c>
      <c s="26" t="s">
        <v>54</v>
      </c>
      <c s="32" t="s">
        <v>708</v>
      </c>
      <c s="33" t="s">
        <v>71</v>
      </c>
      <c s="34">
        <v>293.95</v>
      </c>
      <c s="35">
        <v>0</v>
      </c>
      <c s="35">
        <f>ROUND(ROUND(H22,2)*ROUND(G22,3),2)</f>
      </c>
      <c s="33" t="s">
        <v>57</v>
      </c>
      <c r="O22">
        <f>(I22*21)/100</f>
      </c>
      <c t="s">
        <v>27</v>
      </c>
    </row>
    <row r="23" spans="1:5" ht="12.75">
      <c r="A23" s="36" t="s">
        <v>58</v>
      </c>
      <c r="E23" s="37" t="s">
        <v>54</v>
      </c>
    </row>
    <row r="24" spans="1:5" ht="89.25">
      <c r="A24" s="38" t="s">
        <v>59</v>
      </c>
      <c r="E24" s="39" t="s">
        <v>1966</v>
      </c>
    </row>
    <row r="25" spans="1:5" ht="191.25">
      <c r="A25" t="s">
        <v>61</v>
      </c>
      <c r="E25" s="37" t="s">
        <v>710</v>
      </c>
    </row>
    <row r="26" spans="1:16" ht="12.75">
      <c r="A26" s="26" t="s">
        <v>52</v>
      </c>
      <c s="31" t="s">
        <v>39</v>
      </c>
      <c s="31" t="s">
        <v>1967</v>
      </c>
      <c s="26" t="s">
        <v>54</v>
      </c>
      <c s="32" t="s">
        <v>1968</v>
      </c>
      <c s="33" t="s">
        <v>71</v>
      </c>
      <c s="34">
        <v>3232</v>
      </c>
      <c s="35">
        <v>0</v>
      </c>
      <c s="35">
        <f>ROUND(ROUND(H26,2)*ROUND(G26,3),2)</f>
      </c>
      <c s="33" t="s">
        <v>57</v>
      </c>
      <c r="O26">
        <f>(I26*21)/100</f>
      </c>
      <c t="s">
        <v>27</v>
      </c>
    </row>
    <row r="27" spans="1:5" ht="12.75">
      <c r="A27" s="36" t="s">
        <v>58</v>
      </c>
      <c r="E27" s="37" t="s">
        <v>54</v>
      </c>
    </row>
    <row r="28" spans="1:5" ht="89.25">
      <c r="A28" s="38" t="s">
        <v>59</v>
      </c>
      <c r="E28" s="39" t="s">
        <v>1969</v>
      </c>
    </row>
    <row r="29" spans="1:5" ht="267.75">
      <c r="A29" t="s">
        <v>61</v>
      </c>
      <c r="E29" s="37" t="s">
        <v>706</v>
      </c>
    </row>
    <row r="30" spans="1:16" ht="12.75">
      <c r="A30" s="26" t="s">
        <v>52</v>
      </c>
      <c s="31" t="s">
        <v>41</v>
      </c>
      <c s="31" t="s">
        <v>1774</v>
      </c>
      <c s="26" t="s">
        <v>54</v>
      </c>
      <c s="32" t="s">
        <v>1775</v>
      </c>
      <c s="33" t="s">
        <v>71</v>
      </c>
      <c s="34">
        <v>954</v>
      </c>
      <c s="35">
        <v>0</v>
      </c>
      <c s="35">
        <f>ROUND(ROUND(H30,2)*ROUND(G30,3),2)</f>
      </c>
      <c s="33" t="s">
        <v>57</v>
      </c>
      <c r="O30">
        <f>(I30*21)/100</f>
      </c>
      <c t="s">
        <v>27</v>
      </c>
    </row>
    <row r="31" spans="1:5" ht="12.75">
      <c r="A31" s="36" t="s">
        <v>58</v>
      </c>
      <c r="E31" s="37" t="s">
        <v>54</v>
      </c>
    </row>
    <row r="32" spans="1:5" ht="127.5">
      <c r="A32" s="38" t="s">
        <v>59</v>
      </c>
      <c r="E32" s="39" t="s">
        <v>1970</v>
      </c>
    </row>
    <row r="33" spans="1:5" ht="280.5">
      <c r="A33" t="s">
        <v>61</v>
      </c>
      <c r="E33" s="37" t="s">
        <v>1777</v>
      </c>
    </row>
    <row r="34" spans="1:16" ht="12.75">
      <c r="A34" s="26" t="s">
        <v>52</v>
      </c>
      <c s="31" t="s">
        <v>90</v>
      </c>
      <c s="31" t="s">
        <v>541</v>
      </c>
      <c s="26" t="s">
        <v>54</v>
      </c>
      <c s="32" t="s">
        <v>542</v>
      </c>
      <c s="33" t="s">
        <v>71</v>
      </c>
      <c s="34">
        <v>96.4</v>
      </c>
      <c s="35">
        <v>0</v>
      </c>
      <c s="35">
        <f>ROUND(ROUND(H34,2)*ROUND(G34,3),2)</f>
      </c>
      <c s="33" t="s">
        <v>57</v>
      </c>
      <c r="O34">
        <f>(I34*21)/100</f>
      </c>
      <c t="s">
        <v>27</v>
      </c>
    </row>
    <row r="35" spans="1:5" ht="12.75">
      <c r="A35" s="36" t="s">
        <v>58</v>
      </c>
      <c r="E35" s="37" t="s">
        <v>54</v>
      </c>
    </row>
    <row r="36" spans="1:5" ht="153">
      <c r="A36" s="38" t="s">
        <v>59</v>
      </c>
      <c r="E36" s="39" t="s">
        <v>1971</v>
      </c>
    </row>
    <row r="37" spans="1:5" ht="229.5">
      <c r="A37" t="s">
        <v>61</v>
      </c>
      <c r="E37" s="37" t="s">
        <v>544</v>
      </c>
    </row>
    <row r="38" spans="1:16" ht="12.75">
      <c r="A38" s="26" t="s">
        <v>52</v>
      </c>
      <c s="31" t="s">
        <v>95</v>
      </c>
      <c s="31" t="s">
        <v>549</v>
      </c>
      <c s="26" t="s">
        <v>54</v>
      </c>
      <c s="32" t="s">
        <v>550</v>
      </c>
      <c s="33" t="s">
        <v>71</v>
      </c>
      <c s="34">
        <v>9.6</v>
      </c>
      <c s="35">
        <v>0</v>
      </c>
      <c s="35">
        <f>ROUND(ROUND(H38,2)*ROUND(G38,3),2)</f>
      </c>
      <c s="33" t="s">
        <v>57</v>
      </c>
      <c r="O38">
        <f>(I38*21)/100</f>
      </c>
      <c t="s">
        <v>27</v>
      </c>
    </row>
    <row r="39" spans="1:5" ht="12.75">
      <c r="A39" s="36" t="s">
        <v>58</v>
      </c>
      <c r="E39" s="37" t="s">
        <v>54</v>
      </c>
    </row>
    <row r="40" spans="1:5" ht="51">
      <c r="A40" s="38" t="s">
        <v>59</v>
      </c>
      <c r="E40" s="39" t="s">
        <v>1972</v>
      </c>
    </row>
    <row r="41" spans="1:5" ht="293.25">
      <c r="A41" t="s">
        <v>61</v>
      </c>
      <c r="E41" s="37" t="s">
        <v>552</v>
      </c>
    </row>
    <row r="42" spans="1:16" ht="12.75">
      <c r="A42" s="26" t="s">
        <v>52</v>
      </c>
      <c s="31" t="s">
        <v>44</v>
      </c>
      <c s="31" t="s">
        <v>557</v>
      </c>
      <c s="26" t="s">
        <v>54</v>
      </c>
      <c s="32" t="s">
        <v>558</v>
      </c>
      <c s="33" t="s">
        <v>315</v>
      </c>
      <c s="34">
        <v>5451.3</v>
      </c>
      <c s="35">
        <v>0</v>
      </c>
      <c s="35">
        <f>ROUND(ROUND(H42,2)*ROUND(G42,3),2)</f>
      </c>
      <c s="33" t="s">
        <v>57</v>
      </c>
      <c r="O42">
        <f>(I42*21)/100</f>
      </c>
      <c t="s">
        <v>27</v>
      </c>
    </row>
    <row r="43" spans="1:5" ht="12.75">
      <c r="A43" s="36" t="s">
        <v>58</v>
      </c>
      <c r="E43" s="37" t="s">
        <v>54</v>
      </c>
    </row>
    <row r="44" spans="1:5" ht="89.25">
      <c r="A44" s="38" t="s">
        <v>59</v>
      </c>
      <c r="E44" s="39" t="s">
        <v>1973</v>
      </c>
    </row>
    <row r="45" spans="1:5" ht="25.5">
      <c r="A45" t="s">
        <v>61</v>
      </c>
      <c r="E45" s="37" t="s">
        <v>560</v>
      </c>
    </row>
    <row r="46" spans="1:16" ht="12.75">
      <c r="A46" s="26" t="s">
        <v>52</v>
      </c>
      <c s="31" t="s">
        <v>46</v>
      </c>
      <c s="31" t="s">
        <v>561</v>
      </c>
      <c s="26" t="s">
        <v>54</v>
      </c>
      <c s="32" t="s">
        <v>562</v>
      </c>
      <c s="33" t="s">
        <v>315</v>
      </c>
      <c s="34">
        <v>1755</v>
      </c>
      <c s="35">
        <v>0</v>
      </c>
      <c s="35">
        <f>ROUND(ROUND(H46,2)*ROUND(G46,3),2)</f>
      </c>
      <c s="33" t="s">
        <v>57</v>
      </c>
      <c r="O46">
        <f>(I46*21)/100</f>
      </c>
      <c t="s">
        <v>27</v>
      </c>
    </row>
    <row r="47" spans="1:5" ht="12.75">
      <c r="A47" s="36" t="s">
        <v>58</v>
      </c>
      <c r="E47" s="37" t="s">
        <v>54</v>
      </c>
    </row>
    <row r="48" spans="1:5" ht="51">
      <c r="A48" s="38" t="s">
        <v>59</v>
      </c>
      <c r="E48" s="39" t="s">
        <v>1974</v>
      </c>
    </row>
    <row r="49" spans="1:5" ht="38.25">
      <c r="A49" t="s">
        <v>61</v>
      </c>
      <c r="E49" s="37" t="s">
        <v>564</v>
      </c>
    </row>
    <row r="50" spans="1:16" ht="12.75">
      <c r="A50" s="26" t="s">
        <v>52</v>
      </c>
      <c s="31" t="s">
        <v>48</v>
      </c>
      <c s="31" t="s">
        <v>1782</v>
      </c>
      <c s="26" t="s">
        <v>54</v>
      </c>
      <c s="32" t="s">
        <v>1783</v>
      </c>
      <c s="33" t="s">
        <v>315</v>
      </c>
      <c s="34">
        <v>1755</v>
      </c>
      <c s="35">
        <v>0</v>
      </c>
      <c s="35">
        <f>ROUND(ROUND(H50,2)*ROUND(G50,3),2)</f>
      </c>
      <c s="33" t="s">
        <v>57</v>
      </c>
      <c r="O50">
        <f>(I50*21)/100</f>
      </c>
      <c t="s">
        <v>27</v>
      </c>
    </row>
    <row r="51" spans="1:5" ht="12.75">
      <c r="A51" s="36" t="s">
        <v>58</v>
      </c>
      <c r="E51" s="37" t="s">
        <v>54</v>
      </c>
    </row>
    <row r="52" spans="1:5" ht="51">
      <c r="A52" s="38" t="s">
        <v>59</v>
      </c>
      <c r="E52" s="39" t="s">
        <v>1975</v>
      </c>
    </row>
    <row r="53" spans="1:5" ht="25.5">
      <c r="A53" t="s">
        <v>61</v>
      </c>
      <c r="E53" s="37" t="s">
        <v>1785</v>
      </c>
    </row>
    <row r="54" spans="1:16" ht="12.75">
      <c r="A54" s="26" t="s">
        <v>52</v>
      </c>
      <c s="31" t="s">
        <v>111</v>
      </c>
      <c s="31" t="s">
        <v>569</v>
      </c>
      <c s="26" t="s">
        <v>54</v>
      </c>
      <c s="32" t="s">
        <v>570</v>
      </c>
      <c s="33" t="s">
        <v>315</v>
      </c>
      <c s="34">
        <v>1755</v>
      </c>
      <c s="35">
        <v>0</v>
      </c>
      <c s="35">
        <f>ROUND(ROUND(H54,2)*ROUND(G54,3),2)</f>
      </c>
      <c s="33" t="s">
        <v>57</v>
      </c>
      <c r="O54">
        <f>(I54*21)/100</f>
      </c>
      <c t="s">
        <v>27</v>
      </c>
    </row>
    <row r="55" spans="1:5" ht="12.75">
      <c r="A55" s="36" t="s">
        <v>58</v>
      </c>
      <c r="E55" s="37" t="s">
        <v>54</v>
      </c>
    </row>
    <row r="56" spans="1:5" ht="51">
      <c r="A56" s="38" t="s">
        <v>59</v>
      </c>
      <c r="E56" s="39" t="s">
        <v>1975</v>
      </c>
    </row>
    <row r="57" spans="1:5" ht="38.25">
      <c r="A57" t="s">
        <v>61</v>
      </c>
      <c r="E57" s="37" t="s">
        <v>571</v>
      </c>
    </row>
    <row r="58" spans="1:16" ht="12.75">
      <c r="A58" s="26" t="s">
        <v>52</v>
      </c>
      <c s="31" t="s">
        <v>115</v>
      </c>
      <c s="31" t="s">
        <v>572</v>
      </c>
      <c s="26" t="s">
        <v>54</v>
      </c>
      <c s="32" t="s">
        <v>573</v>
      </c>
      <c s="33" t="s">
        <v>71</v>
      </c>
      <c s="34">
        <v>17.55</v>
      </c>
      <c s="35">
        <v>0</v>
      </c>
      <c s="35">
        <f>ROUND(ROUND(H58,2)*ROUND(G58,3),2)</f>
      </c>
      <c s="33" t="s">
        <v>57</v>
      </c>
      <c r="O58">
        <f>(I58*21)/100</f>
      </c>
      <c t="s">
        <v>27</v>
      </c>
    </row>
    <row r="59" spans="1:5" ht="12.75">
      <c r="A59" s="36" t="s">
        <v>58</v>
      </c>
      <c r="E59" s="37" t="s">
        <v>54</v>
      </c>
    </row>
    <row r="60" spans="1:5" ht="63.75">
      <c r="A60" s="38" t="s">
        <v>59</v>
      </c>
      <c r="E60" s="39" t="s">
        <v>1976</v>
      </c>
    </row>
    <row r="61" spans="1:5" ht="38.25">
      <c r="A61" t="s">
        <v>61</v>
      </c>
      <c r="E61" s="37" t="s">
        <v>575</v>
      </c>
    </row>
    <row r="62" spans="1:16" ht="12.75">
      <c r="A62" s="26" t="s">
        <v>52</v>
      </c>
      <c s="31" t="s">
        <v>119</v>
      </c>
      <c s="31" t="s">
        <v>1787</v>
      </c>
      <c s="26" t="s">
        <v>54</v>
      </c>
      <c s="32" t="s">
        <v>1788</v>
      </c>
      <c s="33" t="s">
        <v>82</v>
      </c>
      <c s="34">
        <v>9</v>
      </c>
      <c s="35">
        <v>0</v>
      </c>
      <c s="35">
        <f>ROUND(ROUND(H62,2)*ROUND(G62,3),2)</f>
      </c>
      <c s="33" t="s">
        <v>325</v>
      </c>
      <c r="O62">
        <f>(I62*21)/100</f>
      </c>
      <c t="s">
        <v>27</v>
      </c>
    </row>
    <row r="63" spans="1:5" ht="12.75">
      <c r="A63" s="36" t="s">
        <v>58</v>
      </c>
      <c r="E63" s="37" t="s">
        <v>54</v>
      </c>
    </row>
    <row r="64" spans="1:5" ht="12.75">
      <c r="A64" s="38" t="s">
        <v>59</v>
      </c>
      <c r="E64" s="39" t="s">
        <v>1977</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263.25</v>
      </c>
      <c s="35">
        <v>0</v>
      </c>
      <c s="35">
        <f>ROUND(ROUND(H70,2)*ROUND(G70,3),2)</f>
      </c>
      <c s="33" t="s">
        <v>325</v>
      </c>
      <c r="O70">
        <f>(I70*21)/100</f>
      </c>
      <c t="s">
        <v>27</v>
      </c>
    </row>
    <row r="71" spans="1:5" ht="12.75">
      <c r="A71" s="36" t="s">
        <v>58</v>
      </c>
      <c r="E71" s="37" t="s">
        <v>54</v>
      </c>
    </row>
    <row r="72" spans="1:5" ht="25.5">
      <c r="A72" s="38" t="s">
        <v>59</v>
      </c>
      <c r="E72" s="39" t="s">
        <v>1978</v>
      </c>
    </row>
    <row r="73" spans="1:5" ht="12.75">
      <c r="A73" t="s">
        <v>61</v>
      </c>
      <c r="E73" s="37" t="s">
        <v>579</v>
      </c>
    </row>
    <row r="74" spans="1:18" ht="12.75" customHeight="1">
      <c r="A74" s="6" t="s">
        <v>50</v>
      </c>
      <c s="6"/>
      <c s="41" t="s">
        <v>145</v>
      </c>
      <c s="6"/>
      <c s="29" t="s">
        <v>580</v>
      </c>
      <c s="6"/>
      <c s="6"/>
      <c s="6"/>
      <c s="42">
        <f>0+Q74</f>
      </c>
      <c s="6"/>
      <c r="O74">
        <f>0+R74</f>
      </c>
      <c r="Q74">
        <f>0+I75+I79+I83</f>
      </c>
      <c>
        <f>0+O75+O79+O83</f>
      </c>
    </row>
    <row r="75" spans="1:16" ht="12.75">
      <c r="A75" s="26" t="s">
        <v>52</v>
      </c>
      <c s="31" t="s">
        <v>133</v>
      </c>
      <c s="31" t="s">
        <v>581</v>
      </c>
      <c s="26" t="s">
        <v>54</v>
      </c>
      <c s="32" t="s">
        <v>582</v>
      </c>
      <c s="33" t="s">
        <v>71</v>
      </c>
      <c s="34">
        <v>182.078</v>
      </c>
      <c s="35">
        <v>0</v>
      </c>
      <c s="35">
        <f>ROUND(ROUND(H75,2)*ROUND(G75,3),2)</f>
      </c>
      <c s="33" t="s">
        <v>57</v>
      </c>
      <c r="O75">
        <f>(I75*21)/100</f>
      </c>
      <c t="s">
        <v>27</v>
      </c>
    </row>
    <row r="76" spans="1:5" ht="12.75">
      <c r="A76" s="36" t="s">
        <v>58</v>
      </c>
      <c r="E76" s="37" t="s">
        <v>54</v>
      </c>
    </row>
    <row r="77" spans="1:5" ht="140.25">
      <c r="A77" s="38" t="s">
        <v>59</v>
      </c>
      <c r="E77" s="39" t="s">
        <v>1979</v>
      </c>
    </row>
    <row r="78" spans="1:5" ht="38.25">
      <c r="A78" t="s">
        <v>61</v>
      </c>
      <c r="E78" s="37" t="s">
        <v>584</v>
      </c>
    </row>
    <row r="79" spans="1:16" ht="12.75">
      <c r="A79" s="26" t="s">
        <v>52</v>
      </c>
      <c s="31" t="s">
        <v>137</v>
      </c>
      <c s="31" t="s">
        <v>1797</v>
      </c>
      <c s="26" t="s">
        <v>54</v>
      </c>
      <c s="32" t="s">
        <v>1798</v>
      </c>
      <c s="33" t="s">
        <v>315</v>
      </c>
      <c s="34">
        <v>789.718</v>
      </c>
      <c s="35">
        <v>0</v>
      </c>
      <c s="35">
        <f>ROUND(ROUND(H79,2)*ROUND(G79,3),2)</f>
      </c>
      <c s="33" t="s">
        <v>57</v>
      </c>
      <c r="O79">
        <f>(I79*21)/100</f>
      </c>
      <c t="s">
        <v>27</v>
      </c>
    </row>
    <row r="80" spans="1:5" ht="12.75">
      <c r="A80" s="36" t="s">
        <v>58</v>
      </c>
      <c r="E80" s="37" t="s">
        <v>54</v>
      </c>
    </row>
    <row r="81" spans="1:5" ht="102">
      <c r="A81" s="38" t="s">
        <v>59</v>
      </c>
      <c r="E81" s="39" t="s">
        <v>1980</v>
      </c>
    </row>
    <row r="82" spans="1:5" ht="25.5">
      <c r="A82" t="s">
        <v>61</v>
      </c>
      <c r="E82" s="37" t="s">
        <v>1800</v>
      </c>
    </row>
    <row r="83" spans="1:16" ht="12.75">
      <c r="A83" s="26" t="s">
        <v>52</v>
      </c>
      <c s="31" t="s">
        <v>141</v>
      </c>
      <c s="31" t="s">
        <v>1808</v>
      </c>
      <c s="26" t="s">
        <v>54</v>
      </c>
      <c s="32" t="s">
        <v>1809</v>
      </c>
      <c s="33" t="s">
        <v>315</v>
      </c>
      <c s="34">
        <v>1618</v>
      </c>
      <c s="35">
        <v>0</v>
      </c>
      <c s="35">
        <f>ROUND(ROUND(H83,2)*ROUND(G83,3),2)</f>
      </c>
      <c s="33" t="s">
        <v>57</v>
      </c>
      <c r="O83">
        <f>(I83*21)/100</f>
      </c>
      <c t="s">
        <v>27</v>
      </c>
    </row>
    <row r="84" spans="1:5" ht="12.75">
      <c r="A84" s="36" t="s">
        <v>58</v>
      </c>
      <c r="E84" s="37" t="s">
        <v>54</v>
      </c>
    </row>
    <row r="85" spans="1:5" ht="51">
      <c r="A85" s="38" t="s">
        <v>59</v>
      </c>
      <c r="E85" s="39" t="s">
        <v>1981</v>
      </c>
    </row>
    <row r="86" spans="1:5" ht="102">
      <c r="A86" t="s">
        <v>61</v>
      </c>
      <c r="E86" s="37" t="s">
        <v>1811</v>
      </c>
    </row>
    <row r="87" spans="1:18" ht="12.75" customHeight="1">
      <c r="A87" s="6" t="s">
        <v>50</v>
      </c>
      <c s="6"/>
      <c s="41" t="s">
        <v>593</v>
      </c>
      <c s="6"/>
      <c s="29" t="s">
        <v>594</v>
      </c>
      <c s="6"/>
      <c s="6"/>
      <c s="6"/>
      <c s="42">
        <f>0+Q87</f>
      </c>
      <c s="6"/>
      <c r="O87">
        <f>0+R87</f>
      </c>
      <c r="Q87">
        <f>0+I88</f>
      </c>
      <c>
        <f>0+O88</f>
      </c>
    </row>
    <row r="88" spans="1:16" ht="12.75">
      <c r="A88" s="26" t="s">
        <v>52</v>
      </c>
      <c s="31" t="s">
        <v>145</v>
      </c>
      <c s="31" t="s">
        <v>606</v>
      </c>
      <c s="26" t="s">
        <v>54</v>
      </c>
      <c s="32" t="s">
        <v>607</v>
      </c>
      <c s="33" t="s">
        <v>71</v>
      </c>
      <c s="34">
        <v>3.2</v>
      </c>
      <c s="35">
        <v>0</v>
      </c>
      <c s="35">
        <f>ROUND(ROUND(H88,2)*ROUND(G88,3),2)</f>
      </c>
      <c s="33" t="s">
        <v>57</v>
      </c>
      <c r="O88">
        <f>(I88*21)/100</f>
      </c>
      <c t="s">
        <v>27</v>
      </c>
    </row>
    <row r="89" spans="1:5" ht="12.75">
      <c r="A89" s="36" t="s">
        <v>58</v>
      </c>
      <c r="E89" s="37" t="s">
        <v>54</v>
      </c>
    </row>
    <row r="90" spans="1:5" ht="51">
      <c r="A90" s="38" t="s">
        <v>59</v>
      </c>
      <c r="E90" s="39" t="s">
        <v>1982</v>
      </c>
    </row>
    <row r="91" spans="1:5" ht="38.25">
      <c r="A91" t="s">
        <v>61</v>
      </c>
      <c r="E91" s="37" t="s">
        <v>605</v>
      </c>
    </row>
    <row r="92" spans="1:18" ht="12.75" customHeight="1">
      <c r="A92" s="6" t="s">
        <v>50</v>
      </c>
      <c s="6"/>
      <c s="41" t="s">
        <v>831</v>
      </c>
      <c s="6"/>
      <c s="29" t="s">
        <v>851</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1429</v>
      </c>
      <c s="26" t="s">
        <v>54</v>
      </c>
      <c s="32" t="s">
        <v>1430</v>
      </c>
      <c s="33" t="s">
        <v>71</v>
      </c>
      <c s="34">
        <v>50.75</v>
      </c>
      <c s="35">
        <v>0</v>
      </c>
      <c s="35">
        <f>ROUND(ROUND(H93,2)*ROUND(G93,3),2)</f>
      </c>
      <c s="33" t="s">
        <v>57</v>
      </c>
      <c r="O93">
        <f>(I93*21)/100</f>
      </c>
      <c t="s">
        <v>27</v>
      </c>
    </row>
    <row r="94" spans="1:5" ht="12.75">
      <c r="A94" s="36" t="s">
        <v>58</v>
      </c>
      <c r="E94" s="37" t="s">
        <v>54</v>
      </c>
    </row>
    <row r="95" spans="1:5" ht="102">
      <c r="A95" s="38" t="s">
        <v>59</v>
      </c>
      <c r="E95" s="39" t="s">
        <v>1983</v>
      </c>
    </row>
    <row r="96" spans="1:5" ht="51">
      <c r="A96" t="s">
        <v>61</v>
      </c>
      <c r="E96" s="37" t="s">
        <v>1432</v>
      </c>
    </row>
    <row r="97" spans="1:16" ht="12.75">
      <c r="A97" s="26" t="s">
        <v>52</v>
      </c>
      <c s="31" t="s">
        <v>153</v>
      </c>
      <c s="31" t="s">
        <v>1433</v>
      </c>
      <c s="26" t="s">
        <v>54</v>
      </c>
      <c s="32" t="s">
        <v>1434</v>
      </c>
      <c s="33" t="s">
        <v>315</v>
      </c>
      <c s="34">
        <v>1668.1</v>
      </c>
      <c s="35">
        <v>0</v>
      </c>
      <c s="35">
        <f>ROUND(ROUND(H97,2)*ROUND(G97,3),2)</f>
      </c>
      <c s="33" t="s">
        <v>57</v>
      </c>
      <c r="O97">
        <f>(I97*21)/100</f>
      </c>
      <c t="s">
        <v>27</v>
      </c>
    </row>
    <row r="98" spans="1:5" ht="12.75">
      <c r="A98" s="36" t="s">
        <v>58</v>
      </c>
      <c r="E98" s="37" t="s">
        <v>54</v>
      </c>
    </row>
    <row r="99" spans="1:5" ht="102">
      <c r="A99" s="38" t="s">
        <v>59</v>
      </c>
      <c r="E99" s="39" t="s">
        <v>1984</v>
      </c>
    </row>
    <row r="100" spans="1:5" ht="51">
      <c r="A100" t="s">
        <v>61</v>
      </c>
      <c r="E100" s="37" t="s">
        <v>1432</v>
      </c>
    </row>
    <row r="101" spans="1:16" ht="12.75">
      <c r="A101" s="26" t="s">
        <v>52</v>
      </c>
      <c s="31" t="s">
        <v>159</v>
      </c>
      <c s="31" t="s">
        <v>1818</v>
      </c>
      <c s="26" t="s">
        <v>54</v>
      </c>
      <c s="32" t="s">
        <v>1819</v>
      </c>
      <c s="33" t="s">
        <v>315</v>
      </c>
      <c s="34">
        <v>206.4</v>
      </c>
      <c s="35">
        <v>0</v>
      </c>
      <c s="35">
        <f>ROUND(ROUND(H101,2)*ROUND(G101,3),2)</f>
      </c>
      <c s="33" t="s">
        <v>57</v>
      </c>
      <c r="O101">
        <f>(I101*21)/100</f>
      </c>
      <c t="s">
        <v>27</v>
      </c>
    </row>
    <row r="102" spans="1:5" ht="12.75">
      <c r="A102" s="36" t="s">
        <v>58</v>
      </c>
      <c r="E102" s="37" t="s">
        <v>54</v>
      </c>
    </row>
    <row r="103" spans="1:5" ht="63.75">
      <c r="A103" s="38" t="s">
        <v>59</v>
      </c>
      <c r="E103" s="39" t="s">
        <v>1985</v>
      </c>
    </row>
    <row r="104" spans="1:5" ht="51">
      <c r="A104" t="s">
        <v>61</v>
      </c>
      <c r="E104" s="37" t="s">
        <v>1432</v>
      </c>
    </row>
    <row r="105" spans="1:16" ht="12.75">
      <c r="A105" s="26" t="s">
        <v>52</v>
      </c>
      <c s="31" t="s">
        <v>164</v>
      </c>
      <c s="31" t="s">
        <v>1986</v>
      </c>
      <c s="26" t="s">
        <v>54</v>
      </c>
      <c s="32" t="s">
        <v>1987</v>
      </c>
      <c s="33" t="s">
        <v>315</v>
      </c>
      <c s="34">
        <v>132.87</v>
      </c>
      <c s="35">
        <v>0</v>
      </c>
      <c s="35">
        <f>ROUND(ROUND(H105,2)*ROUND(G105,3),2)</f>
      </c>
      <c s="33" t="s">
        <v>57</v>
      </c>
      <c r="O105">
        <f>(I105*21)/100</f>
      </c>
      <c t="s">
        <v>27</v>
      </c>
    </row>
    <row r="106" spans="1:5" ht="12.75">
      <c r="A106" s="36" t="s">
        <v>58</v>
      </c>
      <c r="E106" s="37" t="s">
        <v>54</v>
      </c>
    </row>
    <row r="107" spans="1:5" ht="63.75">
      <c r="A107" s="38" t="s">
        <v>59</v>
      </c>
      <c r="E107" s="39" t="s">
        <v>1988</v>
      </c>
    </row>
    <row r="108" spans="1:5" ht="102">
      <c r="A108" t="s">
        <v>61</v>
      </c>
      <c r="E108" s="37" t="s">
        <v>1828</v>
      </c>
    </row>
    <row r="109" spans="1:16" ht="12.75">
      <c r="A109" s="26" t="s">
        <v>52</v>
      </c>
      <c s="31" t="s">
        <v>168</v>
      </c>
      <c s="31" t="s">
        <v>1825</v>
      </c>
      <c s="26" t="s">
        <v>54</v>
      </c>
      <c s="32" t="s">
        <v>1826</v>
      </c>
      <c s="33" t="s">
        <v>315</v>
      </c>
      <c s="34">
        <v>319.25</v>
      </c>
      <c s="35">
        <v>0</v>
      </c>
      <c s="35">
        <f>ROUND(ROUND(H109,2)*ROUND(G109,3),2)</f>
      </c>
      <c s="33" t="s">
        <v>57</v>
      </c>
      <c r="O109">
        <f>(I109*21)/100</f>
      </c>
      <c t="s">
        <v>27</v>
      </c>
    </row>
    <row r="110" spans="1:5" ht="12.75">
      <c r="A110" s="36" t="s">
        <v>58</v>
      </c>
      <c r="E110" s="37" t="s">
        <v>54</v>
      </c>
    </row>
    <row r="111" spans="1:5" ht="89.25">
      <c r="A111" s="38" t="s">
        <v>59</v>
      </c>
      <c r="E111" s="39" t="s">
        <v>1989</v>
      </c>
    </row>
    <row r="112" spans="1:5" ht="102">
      <c r="A112" t="s">
        <v>61</v>
      </c>
      <c r="E112" s="37" t="s">
        <v>1828</v>
      </c>
    </row>
    <row r="113" spans="1:16" ht="12.75">
      <c r="A113" s="26" t="s">
        <v>52</v>
      </c>
      <c s="31" t="s">
        <v>172</v>
      </c>
      <c s="31" t="s">
        <v>1442</v>
      </c>
      <c s="26" t="s">
        <v>54</v>
      </c>
      <c s="32" t="s">
        <v>1443</v>
      </c>
      <c s="33" t="s">
        <v>315</v>
      </c>
      <c s="34">
        <v>1800.97</v>
      </c>
      <c s="35">
        <v>0</v>
      </c>
      <c s="35">
        <f>ROUND(ROUND(H113,2)*ROUND(G113,3),2)</f>
      </c>
      <c s="33" t="s">
        <v>57</v>
      </c>
      <c r="O113">
        <f>(I113*21)/100</f>
      </c>
      <c t="s">
        <v>27</v>
      </c>
    </row>
    <row r="114" spans="1:5" ht="12.75">
      <c r="A114" s="36" t="s">
        <v>58</v>
      </c>
      <c r="E114" s="37" t="s">
        <v>54</v>
      </c>
    </row>
    <row r="115" spans="1:5" ht="127.5">
      <c r="A115" s="38" t="s">
        <v>59</v>
      </c>
      <c r="E115" s="39" t="s">
        <v>1990</v>
      </c>
    </row>
    <row r="116" spans="1:5" ht="51">
      <c r="A116" t="s">
        <v>61</v>
      </c>
      <c r="E116" s="37" t="s">
        <v>856</v>
      </c>
    </row>
    <row r="117" spans="1:16" ht="12.75">
      <c r="A117" s="26" t="s">
        <v>52</v>
      </c>
      <c s="31" t="s">
        <v>178</v>
      </c>
      <c s="31" t="s">
        <v>1445</v>
      </c>
      <c s="26" t="s">
        <v>54</v>
      </c>
      <c s="32" t="s">
        <v>1446</v>
      </c>
      <c s="33" t="s">
        <v>315</v>
      </c>
      <c s="34">
        <v>1647.08</v>
      </c>
      <c s="35">
        <v>0</v>
      </c>
      <c s="35">
        <f>ROUND(ROUND(H117,2)*ROUND(G117,3),2)</f>
      </c>
      <c s="33" t="s">
        <v>57</v>
      </c>
      <c r="O117">
        <f>(I117*21)/100</f>
      </c>
      <c t="s">
        <v>27</v>
      </c>
    </row>
    <row r="118" spans="1:5" ht="12.75">
      <c r="A118" s="36" t="s">
        <v>58</v>
      </c>
      <c r="E118" s="37" t="s">
        <v>54</v>
      </c>
    </row>
    <row r="119" spans="1:5" ht="127.5">
      <c r="A119" s="38" t="s">
        <v>59</v>
      </c>
      <c r="E119" s="39" t="s">
        <v>1991</v>
      </c>
    </row>
    <row r="120" spans="1:5" ht="51">
      <c r="A120" t="s">
        <v>61</v>
      </c>
      <c r="E120" s="37" t="s">
        <v>856</v>
      </c>
    </row>
    <row r="121" spans="1:16" ht="12.75">
      <c r="A121" s="26" t="s">
        <v>52</v>
      </c>
      <c s="31" t="s">
        <v>452</v>
      </c>
      <c s="31" t="s">
        <v>1448</v>
      </c>
      <c s="26" t="s">
        <v>54</v>
      </c>
      <c s="32" t="s">
        <v>1449</v>
      </c>
      <c s="33" t="s">
        <v>315</v>
      </c>
      <c s="34">
        <v>4291.9</v>
      </c>
      <c s="35">
        <v>0</v>
      </c>
      <c s="35">
        <f>ROUND(ROUND(H121,2)*ROUND(G121,3),2)</f>
      </c>
      <c s="33" t="s">
        <v>57</v>
      </c>
      <c r="O121">
        <f>(I121*21)/100</f>
      </c>
      <c t="s">
        <v>27</v>
      </c>
    </row>
    <row r="122" spans="1:5" ht="12.75">
      <c r="A122" s="36" t="s">
        <v>58</v>
      </c>
      <c r="E122" s="37" t="s">
        <v>54</v>
      </c>
    </row>
    <row r="123" spans="1:5" ht="114.75">
      <c r="A123" s="38" t="s">
        <v>59</v>
      </c>
      <c r="E123" s="39" t="s">
        <v>1992</v>
      </c>
    </row>
    <row r="124" spans="1:5" ht="51">
      <c r="A124" t="s">
        <v>61</v>
      </c>
      <c r="E124" s="37" t="s">
        <v>1451</v>
      </c>
    </row>
    <row r="125" spans="1:16" ht="12.75">
      <c r="A125" s="26" t="s">
        <v>52</v>
      </c>
      <c s="31" t="s">
        <v>456</v>
      </c>
      <c s="31" t="s">
        <v>1993</v>
      </c>
      <c s="26" t="s">
        <v>54</v>
      </c>
      <c s="32" t="s">
        <v>1994</v>
      </c>
      <c s="33" t="s">
        <v>315</v>
      </c>
      <c s="34">
        <v>1573</v>
      </c>
      <c s="35">
        <v>0</v>
      </c>
      <c s="35">
        <f>ROUND(ROUND(H125,2)*ROUND(G125,3),2)</f>
      </c>
      <c s="33" t="s">
        <v>57</v>
      </c>
      <c r="O125">
        <f>(I125*21)/100</f>
      </c>
      <c t="s">
        <v>27</v>
      </c>
    </row>
    <row r="126" spans="1:5" ht="12.75">
      <c r="A126" s="36" t="s">
        <v>58</v>
      </c>
      <c r="E126" s="37" t="s">
        <v>54</v>
      </c>
    </row>
    <row r="127" spans="1:5" ht="127.5">
      <c r="A127" s="38" t="s">
        <v>59</v>
      </c>
      <c r="E127" s="39" t="s">
        <v>1995</v>
      </c>
    </row>
    <row r="128" spans="1:5" ht="140.25">
      <c r="A128" t="s">
        <v>61</v>
      </c>
      <c r="E128" s="37" t="s">
        <v>861</v>
      </c>
    </row>
    <row r="129" spans="1:16" ht="12.75">
      <c r="A129" s="26" t="s">
        <v>52</v>
      </c>
      <c s="31" t="s">
        <v>462</v>
      </c>
      <c s="31" t="s">
        <v>1996</v>
      </c>
      <c s="26" t="s">
        <v>54</v>
      </c>
      <c s="32" t="s">
        <v>1997</v>
      </c>
      <c s="33" t="s">
        <v>315</v>
      </c>
      <c s="34">
        <v>129</v>
      </c>
      <c s="35">
        <v>0</v>
      </c>
      <c s="35">
        <f>ROUND(ROUND(H129,2)*ROUND(G129,3),2)</f>
      </c>
      <c s="33" t="s">
        <v>57</v>
      </c>
      <c r="O129">
        <f>(I129*21)/100</f>
      </c>
      <c t="s">
        <v>27</v>
      </c>
    </row>
    <row r="130" spans="1:5" ht="12.75">
      <c r="A130" s="36" t="s">
        <v>58</v>
      </c>
      <c r="E130" s="37" t="s">
        <v>54</v>
      </c>
    </row>
    <row r="131" spans="1:5" ht="63.75">
      <c r="A131" s="38" t="s">
        <v>59</v>
      </c>
      <c r="E131" s="39" t="s">
        <v>1998</v>
      </c>
    </row>
    <row r="132" spans="1:5" ht="140.25">
      <c r="A132" t="s">
        <v>61</v>
      </c>
      <c r="E132" s="37" t="s">
        <v>861</v>
      </c>
    </row>
    <row r="133" spans="1:16" ht="12.75">
      <c r="A133" s="26" t="s">
        <v>52</v>
      </c>
      <c s="31" t="s">
        <v>467</v>
      </c>
      <c s="31" t="s">
        <v>1999</v>
      </c>
      <c s="26" t="s">
        <v>54</v>
      </c>
      <c s="32" t="s">
        <v>2000</v>
      </c>
      <c s="33" t="s">
        <v>315</v>
      </c>
      <c s="34">
        <v>168</v>
      </c>
      <c s="35">
        <v>0</v>
      </c>
      <c s="35">
        <f>ROUND(ROUND(H133,2)*ROUND(G133,3),2)</f>
      </c>
      <c s="33" t="s">
        <v>57</v>
      </c>
      <c r="O133">
        <f>(I133*21)/100</f>
      </c>
      <c t="s">
        <v>27</v>
      </c>
    </row>
    <row r="134" spans="1:5" ht="12.75">
      <c r="A134" s="36" t="s">
        <v>58</v>
      </c>
      <c r="E134" s="37" t="s">
        <v>54</v>
      </c>
    </row>
    <row r="135" spans="1:5" ht="63.75">
      <c r="A135" s="38" t="s">
        <v>59</v>
      </c>
      <c r="E135" s="39" t="s">
        <v>2001</v>
      </c>
    </row>
    <row r="136" spans="1:5" ht="140.25">
      <c r="A136" t="s">
        <v>61</v>
      </c>
      <c r="E136" s="37" t="s">
        <v>861</v>
      </c>
    </row>
    <row r="137" spans="1:16" ht="12.75">
      <c r="A137" s="26" t="s">
        <v>52</v>
      </c>
      <c s="31" t="s">
        <v>472</v>
      </c>
      <c s="31" t="s">
        <v>2002</v>
      </c>
      <c s="26" t="s">
        <v>54</v>
      </c>
      <c s="32" t="s">
        <v>2003</v>
      </c>
      <c s="33" t="s">
        <v>315</v>
      </c>
      <c s="34">
        <v>1455.39</v>
      </c>
      <c s="35">
        <v>0</v>
      </c>
      <c s="35">
        <f>ROUND(ROUND(H137,2)*ROUND(G137,3),2)</f>
      </c>
      <c s="33" t="s">
        <v>57</v>
      </c>
      <c r="O137">
        <f>(I137*21)/100</f>
      </c>
      <c t="s">
        <v>27</v>
      </c>
    </row>
    <row r="138" spans="1:5" ht="12.75">
      <c r="A138" s="36" t="s">
        <v>58</v>
      </c>
      <c r="E138" s="37" t="s">
        <v>54</v>
      </c>
    </row>
    <row r="139" spans="1:5" ht="102">
      <c r="A139" s="38" t="s">
        <v>59</v>
      </c>
      <c r="E139" s="39" t="s">
        <v>2004</v>
      </c>
    </row>
    <row r="140" spans="1:5" ht="140.25">
      <c r="A140" t="s">
        <v>61</v>
      </c>
      <c r="E140" s="37" t="s">
        <v>861</v>
      </c>
    </row>
    <row r="141" spans="1:16" ht="12.75">
      <c r="A141" s="26" t="s">
        <v>52</v>
      </c>
      <c s="31" t="s">
        <v>477</v>
      </c>
      <c s="31" t="s">
        <v>2005</v>
      </c>
      <c s="26" t="s">
        <v>54</v>
      </c>
      <c s="32" t="s">
        <v>2006</v>
      </c>
      <c s="33" t="s">
        <v>315</v>
      </c>
      <c s="34">
        <v>26</v>
      </c>
      <c s="35">
        <v>0</v>
      </c>
      <c s="35">
        <f>ROUND(ROUND(H141,2)*ROUND(G141,3),2)</f>
      </c>
      <c s="33" t="s">
        <v>57</v>
      </c>
      <c r="O141">
        <f>(I141*21)/100</f>
      </c>
      <c t="s">
        <v>27</v>
      </c>
    </row>
    <row r="142" spans="1:5" ht="12.75">
      <c r="A142" s="36" t="s">
        <v>58</v>
      </c>
      <c r="E142" s="37" t="s">
        <v>54</v>
      </c>
    </row>
    <row r="143" spans="1:5" ht="76.5">
      <c r="A143" s="38" t="s">
        <v>59</v>
      </c>
      <c r="E143" s="39" t="s">
        <v>2007</v>
      </c>
    </row>
    <row r="144" spans="1:5" ht="153">
      <c r="A144" t="s">
        <v>61</v>
      </c>
      <c r="E144" s="37" t="s">
        <v>1838</v>
      </c>
    </row>
    <row r="145" spans="1:16" ht="25.5">
      <c r="A145" s="26" t="s">
        <v>52</v>
      </c>
      <c s="31" t="s">
        <v>482</v>
      </c>
      <c s="31" t="s">
        <v>2008</v>
      </c>
      <c s="26" t="s">
        <v>54</v>
      </c>
      <c s="32" t="s">
        <v>2009</v>
      </c>
      <c s="33" t="s">
        <v>315</v>
      </c>
      <c s="34">
        <v>4</v>
      </c>
      <c s="35">
        <v>0</v>
      </c>
      <c s="35">
        <f>ROUND(ROUND(H145,2)*ROUND(G145,3),2)</f>
      </c>
      <c s="33" t="s">
        <v>57</v>
      </c>
      <c r="O145">
        <f>(I145*21)/100</f>
      </c>
      <c t="s">
        <v>27</v>
      </c>
    </row>
    <row r="146" spans="1:5" ht="12.75">
      <c r="A146" s="36" t="s">
        <v>58</v>
      </c>
      <c r="E146" s="37" t="s">
        <v>54</v>
      </c>
    </row>
    <row r="147" spans="1:5" ht="76.5">
      <c r="A147" s="38" t="s">
        <v>59</v>
      </c>
      <c r="E147" s="39" t="s">
        <v>2010</v>
      </c>
    </row>
    <row r="148" spans="1:5" ht="153">
      <c r="A148" t="s">
        <v>61</v>
      </c>
      <c r="E148" s="37" t="s">
        <v>1838</v>
      </c>
    </row>
    <row r="149" spans="1:16" ht="12.75">
      <c r="A149" s="26" t="s">
        <v>52</v>
      </c>
      <c s="31" t="s">
        <v>487</v>
      </c>
      <c s="31" t="s">
        <v>2011</v>
      </c>
      <c s="26" t="s">
        <v>54</v>
      </c>
      <c s="32" t="s">
        <v>2012</v>
      </c>
      <c s="33" t="s">
        <v>315</v>
      </c>
      <c s="34">
        <v>277.44</v>
      </c>
      <c s="35">
        <v>0</v>
      </c>
      <c s="35">
        <f>ROUND(ROUND(H149,2)*ROUND(G149,3),2)</f>
      </c>
      <c s="33" t="s">
        <v>325</v>
      </c>
      <c r="O149">
        <f>(I149*21)/100</f>
      </c>
      <c t="s">
        <v>27</v>
      </c>
    </row>
    <row r="150" spans="1:5" ht="12.75">
      <c r="A150" s="36" t="s">
        <v>58</v>
      </c>
      <c r="E150" s="37" t="s">
        <v>54</v>
      </c>
    </row>
    <row r="151" spans="1:5" ht="89.25">
      <c r="A151" s="38" t="s">
        <v>59</v>
      </c>
      <c r="E151" s="39" t="s">
        <v>2013</v>
      </c>
    </row>
    <row r="152" spans="1:5" ht="89.25">
      <c r="A152" t="s">
        <v>61</v>
      </c>
      <c r="E152" s="37" t="s">
        <v>2014</v>
      </c>
    </row>
    <row r="153" spans="1:16" ht="12.75">
      <c r="A153" s="26" t="s">
        <v>52</v>
      </c>
      <c s="31" t="s">
        <v>492</v>
      </c>
      <c s="31" t="s">
        <v>2015</v>
      </c>
      <c s="26" t="s">
        <v>54</v>
      </c>
      <c s="32" t="s">
        <v>2016</v>
      </c>
      <c s="33" t="s">
        <v>315</v>
      </c>
      <c s="34">
        <v>168.74</v>
      </c>
      <c s="35">
        <v>0</v>
      </c>
      <c s="35">
        <f>ROUND(ROUND(H153,2)*ROUND(G153,3),2)</f>
      </c>
      <c s="33" t="s">
        <v>325</v>
      </c>
      <c r="O153">
        <f>(I153*21)/100</f>
      </c>
      <c t="s">
        <v>27</v>
      </c>
    </row>
    <row r="154" spans="1:5" ht="12.75">
      <c r="A154" s="36" t="s">
        <v>58</v>
      </c>
      <c r="E154" s="37" t="s">
        <v>54</v>
      </c>
    </row>
    <row r="155" spans="1:5" ht="165.75">
      <c r="A155" s="38" t="s">
        <v>59</v>
      </c>
      <c r="E155" s="39" t="s">
        <v>2017</v>
      </c>
    </row>
    <row r="156" spans="1:5" ht="89.25">
      <c r="A156" t="s">
        <v>61</v>
      </c>
      <c r="E156" s="37" t="s">
        <v>2014</v>
      </c>
    </row>
    <row r="157" spans="1:16" ht="12.75">
      <c r="A157" s="26" t="s">
        <v>52</v>
      </c>
      <c s="31" t="s">
        <v>497</v>
      </c>
      <c s="31" t="s">
        <v>2018</v>
      </c>
      <c s="26" t="s">
        <v>54</v>
      </c>
      <c s="32" t="s">
        <v>2019</v>
      </c>
      <c s="33" t="s">
        <v>315</v>
      </c>
      <c s="34">
        <v>1626.3</v>
      </c>
      <c s="35">
        <v>0</v>
      </c>
      <c s="35">
        <f>ROUND(ROUND(H157,2)*ROUND(G157,3),2)</f>
      </c>
      <c s="33" t="s">
        <v>325</v>
      </c>
      <c r="O157">
        <f>(I157*21)/100</f>
      </c>
      <c t="s">
        <v>27</v>
      </c>
    </row>
    <row r="158" spans="1:5" ht="12.75">
      <c r="A158" s="36" t="s">
        <v>58</v>
      </c>
      <c r="E158" s="37" t="s">
        <v>54</v>
      </c>
    </row>
    <row r="159" spans="1:5" ht="89.25">
      <c r="A159" s="38" t="s">
        <v>59</v>
      </c>
      <c r="E159" s="39" t="s">
        <v>2020</v>
      </c>
    </row>
    <row r="160" spans="1:5" ht="89.25">
      <c r="A160" t="s">
        <v>61</v>
      </c>
      <c r="E160" s="37" t="s">
        <v>2014</v>
      </c>
    </row>
    <row r="161" spans="1:18" ht="12.75" customHeight="1">
      <c r="A161" s="6" t="s">
        <v>50</v>
      </c>
      <c s="6"/>
      <c s="41" t="s">
        <v>619</v>
      </c>
      <c s="6"/>
      <c s="29" t="s">
        <v>620</v>
      </c>
      <c s="6"/>
      <c s="6"/>
      <c s="6"/>
      <c s="42">
        <f>0+Q161</f>
      </c>
      <c s="6"/>
      <c r="O161">
        <f>0+R161</f>
      </c>
      <c r="Q161">
        <f>0+I162+I166+I170+I174</f>
      </c>
      <c>
        <f>0+O162+O166+O170+O174</f>
      </c>
    </row>
    <row r="162" spans="1:16" ht="12.75">
      <c r="A162" s="26" t="s">
        <v>52</v>
      </c>
      <c s="31" t="s">
        <v>502</v>
      </c>
      <c s="31" t="s">
        <v>1839</v>
      </c>
      <c s="26" t="s">
        <v>54</v>
      </c>
      <c s="32" t="s">
        <v>1840</v>
      </c>
      <c s="33" t="s">
        <v>86</v>
      </c>
      <c s="34">
        <v>32</v>
      </c>
      <c s="35">
        <v>0</v>
      </c>
      <c s="35">
        <f>ROUND(ROUND(H162,2)*ROUND(G162,3),2)</f>
      </c>
      <c s="33" t="s">
        <v>57</v>
      </c>
      <c r="O162">
        <f>(I162*21)/100</f>
      </c>
      <c t="s">
        <v>27</v>
      </c>
    </row>
    <row r="163" spans="1:5" ht="12.75">
      <c r="A163" s="36" t="s">
        <v>58</v>
      </c>
      <c r="E163" s="37" t="s">
        <v>54</v>
      </c>
    </row>
    <row r="164" spans="1:5" ht="51">
      <c r="A164" s="38" t="s">
        <v>59</v>
      </c>
      <c r="E164" s="39" t="s">
        <v>2021</v>
      </c>
    </row>
    <row r="165" spans="1:5" ht="255">
      <c r="A165" t="s">
        <v>61</v>
      </c>
      <c r="E165" s="37" t="s">
        <v>624</v>
      </c>
    </row>
    <row r="166" spans="1:16" ht="12.75">
      <c r="A166" s="26" t="s">
        <v>52</v>
      </c>
      <c s="31" t="s">
        <v>657</v>
      </c>
      <c s="31" t="s">
        <v>628</v>
      </c>
      <c s="26" t="s">
        <v>54</v>
      </c>
      <c s="32" t="s">
        <v>629</v>
      </c>
      <c s="33" t="s">
        <v>86</v>
      </c>
      <c s="34">
        <v>55</v>
      </c>
      <c s="35">
        <v>0</v>
      </c>
      <c s="35">
        <f>ROUND(ROUND(H166,2)*ROUND(G166,3),2)</f>
      </c>
      <c s="33" t="s">
        <v>57</v>
      </c>
      <c r="O166">
        <f>(I166*21)/100</f>
      </c>
      <c t="s">
        <v>27</v>
      </c>
    </row>
    <row r="167" spans="1:5" ht="12.75">
      <c r="A167" s="36" t="s">
        <v>58</v>
      </c>
      <c r="E167" s="37" t="s">
        <v>54</v>
      </c>
    </row>
    <row r="168" spans="1:5" ht="51">
      <c r="A168" s="38" t="s">
        <v>59</v>
      </c>
      <c r="E168" s="39" t="s">
        <v>2022</v>
      </c>
    </row>
    <row r="169" spans="1:5" ht="242.25">
      <c r="A169" t="s">
        <v>61</v>
      </c>
      <c r="E169" s="37" t="s">
        <v>631</v>
      </c>
    </row>
    <row r="170" spans="1:16" ht="12.75">
      <c r="A170" s="26" t="s">
        <v>52</v>
      </c>
      <c s="31" t="s">
        <v>593</v>
      </c>
      <c s="31" t="s">
        <v>1847</v>
      </c>
      <c s="26" t="s">
        <v>54</v>
      </c>
      <c s="32" t="s">
        <v>1848</v>
      </c>
      <c s="33" t="s">
        <v>82</v>
      </c>
      <c s="34">
        <v>2</v>
      </c>
      <c s="35">
        <v>0</v>
      </c>
      <c s="35">
        <f>ROUND(ROUND(H170,2)*ROUND(G170,3),2)</f>
      </c>
      <c s="33" t="s">
        <v>57</v>
      </c>
      <c r="O170">
        <f>(I170*21)/100</f>
      </c>
      <c t="s">
        <v>27</v>
      </c>
    </row>
    <row r="171" spans="1:5" ht="12.75">
      <c r="A171" s="36" t="s">
        <v>58</v>
      </c>
      <c r="E171" s="37" t="s">
        <v>54</v>
      </c>
    </row>
    <row r="172" spans="1:5" ht="63.75">
      <c r="A172" s="38" t="s">
        <v>59</v>
      </c>
      <c r="E172" s="39" t="s">
        <v>2023</v>
      </c>
    </row>
    <row r="173" spans="1:5" ht="76.5">
      <c r="A173" t="s">
        <v>61</v>
      </c>
      <c r="E173" s="37" t="s">
        <v>1850</v>
      </c>
    </row>
    <row r="174" spans="1:16" ht="12.75">
      <c r="A174" s="26" t="s">
        <v>52</v>
      </c>
      <c s="31" t="s">
        <v>666</v>
      </c>
      <c s="31" t="s">
        <v>1603</v>
      </c>
      <c s="26" t="s">
        <v>54</v>
      </c>
      <c s="32" t="s">
        <v>1604</v>
      </c>
      <c s="33" t="s">
        <v>82</v>
      </c>
      <c s="34">
        <v>2</v>
      </c>
      <c s="35">
        <v>0</v>
      </c>
      <c s="35">
        <f>ROUND(ROUND(H174,2)*ROUND(G174,3),2)</f>
      </c>
      <c s="33" t="s">
        <v>57</v>
      </c>
      <c r="O174">
        <f>(I174*21)/100</f>
      </c>
      <c t="s">
        <v>27</v>
      </c>
    </row>
    <row r="175" spans="1:5" ht="12.75">
      <c r="A175" s="36" t="s">
        <v>58</v>
      </c>
      <c r="E175" s="37" t="s">
        <v>54</v>
      </c>
    </row>
    <row r="176" spans="1:5" ht="51">
      <c r="A176" s="38" t="s">
        <v>59</v>
      </c>
      <c r="E176" s="39" t="s">
        <v>2024</v>
      </c>
    </row>
    <row r="177" spans="1:5" ht="25.5">
      <c r="A177" t="s">
        <v>61</v>
      </c>
      <c r="E177" s="37" t="s">
        <v>1606</v>
      </c>
    </row>
    <row r="178" spans="1:18" ht="12.75" customHeight="1">
      <c r="A178" s="6" t="s">
        <v>50</v>
      </c>
      <c s="6"/>
      <c s="41" t="s">
        <v>290</v>
      </c>
      <c s="6"/>
      <c s="29" t="s">
        <v>291</v>
      </c>
      <c s="6"/>
      <c s="6"/>
      <c s="6"/>
      <c s="42">
        <f>0+Q178</f>
      </c>
      <c s="6"/>
      <c r="O178">
        <f>0+R178</f>
      </c>
      <c r="Q178">
        <f>0+I179+I183+I187+I191+I195+I199+I203+I207+I211+I215+I219+I223+I227+I231</f>
      </c>
      <c>
        <f>0+O179+O183+O187+O191+O195+O199+O203+O207+O211+O215+O219+O223+O227+O231</f>
      </c>
    </row>
    <row r="179" spans="1:16" ht="12.75">
      <c r="A179" s="26" t="s">
        <v>52</v>
      </c>
      <c s="31" t="s">
        <v>668</v>
      </c>
      <c s="31" t="s">
        <v>2025</v>
      </c>
      <c s="26" t="s">
        <v>54</v>
      </c>
      <c s="32" t="s">
        <v>2026</v>
      </c>
      <c s="33" t="s">
        <v>86</v>
      </c>
      <c s="34">
        <v>37</v>
      </c>
      <c s="35">
        <v>0</v>
      </c>
      <c s="35">
        <f>ROUND(ROUND(H179,2)*ROUND(G179,3),2)</f>
      </c>
      <c s="33" t="s">
        <v>57</v>
      </c>
      <c r="O179">
        <f>(I179*21)/100</f>
      </c>
      <c t="s">
        <v>27</v>
      </c>
    </row>
    <row r="180" spans="1:5" ht="12.75">
      <c r="A180" s="36" t="s">
        <v>58</v>
      </c>
      <c r="E180" s="37" t="s">
        <v>54</v>
      </c>
    </row>
    <row r="181" spans="1:5" ht="63.75">
      <c r="A181" s="38" t="s">
        <v>59</v>
      </c>
      <c r="E181" s="39" t="s">
        <v>2027</v>
      </c>
    </row>
    <row r="182" spans="1:5" ht="76.5">
      <c r="A182" t="s">
        <v>61</v>
      </c>
      <c r="E182" s="37" t="s">
        <v>1896</v>
      </c>
    </row>
    <row r="183" spans="1:16" ht="12.75">
      <c r="A183" s="26" t="s">
        <v>52</v>
      </c>
      <c s="31" t="s">
        <v>806</v>
      </c>
      <c s="31" t="s">
        <v>1851</v>
      </c>
      <c s="26" t="s">
        <v>54</v>
      </c>
      <c s="32" t="s">
        <v>1852</v>
      </c>
      <c s="33" t="s">
        <v>82</v>
      </c>
      <c s="34">
        <v>61</v>
      </c>
      <c s="35">
        <v>0</v>
      </c>
      <c s="35">
        <f>ROUND(ROUND(H183,2)*ROUND(G183,3),2)</f>
      </c>
      <c s="33" t="s">
        <v>57</v>
      </c>
      <c r="O183">
        <f>(I183*21)/100</f>
      </c>
      <c t="s">
        <v>27</v>
      </c>
    </row>
    <row r="184" spans="1:5" ht="12.75">
      <c r="A184" s="36" t="s">
        <v>58</v>
      </c>
      <c r="E184" s="37" t="s">
        <v>54</v>
      </c>
    </row>
    <row r="185" spans="1:5" ht="102">
      <c r="A185" s="38" t="s">
        <v>59</v>
      </c>
      <c r="E185" s="39" t="s">
        <v>2028</v>
      </c>
    </row>
    <row r="186" spans="1:5" ht="51">
      <c r="A186" t="s">
        <v>61</v>
      </c>
      <c r="E186" s="37" t="s">
        <v>1854</v>
      </c>
    </row>
    <row r="187" spans="1:16" ht="25.5">
      <c r="A187" s="26" t="s">
        <v>52</v>
      </c>
      <c s="31" t="s">
        <v>810</v>
      </c>
      <c s="31" t="s">
        <v>1855</v>
      </c>
      <c s="26" t="s">
        <v>54</v>
      </c>
      <c s="32" t="s">
        <v>1856</v>
      </c>
      <c s="33" t="s">
        <v>82</v>
      </c>
      <c s="34">
        <v>7</v>
      </c>
      <c s="35">
        <v>0</v>
      </c>
      <c s="35">
        <f>ROUND(ROUND(H187,2)*ROUND(G187,3),2)</f>
      </c>
      <c s="33" t="s">
        <v>57</v>
      </c>
      <c r="O187">
        <f>(I187*21)/100</f>
      </c>
      <c t="s">
        <v>27</v>
      </c>
    </row>
    <row r="188" spans="1:5" ht="12.75">
      <c r="A188" s="36" t="s">
        <v>58</v>
      </c>
      <c r="E188" s="37" t="s">
        <v>54</v>
      </c>
    </row>
    <row r="189" spans="1:5" ht="51">
      <c r="A189" s="38" t="s">
        <v>59</v>
      </c>
      <c r="E189" s="39" t="s">
        <v>2029</v>
      </c>
    </row>
    <row r="190" spans="1:5" ht="25.5">
      <c r="A190" t="s">
        <v>61</v>
      </c>
      <c r="E190" s="37" t="s">
        <v>1858</v>
      </c>
    </row>
    <row r="191" spans="1:16" ht="25.5">
      <c r="A191" s="26" t="s">
        <v>52</v>
      </c>
      <c s="31" t="s">
        <v>814</v>
      </c>
      <c s="31" t="s">
        <v>1863</v>
      </c>
      <c s="26" t="s">
        <v>54</v>
      </c>
      <c s="32" t="s">
        <v>1864</v>
      </c>
      <c s="33" t="s">
        <v>82</v>
      </c>
      <c s="34">
        <v>5</v>
      </c>
      <c s="35">
        <v>0</v>
      </c>
      <c s="35">
        <f>ROUND(ROUND(H191,2)*ROUND(G191,3),2)</f>
      </c>
      <c s="33" t="s">
        <v>57</v>
      </c>
      <c r="O191">
        <f>(I191*21)/100</f>
      </c>
      <c t="s">
        <v>27</v>
      </c>
    </row>
    <row r="192" spans="1:5" ht="12.75">
      <c r="A192" s="36" t="s">
        <v>58</v>
      </c>
      <c r="E192" s="37" t="s">
        <v>54</v>
      </c>
    </row>
    <row r="193" spans="1:5" ht="51">
      <c r="A193" s="38" t="s">
        <v>59</v>
      </c>
      <c r="E193" s="39" t="s">
        <v>2030</v>
      </c>
    </row>
    <row r="194" spans="1:5" ht="25.5">
      <c r="A194" t="s">
        <v>61</v>
      </c>
      <c r="E194" s="37" t="s">
        <v>1866</v>
      </c>
    </row>
    <row r="195" spans="1:16" ht="25.5">
      <c r="A195" s="26" t="s">
        <v>52</v>
      </c>
      <c s="31" t="s">
        <v>818</v>
      </c>
      <c s="31" t="s">
        <v>1870</v>
      </c>
      <c s="26" t="s">
        <v>54</v>
      </c>
      <c s="32" t="s">
        <v>1871</v>
      </c>
      <c s="33" t="s">
        <v>315</v>
      </c>
      <c s="34">
        <v>89.375</v>
      </c>
      <c s="35">
        <v>0</v>
      </c>
      <c s="35">
        <f>ROUND(ROUND(H195,2)*ROUND(G195,3),2)</f>
      </c>
      <c s="33" t="s">
        <v>57</v>
      </c>
      <c r="O195">
        <f>(I195*21)/100</f>
      </c>
      <c t="s">
        <v>27</v>
      </c>
    </row>
    <row r="196" spans="1:5" ht="12.75">
      <c r="A196" s="36" t="s">
        <v>58</v>
      </c>
      <c r="E196" s="37" t="s">
        <v>54</v>
      </c>
    </row>
    <row r="197" spans="1:5" ht="140.25">
      <c r="A197" s="38" t="s">
        <v>59</v>
      </c>
      <c r="E197" s="39" t="s">
        <v>2031</v>
      </c>
    </row>
    <row r="198" spans="1:5" ht="38.25">
      <c r="A198" t="s">
        <v>61</v>
      </c>
      <c r="E198" s="37" t="s">
        <v>1873</v>
      </c>
    </row>
    <row r="199" spans="1:16" ht="25.5">
      <c r="A199" s="26" t="s">
        <v>52</v>
      </c>
      <c s="31" t="s">
        <v>820</v>
      </c>
      <c s="31" t="s">
        <v>2032</v>
      </c>
      <c s="26" t="s">
        <v>54</v>
      </c>
      <c s="32" t="s">
        <v>2033</v>
      </c>
      <c s="33" t="s">
        <v>82</v>
      </c>
      <c s="34">
        <v>66</v>
      </c>
      <c s="35">
        <v>0</v>
      </c>
      <c s="35">
        <f>ROUND(ROUND(H199,2)*ROUND(G199,3),2)</f>
      </c>
      <c s="33" t="s">
        <v>57</v>
      </c>
      <c r="O199">
        <f>(I199*21)/100</f>
      </c>
      <c t="s">
        <v>27</v>
      </c>
    </row>
    <row r="200" spans="1:5" ht="12.75">
      <c r="A200" s="36" t="s">
        <v>58</v>
      </c>
      <c r="E200" s="37" t="s">
        <v>54</v>
      </c>
    </row>
    <row r="201" spans="1:5" ht="63.75">
      <c r="A201" s="38" t="s">
        <v>59</v>
      </c>
      <c r="E201" s="39" t="s">
        <v>2034</v>
      </c>
    </row>
    <row r="202" spans="1:5" ht="12.75">
      <c r="A202" t="s">
        <v>61</v>
      </c>
      <c r="E202" s="37" t="s">
        <v>2035</v>
      </c>
    </row>
    <row r="203" spans="1:16" ht="12.75">
      <c r="A203" s="26" t="s">
        <v>52</v>
      </c>
      <c s="31" t="s">
        <v>824</v>
      </c>
      <c s="31" t="s">
        <v>1014</v>
      </c>
      <c s="26" t="s">
        <v>54</v>
      </c>
      <c s="32" t="s">
        <v>1015</v>
      </c>
      <c s="33" t="s">
        <v>86</v>
      </c>
      <c s="34">
        <v>122</v>
      </c>
      <c s="35">
        <v>0</v>
      </c>
      <c s="35">
        <f>ROUND(ROUND(H203,2)*ROUND(G203,3),2)</f>
      </c>
      <c s="33" t="s">
        <v>57</v>
      </c>
      <c r="O203">
        <f>(I203*21)/100</f>
      </c>
      <c t="s">
        <v>27</v>
      </c>
    </row>
    <row r="204" spans="1:5" ht="12.75">
      <c r="A204" s="36" t="s">
        <v>58</v>
      </c>
      <c r="E204" s="37" t="s">
        <v>54</v>
      </c>
    </row>
    <row r="205" spans="1:5" ht="51">
      <c r="A205" s="38" t="s">
        <v>59</v>
      </c>
      <c r="E205" s="39" t="s">
        <v>2036</v>
      </c>
    </row>
    <row r="206" spans="1:5" ht="51">
      <c r="A206" t="s">
        <v>61</v>
      </c>
      <c r="E206" s="37" t="s">
        <v>1012</v>
      </c>
    </row>
    <row r="207" spans="1:16" ht="12.75">
      <c r="A207" s="26" t="s">
        <v>52</v>
      </c>
      <c s="31" t="s">
        <v>829</v>
      </c>
      <c s="31" t="s">
        <v>2037</v>
      </c>
      <c s="26" t="s">
        <v>54</v>
      </c>
      <c s="32" t="s">
        <v>2038</v>
      </c>
      <c s="33" t="s">
        <v>86</v>
      </c>
      <c s="34">
        <v>33</v>
      </c>
      <c s="35">
        <v>0</v>
      </c>
      <c s="35">
        <f>ROUND(ROUND(H207,2)*ROUND(G207,3),2)</f>
      </c>
      <c s="33" t="s">
        <v>57</v>
      </c>
      <c r="O207">
        <f>(I207*21)/100</f>
      </c>
      <c t="s">
        <v>27</v>
      </c>
    </row>
    <row r="208" spans="1:5" ht="12.75">
      <c r="A208" s="36" t="s">
        <v>58</v>
      </c>
      <c r="E208" s="37" t="s">
        <v>54</v>
      </c>
    </row>
    <row r="209" spans="1:5" ht="51">
      <c r="A209" s="38" t="s">
        <v>59</v>
      </c>
      <c r="E209" s="39" t="s">
        <v>2039</v>
      </c>
    </row>
    <row r="210" spans="1:5" ht="51">
      <c r="A210" t="s">
        <v>61</v>
      </c>
      <c r="E210" s="37" t="s">
        <v>2040</v>
      </c>
    </row>
    <row r="211" spans="1:16" ht="12.75">
      <c r="A211" s="26" t="s">
        <v>52</v>
      </c>
      <c s="31" t="s">
        <v>831</v>
      </c>
      <c s="31" t="s">
        <v>1876</v>
      </c>
      <c s="26" t="s">
        <v>54</v>
      </c>
      <c s="32" t="s">
        <v>1877</v>
      </c>
      <c s="33" t="s">
        <v>86</v>
      </c>
      <c s="34">
        <v>312</v>
      </c>
      <c s="35">
        <v>0</v>
      </c>
      <c s="35">
        <f>ROUND(ROUND(H211,2)*ROUND(G211,3),2)</f>
      </c>
      <c s="33" t="s">
        <v>57</v>
      </c>
      <c r="O211">
        <f>(I211*21)/100</f>
      </c>
      <c t="s">
        <v>27</v>
      </c>
    </row>
    <row r="212" spans="1:5" ht="12.75">
      <c r="A212" s="36" t="s">
        <v>58</v>
      </c>
      <c r="E212" s="37" t="s">
        <v>54</v>
      </c>
    </row>
    <row r="213" spans="1:5" ht="51">
      <c r="A213" s="38" t="s">
        <v>59</v>
      </c>
      <c r="E213" s="39" t="s">
        <v>2041</v>
      </c>
    </row>
    <row r="214" spans="1:5" ht="51">
      <c r="A214" t="s">
        <v>61</v>
      </c>
      <c r="E214" s="37" t="s">
        <v>1879</v>
      </c>
    </row>
    <row r="215" spans="1:16" ht="12.75">
      <c r="A215" s="26" t="s">
        <v>52</v>
      </c>
      <c s="31" t="s">
        <v>836</v>
      </c>
      <c s="31" t="s">
        <v>1488</v>
      </c>
      <c s="26" t="s">
        <v>54</v>
      </c>
      <c s="32" t="s">
        <v>1489</v>
      </c>
      <c s="33" t="s">
        <v>86</v>
      </c>
      <c s="34">
        <v>156</v>
      </c>
      <c s="35">
        <v>0</v>
      </c>
      <c s="35">
        <f>ROUND(ROUND(H215,2)*ROUND(G215,3),2)</f>
      </c>
      <c s="33" t="s">
        <v>57</v>
      </c>
      <c r="O215">
        <f>(I215*21)/100</f>
      </c>
      <c t="s">
        <v>27</v>
      </c>
    </row>
    <row r="216" spans="1:5" ht="12.75">
      <c r="A216" s="36" t="s">
        <v>58</v>
      </c>
      <c r="E216" s="37" t="s">
        <v>54</v>
      </c>
    </row>
    <row r="217" spans="1:5" ht="51">
      <c r="A217" s="38" t="s">
        <v>59</v>
      </c>
      <c r="E217" s="39" t="s">
        <v>2042</v>
      </c>
    </row>
    <row r="218" spans="1:5" ht="25.5">
      <c r="A218" t="s">
        <v>61</v>
      </c>
      <c r="E218" s="37" t="s">
        <v>1491</v>
      </c>
    </row>
    <row r="219" spans="1:16" ht="12.75">
      <c r="A219" s="26" t="s">
        <v>52</v>
      </c>
      <c s="31" t="s">
        <v>257</v>
      </c>
      <c s="31" t="s">
        <v>1492</v>
      </c>
      <c s="26" t="s">
        <v>54</v>
      </c>
      <c s="32" t="s">
        <v>1493</v>
      </c>
      <c s="33" t="s">
        <v>86</v>
      </c>
      <c s="34">
        <v>34</v>
      </c>
      <c s="35">
        <v>0</v>
      </c>
      <c s="35">
        <f>ROUND(ROUND(H219,2)*ROUND(G219,3),2)</f>
      </c>
      <c s="33" t="s">
        <v>57</v>
      </c>
      <c r="O219">
        <f>(I219*21)/100</f>
      </c>
      <c t="s">
        <v>27</v>
      </c>
    </row>
    <row r="220" spans="1:5" ht="12.75">
      <c r="A220" s="36" t="s">
        <v>58</v>
      </c>
      <c r="E220" s="37" t="s">
        <v>54</v>
      </c>
    </row>
    <row r="221" spans="1:5" ht="51">
      <c r="A221" s="38" t="s">
        <v>59</v>
      </c>
      <c r="E221" s="39" t="s">
        <v>2043</v>
      </c>
    </row>
    <row r="222" spans="1:5" ht="25.5">
      <c r="A222" t="s">
        <v>61</v>
      </c>
      <c r="E222" s="37" t="s">
        <v>1491</v>
      </c>
    </row>
    <row r="223" spans="1:16" ht="12.75">
      <c r="A223" s="26" t="s">
        <v>52</v>
      </c>
      <c s="31" t="s">
        <v>841</v>
      </c>
      <c s="31" t="s">
        <v>1495</v>
      </c>
      <c s="26" t="s">
        <v>54</v>
      </c>
      <c s="32" t="s">
        <v>1496</v>
      </c>
      <c s="33" t="s">
        <v>86</v>
      </c>
      <c s="34">
        <v>392</v>
      </c>
      <c s="35">
        <v>0</v>
      </c>
      <c s="35">
        <f>ROUND(ROUND(H223,2)*ROUND(G223,3),2)</f>
      </c>
      <c s="33" t="s">
        <v>57</v>
      </c>
      <c r="O223">
        <f>(I223*21)/100</f>
      </c>
      <c t="s">
        <v>27</v>
      </c>
    </row>
    <row r="224" spans="1:5" ht="12.75">
      <c r="A224" s="36" t="s">
        <v>58</v>
      </c>
      <c r="E224" s="37" t="s">
        <v>54</v>
      </c>
    </row>
    <row r="225" spans="1:5" ht="76.5">
      <c r="A225" s="38" t="s">
        <v>59</v>
      </c>
      <c r="E225" s="39" t="s">
        <v>2044</v>
      </c>
    </row>
    <row r="226" spans="1:5" ht="38.25">
      <c r="A226" t="s">
        <v>61</v>
      </c>
      <c r="E226" s="37" t="s">
        <v>1020</v>
      </c>
    </row>
    <row r="227" spans="1:16" ht="12.75">
      <c r="A227" s="26" t="s">
        <v>52</v>
      </c>
      <c s="31" t="s">
        <v>846</v>
      </c>
      <c s="31" t="s">
        <v>318</v>
      </c>
      <c s="26" t="s">
        <v>54</v>
      </c>
      <c s="32" t="s">
        <v>319</v>
      </c>
      <c s="33" t="s">
        <v>71</v>
      </c>
      <c s="34">
        <v>3.58</v>
      </c>
      <c s="35">
        <v>0</v>
      </c>
      <c s="35">
        <f>ROUND(ROUND(H227,2)*ROUND(G227,3),2)</f>
      </c>
      <c s="33" t="s">
        <v>57</v>
      </c>
      <c r="O227">
        <f>(I227*21)/100</f>
      </c>
      <c t="s">
        <v>27</v>
      </c>
    </row>
    <row r="228" spans="1:5" ht="12.75">
      <c r="A228" s="36" t="s">
        <v>58</v>
      </c>
      <c r="E228" s="37" t="s">
        <v>54</v>
      </c>
    </row>
    <row r="229" spans="1:5" ht="63.75">
      <c r="A229" s="38" t="s">
        <v>59</v>
      </c>
      <c r="E229" s="39" t="s">
        <v>2045</v>
      </c>
    </row>
    <row r="230" spans="1:5" ht="102">
      <c r="A230" t="s">
        <v>61</v>
      </c>
      <c r="E230" s="37" t="s">
        <v>321</v>
      </c>
    </row>
    <row r="231" spans="1:16" ht="12.75">
      <c r="A231" s="26" t="s">
        <v>52</v>
      </c>
      <c s="31" t="s">
        <v>852</v>
      </c>
      <c s="31" t="s">
        <v>1498</v>
      </c>
      <c s="26" t="s">
        <v>54</v>
      </c>
      <c s="32" t="s">
        <v>1499</v>
      </c>
      <c s="33" t="s">
        <v>71</v>
      </c>
      <c s="34">
        <v>1.79</v>
      </c>
      <c s="35">
        <v>0</v>
      </c>
      <c s="35">
        <f>ROUND(ROUND(H231,2)*ROUND(G231,3),2)</f>
      </c>
      <c s="33" t="s">
        <v>57</v>
      </c>
      <c r="O231">
        <f>(I231*21)/100</f>
      </c>
      <c t="s">
        <v>27</v>
      </c>
    </row>
    <row r="232" spans="1:5" ht="12.75">
      <c r="A232" s="36" t="s">
        <v>58</v>
      </c>
      <c r="E232" s="37" t="s">
        <v>54</v>
      </c>
    </row>
    <row r="233" spans="1:5" ht="63.75">
      <c r="A233" s="38" t="s">
        <v>59</v>
      </c>
      <c r="E233" s="39" t="s">
        <v>2046</v>
      </c>
    </row>
    <row r="234" spans="1:5" ht="102">
      <c r="A234" t="s">
        <v>61</v>
      </c>
      <c r="E234" s="37" t="s">
        <v>321</v>
      </c>
    </row>
    <row r="235" spans="1:18" ht="12.75" customHeight="1">
      <c r="A235" s="6" t="s">
        <v>50</v>
      </c>
      <c s="6"/>
      <c s="41" t="s">
        <v>176</v>
      </c>
      <c s="6"/>
      <c s="29" t="s">
        <v>177</v>
      </c>
      <c s="6"/>
      <c s="6"/>
      <c s="6"/>
      <c s="42">
        <f>0+Q235</f>
      </c>
      <c s="6"/>
      <c r="O235">
        <f>0+R235</f>
      </c>
      <c r="Q235">
        <f>0+I236+I240</f>
      </c>
      <c>
        <f>0+O236+O240</f>
      </c>
    </row>
    <row r="236" spans="1:16" ht="38.25">
      <c r="A236" s="26" t="s">
        <v>52</v>
      </c>
      <c s="31" t="s">
        <v>857</v>
      </c>
      <c s="31" t="s">
        <v>658</v>
      </c>
      <c s="26" t="s">
        <v>659</v>
      </c>
      <c s="32" t="s">
        <v>660</v>
      </c>
      <c s="33" t="s">
        <v>182</v>
      </c>
      <c s="34">
        <v>558.505</v>
      </c>
      <c s="35">
        <v>0</v>
      </c>
      <c s="35">
        <f>ROUND(ROUND(H236,2)*ROUND(G236,3),2)</f>
      </c>
      <c s="33" t="s">
        <v>325</v>
      </c>
      <c r="O236">
        <f>(I236*21)/100</f>
      </c>
      <c t="s">
        <v>27</v>
      </c>
    </row>
    <row r="237" spans="1:5" ht="12.75">
      <c r="A237" s="36" t="s">
        <v>58</v>
      </c>
      <c r="E237" s="37" t="s">
        <v>183</v>
      </c>
    </row>
    <row r="238" spans="1:5" ht="25.5">
      <c r="A238" s="38" t="s">
        <v>59</v>
      </c>
      <c r="E238" s="39" t="s">
        <v>2047</v>
      </c>
    </row>
    <row r="239" spans="1:5" ht="127.5">
      <c r="A239" t="s">
        <v>61</v>
      </c>
      <c r="E239" s="37" t="s">
        <v>1231</v>
      </c>
    </row>
    <row r="240" spans="1:16" ht="38.25">
      <c r="A240" s="26" t="s">
        <v>52</v>
      </c>
      <c s="31" t="s">
        <v>862</v>
      </c>
      <c s="31" t="s">
        <v>322</v>
      </c>
      <c s="26" t="s">
        <v>323</v>
      </c>
      <c s="32" t="s">
        <v>324</v>
      </c>
      <c s="33" t="s">
        <v>182</v>
      </c>
      <c s="34">
        <v>12.172</v>
      </c>
      <c s="35">
        <v>0</v>
      </c>
      <c s="35">
        <f>ROUND(ROUND(H240,2)*ROUND(G240,3),2)</f>
      </c>
      <c s="33" t="s">
        <v>325</v>
      </c>
      <c r="O240">
        <f>(I240*21)/100</f>
      </c>
      <c t="s">
        <v>27</v>
      </c>
    </row>
    <row r="241" spans="1:5" ht="12.75">
      <c r="A241" s="36" t="s">
        <v>58</v>
      </c>
      <c r="E241" s="37" t="s">
        <v>183</v>
      </c>
    </row>
    <row r="242" spans="1:5" ht="63.75">
      <c r="A242" s="38" t="s">
        <v>59</v>
      </c>
      <c r="E242" s="39" t="s">
        <v>2048</v>
      </c>
    </row>
    <row r="243" spans="1:5" ht="127.5">
      <c r="A243" t="s">
        <v>61</v>
      </c>
      <c r="E24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2049</v>
      </c>
      <c s="43">
        <f>0+I9+I62+I75+I120+I129+I154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2049</v>
      </c>
      <c s="6"/>
      <c s="18" t="s">
        <v>2050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81.5</v>
      </c>
      <c s="35">
        <v>0</v>
      </c>
      <c s="35">
        <f>ROUND(ROUND(H10,2)*ROUND(G10,3),2)</f>
      </c>
      <c s="33" t="s">
        <v>57</v>
      </c>
      <c r="O10">
        <f>(I10*21)/100</f>
      </c>
      <c t="s">
        <v>27</v>
      </c>
    </row>
    <row r="11" spans="1:5" ht="12.75">
      <c r="A11" s="36" t="s">
        <v>58</v>
      </c>
      <c r="E11" s="37" t="s">
        <v>54</v>
      </c>
    </row>
    <row r="12" spans="1:5" ht="153">
      <c r="A12" s="38" t="s">
        <v>59</v>
      </c>
      <c r="E12" s="39" t="s">
        <v>2052</v>
      </c>
    </row>
    <row r="13" spans="1:5" ht="369.75">
      <c r="A13" t="s">
        <v>61</v>
      </c>
      <c r="E13" s="37" t="s">
        <v>524</v>
      </c>
    </row>
    <row r="14" spans="1:16" ht="12.75">
      <c r="A14" s="26" t="s">
        <v>52</v>
      </c>
      <c s="31" t="s">
        <v>27</v>
      </c>
      <c s="31" t="s">
        <v>529</v>
      </c>
      <c s="26" t="s">
        <v>54</v>
      </c>
      <c s="32" t="s">
        <v>530</v>
      </c>
      <c s="33" t="s">
        <v>71</v>
      </c>
      <c s="34">
        <v>4.56</v>
      </c>
      <c s="35">
        <v>0</v>
      </c>
      <c s="35">
        <f>ROUND(ROUND(H14,2)*ROUND(G14,3),2)</f>
      </c>
      <c s="33" t="s">
        <v>57</v>
      </c>
      <c r="O14">
        <f>(I14*21)/100</f>
      </c>
      <c t="s">
        <v>27</v>
      </c>
    </row>
    <row r="15" spans="1:5" ht="12.75">
      <c r="A15" s="36" t="s">
        <v>58</v>
      </c>
      <c r="E15" s="37" t="s">
        <v>54</v>
      </c>
    </row>
    <row r="16" spans="1:5" ht="76.5">
      <c r="A16" s="38" t="s">
        <v>59</v>
      </c>
      <c r="E16" s="39" t="s">
        <v>2053</v>
      </c>
    </row>
    <row r="17" spans="1:5" ht="318.75">
      <c r="A17" t="s">
        <v>61</v>
      </c>
      <c r="E17" s="37" t="s">
        <v>532</v>
      </c>
    </row>
    <row r="18" spans="1:16" ht="12.75">
      <c r="A18" s="26" t="s">
        <v>52</v>
      </c>
      <c s="31" t="s">
        <v>26</v>
      </c>
      <c s="31" t="s">
        <v>707</v>
      </c>
      <c s="26" t="s">
        <v>54</v>
      </c>
      <c s="32" t="s">
        <v>708</v>
      </c>
      <c s="33" t="s">
        <v>71</v>
      </c>
      <c s="34">
        <v>86.06</v>
      </c>
      <c s="35">
        <v>0</v>
      </c>
      <c s="35">
        <f>ROUND(ROUND(H18,2)*ROUND(G18,3),2)</f>
      </c>
      <c s="33" t="s">
        <v>57</v>
      </c>
      <c r="O18">
        <f>(I18*21)/100</f>
      </c>
      <c t="s">
        <v>27</v>
      </c>
    </row>
    <row r="19" spans="1:5" ht="12.75">
      <c r="A19" s="36" t="s">
        <v>58</v>
      </c>
      <c r="E19" s="37" t="s">
        <v>54</v>
      </c>
    </row>
    <row r="20" spans="1:5" ht="51">
      <c r="A20" s="38" t="s">
        <v>59</v>
      </c>
      <c r="E20" s="39" t="s">
        <v>2054</v>
      </c>
    </row>
    <row r="21" spans="1:5" ht="191.25">
      <c r="A21" t="s">
        <v>61</v>
      </c>
      <c r="E21" s="37" t="s">
        <v>710</v>
      </c>
    </row>
    <row r="22" spans="1:16" ht="12.75">
      <c r="A22" s="26" t="s">
        <v>52</v>
      </c>
      <c s="31" t="s">
        <v>37</v>
      </c>
      <c s="31" t="s">
        <v>1774</v>
      </c>
      <c s="26" t="s">
        <v>54</v>
      </c>
      <c s="32" t="s">
        <v>1775</v>
      </c>
      <c s="33" t="s">
        <v>71</v>
      </c>
      <c s="34">
        <v>40</v>
      </c>
      <c s="35">
        <v>0</v>
      </c>
      <c s="35">
        <f>ROUND(ROUND(H22,2)*ROUND(G22,3),2)</f>
      </c>
      <c s="33" t="s">
        <v>57</v>
      </c>
      <c r="O22">
        <f>(I22*21)/100</f>
      </c>
      <c t="s">
        <v>27</v>
      </c>
    </row>
    <row r="23" spans="1:5" ht="12.75">
      <c r="A23" s="36" t="s">
        <v>58</v>
      </c>
      <c r="E23" s="37" t="s">
        <v>54</v>
      </c>
    </row>
    <row r="24" spans="1:5" ht="63.75">
      <c r="A24" s="38" t="s">
        <v>59</v>
      </c>
      <c r="E24" s="39" t="s">
        <v>2055</v>
      </c>
    </row>
    <row r="25" spans="1:5" ht="280.5">
      <c r="A25" t="s">
        <v>61</v>
      </c>
      <c r="E25" s="37" t="s">
        <v>1777</v>
      </c>
    </row>
    <row r="26" spans="1:16" ht="12.75">
      <c r="A26" s="26" t="s">
        <v>52</v>
      </c>
      <c s="31" t="s">
        <v>39</v>
      </c>
      <c s="31" t="s">
        <v>541</v>
      </c>
      <c s="26" t="s">
        <v>54</v>
      </c>
      <c s="32" t="s">
        <v>542</v>
      </c>
      <c s="33" t="s">
        <v>71</v>
      </c>
      <c s="34">
        <v>2.5</v>
      </c>
      <c s="35">
        <v>0</v>
      </c>
      <c s="35">
        <f>ROUND(ROUND(H26,2)*ROUND(G26,3),2)</f>
      </c>
      <c s="33" t="s">
        <v>57</v>
      </c>
      <c r="O26">
        <f>(I26*21)/100</f>
      </c>
      <c t="s">
        <v>27</v>
      </c>
    </row>
    <row r="27" spans="1:5" ht="12.75">
      <c r="A27" s="36" t="s">
        <v>58</v>
      </c>
      <c r="E27" s="37" t="s">
        <v>54</v>
      </c>
    </row>
    <row r="28" spans="1:5" ht="76.5">
      <c r="A28" s="38" t="s">
        <v>59</v>
      </c>
      <c r="E28" s="39" t="s">
        <v>2056</v>
      </c>
    </row>
    <row r="29" spans="1:5" ht="229.5">
      <c r="A29" t="s">
        <v>61</v>
      </c>
      <c r="E29" s="37" t="s">
        <v>544</v>
      </c>
    </row>
    <row r="30" spans="1:16" ht="12.75">
      <c r="A30" s="26" t="s">
        <v>52</v>
      </c>
      <c s="31" t="s">
        <v>41</v>
      </c>
      <c s="31" t="s">
        <v>557</v>
      </c>
      <c s="26" t="s">
        <v>54</v>
      </c>
      <c s="32" t="s">
        <v>558</v>
      </c>
      <c s="33" t="s">
        <v>315</v>
      </c>
      <c s="34">
        <v>275.6</v>
      </c>
      <c s="35">
        <v>0</v>
      </c>
      <c s="35">
        <f>ROUND(ROUND(H30,2)*ROUND(G30,3),2)</f>
      </c>
      <c s="33" t="s">
        <v>57</v>
      </c>
      <c r="O30">
        <f>(I30*21)/100</f>
      </c>
      <c t="s">
        <v>27</v>
      </c>
    </row>
    <row r="31" spans="1:5" ht="12.75">
      <c r="A31" s="36" t="s">
        <v>58</v>
      </c>
      <c r="E31" s="37" t="s">
        <v>54</v>
      </c>
    </row>
    <row r="32" spans="1:5" ht="63.75">
      <c r="A32" s="38" t="s">
        <v>59</v>
      </c>
      <c r="E32" s="39" t="s">
        <v>2057</v>
      </c>
    </row>
    <row r="33" spans="1:5" ht="25.5">
      <c r="A33" t="s">
        <v>61</v>
      </c>
      <c r="E33" s="37" t="s">
        <v>560</v>
      </c>
    </row>
    <row r="34" spans="1:16" ht="12.75">
      <c r="A34" s="26" t="s">
        <v>52</v>
      </c>
      <c s="31" t="s">
        <v>90</v>
      </c>
      <c s="31" t="s">
        <v>561</v>
      </c>
      <c s="26" t="s">
        <v>54</v>
      </c>
      <c s="32" t="s">
        <v>562</v>
      </c>
      <c s="33" t="s">
        <v>315</v>
      </c>
      <c s="34">
        <v>15</v>
      </c>
      <c s="35">
        <v>0</v>
      </c>
      <c s="35">
        <f>ROUND(ROUND(H34,2)*ROUND(G34,3),2)</f>
      </c>
      <c s="33" t="s">
        <v>57</v>
      </c>
      <c r="O34">
        <f>(I34*21)/100</f>
      </c>
      <c t="s">
        <v>27</v>
      </c>
    </row>
    <row r="35" spans="1:5" ht="12.75">
      <c r="A35" s="36" t="s">
        <v>58</v>
      </c>
      <c r="E35" s="37" t="s">
        <v>54</v>
      </c>
    </row>
    <row r="36" spans="1:5" ht="63.75">
      <c r="A36" s="38" t="s">
        <v>59</v>
      </c>
      <c r="E36" s="39" t="s">
        <v>2058</v>
      </c>
    </row>
    <row r="37" spans="1:5" ht="38.25">
      <c r="A37" t="s">
        <v>61</v>
      </c>
      <c r="E37" s="37" t="s">
        <v>564</v>
      </c>
    </row>
    <row r="38" spans="1:16" ht="12.75">
      <c r="A38" s="26" t="s">
        <v>52</v>
      </c>
      <c s="31" t="s">
        <v>95</v>
      </c>
      <c s="31" t="s">
        <v>1782</v>
      </c>
      <c s="26" t="s">
        <v>54</v>
      </c>
      <c s="32" t="s">
        <v>1783</v>
      </c>
      <c s="33" t="s">
        <v>315</v>
      </c>
      <c s="34">
        <v>15</v>
      </c>
      <c s="35">
        <v>0</v>
      </c>
      <c s="35">
        <f>ROUND(ROUND(H38,2)*ROUND(G38,3),2)</f>
      </c>
      <c s="33" t="s">
        <v>57</v>
      </c>
      <c r="O38">
        <f>(I38*21)/100</f>
      </c>
      <c t="s">
        <v>27</v>
      </c>
    </row>
    <row r="39" spans="1:5" ht="12.75">
      <c r="A39" s="36" t="s">
        <v>58</v>
      </c>
      <c r="E39" s="37" t="s">
        <v>54</v>
      </c>
    </row>
    <row r="40" spans="1:5" ht="63.75">
      <c r="A40" s="38" t="s">
        <v>59</v>
      </c>
      <c r="E40" s="39" t="s">
        <v>2059</v>
      </c>
    </row>
    <row r="41" spans="1:5" ht="25.5">
      <c r="A41" t="s">
        <v>61</v>
      </c>
      <c r="E41" s="37" t="s">
        <v>1785</v>
      </c>
    </row>
    <row r="42" spans="1:16" ht="12.75">
      <c r="A42" s="26" t="s">
        <v>52</v>
      </c>
      <c s="31" t="s">
        <v>44</v>
      </c>
      <c s="31" t="s">
        <v>569</v>
      </c>
      <c s="26" t="s">
        <v>54</v>
      </c>
      <c s="32" t="s">
        <v>570</v>
      </c>
      <c s="33" t="s">
        <v>315</v>
      </c>
      <c s="34">
        <v>15</v>
      </c>
      <c s="35">
        <v>0</v>
      </c>
      <c s="35">
        <f>ROUND(ROUND(H42,2)*ROUND(G42,3),2)</f>
      </c>
      <c s="33" t="s">
        <v>57</v>
      </c>
      <c r="O42">
        <f>(I42*21)/100</f>
      </c>
      <c t="s">
        <v>27</v>
      </c>
    </row>
    <row r="43" spans="1:5" ht="12.75">
      <c r="A43" s="36" t="s">
        <v>58</v>
      </c>
      <c r="E43" s="37" t="s">
        <v>54</v>
      </c>
    </row>
    <row r="44" spans="1:5" ht="63.75">
      <c r="A44" s="38" t="s">
        <v>59</v>
      </c>
      <c r="E44" s="39" t="s">
        <v>2059</v>
      </c>
    </row>
    <row r="45" spans="1:5" ht="38.25">
      <c r="A45" t="s">
        <v>61</v>
      </c>
      <c r="E45" s="37" t="s">
        <v>571</v>
      </c>
    </row>
    <row r="46" spans="1:16" ht="12.75">
      <c r="A46" s="26" t="s">
        <v>52</v>
      </c>
      <c s="31" t="s">
        <v>46</v>
      </c>
      <c s="31" t="s">
        <v>572</v>
      </c>
      <c s="26" t="s">
        <v>54</v>
      </c>
      <c s="32" t="s">
        <v>573</v>
      </c>
      <c s="33" t="s">
        <v>71</v>
      </c>
      <c s="34">
        <v>0.15</v>
      </c>
      <c s="35">
        <v>0</v>
      </c>
      <c s="35">
        <f>ROUND(ROUND(H46,2)*ROUND(G46,3),2)</f>
      </c>
      <c s="33" t="s">
        <v>57</v>
      </c>
      <c r="O46">
        <f>(I46*21)/100</f>
      </c>
      <c t="s">
        <v>27</v>
      </c>
    </row>
    <row r="47" spans="1:5" ht="12.75">
      <c r="A47" s="36" t="s">
        <v>58</v>
      </c>
      <c r="E47" s="37" t="s">
        <v>54</v>
      </c>
    </row>
    <row r="48" spans="1:5" ht="76.5">
      <c r="A48" s="38" t="s">
        <v>59</v>
      </c>
      <c r="E48" s="39" t="s">
        <v>2060</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1791</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2.25</v>
      </c>
      <c s="35">
        <v>0</v>
      </c>
      <c s="35">
        <f>ROUND(ROUND(H58,2)*ROUND(G58,3),2)</f>
      </c>
      <c s="33" t="s">
        <v>325</v>
      </c>
      <c r="O58">
        <f>(I58*21)/100</f>
      </c>
      <c t="s">
        <v>27</v>
      </c>
    </row>
    <row r="59" spans="1:5" ht="12.75">
      <c r="A59" s="36" t="s">
        <v>58</v>
      </c>
      <c r="E59" s="37" t="s">
        <v>54</v>
      </c>
    </row>
    <row r="60" spans="1:5" ht="25.5">
      <c r="A60" s="38" t="s">
        <v>59</v>
      </c>
      <c r="E60" s="39" t="s">
        <v>2063</v>
      </c>
    </row>
    <row r="61" spans="1:5" ht="12.75">
      <c r="A61" t="s">
        <v>61</v>
      </c>
      <c r="E61" s="37" t="s">
        <v>579</v>
      </c>
    </row>
    <row r="62" spans="1:18" ht="12.75" customHeight="1">
      <c r="A62" s="6" t="s">
        <v>50</v>
      </c>
      <c s="6"/>
      <c s="41" t="s">
        <v>145</v>
      </c>
      <c s="6"/>
      <c s="29" t="s">
        <v>580</v>
      </c>
      <c s="6"/>
      <c s="6"/>
      <c s="6"/>
      <c s="42">
        <f>0+Q62</f>
      </c>
      <c s="6"/>
      <c r="O62">
        <f>0+R62</f>
      </c>
      <c r="Q62">
        <f>0+I63+I67+I71</f>
      </c>
      <c>
        <f>0+O63+O67+O71</f>
      </c>
    </row>
    <row r="63" spans="1:16" ht="12.75">
      <c r="A63" s="26" t="s">
        <v>52</v>
      </c>
      <c s="31" t="s">
        <v>119</v>
      </c>
      <c s="31" t="s">
        <v>581</v>
      </c>
      <c s="26" t="s">
        <v>54</v>
      </c>
      <c s="32" t="s">
        <v>582</v>
      </c>
      <c s="33" t="s">
        <v>71</v>
      </c>
      <c s="34">
        <v>4.56</v>
      </c>
      <c s="35">
        <v>0</v>
      </c>
      <c s="35">
        <f>ROUND(ROUND(H63,2)*ROUND(G63,3),2)</f>
      </c>
      <c s="33" t="s">
        <v>57</v>
      </c>
      <c r="O63">
        <f>(I63*21)/100</f>
      </c>
      <c t="s">
        <v>27</v>
      </c>
    </row>
    <row r="64" spans="1:5" ht="12.75">
      <c r="A64" s="36" t="s">
        <v>58</v>
      </c>
      <c r="E64" s="37" t="s">
        <v>54</v>
      </c>
    </row>
    <row r="65" spans="1:5" ht="102">
      <c r="A65" s="38" t="s">
        <v>59</v>
      </c>
      <c r="E65" s="39" t="s">
        <v>2064</v>
      </c>
    </row>
    <row r="66" spans="1:5" ht="38.25">
      <c r="A66" t="s">
        <v>61</v>
      </c>
      <c r="E66" s="37" t="s">
        <v>584</v>
      </c>
    </row>
    <row r="67" spans="1:16" ht="12.75">
      <c r="A67" s="26" t="s">
        <v>52</v>
      </c>
      <c s="31" t="s">
        <v>123</v>
      </c>
      <c s="31" t="s">
        <v>1797</v>
      </c>
      <c s="26" t="s">
        <v>54</v>
      </c>
      <c s="32" t="s">
        <v>1798</v>
      </c>
      <c s="33" t="s">
        <v>315</v>
      </c>
      <c s="34">
        <v>41.99</v>
      </c>
      <c s="35">
        <v>0</v>
      </c>
      <c s="35">
        <f>ROUND(ROUND(H67,2)*ROUND(G67,3),2)</f>
      </c>
      <c s="33" t="s">
        <v>57</v>
      </c>
      <c r="O67">
        <f>(I67*21)/100</f>
      </c>
      <c t="s">
        <v>27</v>
      </c>
    </row>
    <row r="68" spans="1:5" ht="12.75">
      <c r="A68" s="36" t="s">
        <v>58</v>
      </c>
      <c r="E68" s="37" t="s">
        <v>54</v>
      </c>
    </row>
    <row r="69" spans="1:5" ht="76.5">
      <c r="A69" s="38" t="s">
        <v>59</v>
      </c>
      <c r="E69" s="39" t="s">
        <v>2065</v>
      </c>
    </row>
    <row r="70" spans="1:5" ht="25.5">
      <c r="A70" t="s">
        <v>61</v>
      </c>
      <c r="E70" s="37" t="s">
        <v>1800</v>
      </c>
    </row>
    <row r="71" spans="1:16" ht="12.75">
      <c r="A71" s="26" t="s">
        <v>52</v>
      </c>
      <c s="31" t="s">
        <v>129</v>
      </c>
      <c s="31" t="s">
        <v>1801</v>
      </c>
      <c s="26" t="s">
        <v>54</v>
      </c>
      <c s="32" t="s">
        <v>1802</v>
      </c>
      <c s="33" t="s">
        <v>315</v>
      </c>
      <c s="34">
        <v>27.5</v>
      </c>
      <c s="35">
        <v>0</v>
      </c>
      <c s="35">
        <f>ROUND(ROUND(H71,2)*ROUND(G71,3),2)</f>
      </c>
      <c s="33" t="s">
        <v>57</v>
      </c>
      <c r="O71">
        <f>(I71*21)/100</f>
      </c>
      <c t="s">
        <v>27</v>
      </c>
    </row>
    <row r="72" spans="1:5" ht="12.75">
      <c r="A72" s="36" t="s">
        <v>58</v>
      </c>
      <c r="E72" s="37" t="s">
        <v>54</v>
      </c>
    </row>
    <row r="73" spans="1:5" ht="63.75">
      <c r="A73" s="38" t="s">
        <v>59</v>
      </c>
      <c r="E73" s="39" t="s">
        <v>2066</v>
      </c>
    </row>
    <row r="74" spans="1:5" ht="25.5">
      <c r="A74" t="s">
        <v>61</v>
      </c>
      <c r="E74" s="37" t="s">
        <v>1804</v>
      </c>
    </row>
    <row r="75" spans="1:18" ht="12.75" customHeight="1">
      <c r="A75" s="6" t="s">
        <v>50</v>
      </c>
      <c s="6"/>
      <c s="41" t="s">
        <v>831</v>
      </c>
      <c s="6"/>
      <c s="29" t="s">
        <v>851</v>
      </c>
      <c s="6"/>
      <c s="6"/>
      <c s="6"/>
      <c s="42">
        <f>0+Q75</f>
      </c>
      <c s="6"/>
      <c r="O75">
        <f>0+R75</f>
      </c>
      <c r="Q75">
        <f>0+I76+I80+I84+I88+I92+I96+I100+I104+I108+I112+I116</f>
      </c>
      <c>
        <f>0+O76+O80+O84+O88+O92+O96+O100+O104+O108+O112+O116</f>
      </c>
    </row>
    <row r="76" spans="1:16" ht="12.75">
      <c r="A76" s="26" t="s">
        <v>52</v>
      </c>
      <c s="31" t="s">
        <v>133</v>
      </c>
      <c s="31" t="s">
        <v>1429</v>
      </c>
      <c s="26" t="s">
        <v>54</v>
      </c>
      <c s="32" t="s">
        <v>1430</v>
      </c>
      <c s="33" t="s">
        <v>71</v>
      </c>
      <c s="34">
        <v>44.5</v>
      </c>
      <c s="35">
        <v>0</v>
      </c>
      <c s="35">
        <f>ROUND(ROUND(H76,2)*ROUND(G76,3),2)</f>
      </c>
      <c s="33" t="s">
        <v>57</v>
      </c>
      <c r="O76">
        <f>(I76*21)/100</f>
      </c>
      <c t="s">
        <v>27</v>
      </c>
    </row>
    <row r="77" spans="1:5" ht="12.75">
      <c r="A77" s="36" t="s">
        <v>58</v>
      </c>
      <c r="E77" s="37" t="s">
        <v>54</v>
      </c>
    </row>
    <row r="78" spans="1:5" ht="102">
      <c r="A78" s="38" t="s">
        <v>59</v>
      </c>
      <c r="E78" s="39" t="s">
        <v>2067</v>
      </c>
    </row>
    <row r="79" spans="1:5" ht="51">
      <c r="A79" t="s">
        <v>61</v>
      </c>
      <c r="E79" s="37" t="s">
        <v>1432</v>
      </c>
    </row>
    <row r="80" spans="1:16" ht="12.75">
      <c r="A80" s="26" t="s">
        <v>52</v>
      </c>
      <c s="31" t="s">
        <v>137</v>
      </c>
      <c s="31" t="s">
        <v>1433</v>
      </c>
      <c s="26" t="s">
        <v>54</v>
      </c>
      <c s="32" t="s">
        <v>1434</v>
      </c>
      <c s="33" t="s">
        <v>315</v>
      </c>
      <c s="34">
        <v>161.59</v>
      </c>
      <c s="35">
        <v>0</v>
      </c>
      <c s="35">
        <f>ROUND(ROUND(H80,2)*ROUND(G80,3),2)</f>
      </c>
      <c s="33" t="s">
        <v>57</v>
      </c>
      <c r="O80">
        <f>(I80*21)/100</f>
      </c>
      <c t="s">
        <v>27</v>
      </c>
    </row>
    <row r="81" spans="1:5" ht="12.75">
      <c r="A81" s="36" t="s">
        <v>58</v>
      </c>
      <c r="E81" s="37" t="s">
        <v>54</v>
      </c>
    </row>
    <row r="82" spans="1:5" ht="76.5">
      <c r="A82" s="38" t="s">
        <v>59</v>
      </c>
      <c r="E82" s="39" t="s">
        <v>2068</v>
      </c>
    </row>
    <row r="83" spans="1:5" ht="51">
      <c r="A83" t="s">
        <v>61</v>
      </c>
      <c r="E83" s="37" t="s">
        <v>1432</v>
      </c>
    </row>
    <row r="84" spans="1:16" ht="12.75">
      <c r="A84" s="26" t="s">
        <v>52</v>
      </c>
      <c s="31" t="s">
        <v>141</v>
      </c>
      <c s="31" t="s">
        <v>1818</v>
      </c>
      <c s="26" t="s">
        <v>54</v>
      </c>
      <c s="32" t="s">
        <v>1819</v>
      </c>
      <c s="33" t="s">
        <v>315</v>
      </c>
      <c s="34">
        <v>212.47</v>
      </c>
      <c s="35">
        <v>0</v>
      </c>
      <c s="35">
        <f>ROUND(ROUND(H84,2)*ROUND(G84,3),2)</f>
      </c>
      <c s="33" t="s">
        <v>57</v>
      </c>
      <c r="O84">
        <f>(I84*21)/100</f>
      </c>
      <c t="s">
        <v>27</v>
      </c>
    </row>
    <row r="85" spans="1:5" ht="12.75">
      <c r="A85" s="36" t="s">
        <v>58</v>
      </c>
      <c r="E85" s="37" t="s">
        <v>54</v>
      </c>
    </row>
    <row r="86" spans="1:5" ht="114.75">
      <c r="A86" s="38" t="s">
        <v>59</v>
      </c>
      <c r="E86" s="39" t="s">
        <v>2069</v>
      </c>
    </row>
    <row r="87" spans="1:5" ht="51">
      <c r="A87" t="s">
        <v>61</v>
      </c>
      <c r="E87" s="37" t="s">
        <v>1432</v>
      </c>
    </row>
    <row r="88" spans="1:16" ht="12.75">
      <c r="A88" s="26" t="s">
        <v>52</v>
      </c>
      <c s="31" t="s">
        <v>145</v>
      </c>
      <c s="31" t="s">
        <v>1822</v>
      </c>
      <c s="26" t="s">
        <v>54</v>
      </c>
      <c s="32" t="s">
        <v>1823</v>
      </c>
      <c s="33" t="s">
        <v>315</v>
      </c>
      <c s="34">
        <v>11.5</v>
      </c>
      <c s="35">
        <v>0</v>
      </c>
      <c s="35">
        <f>ROUND(ROUND(H88,2)*ROUND(G88,3),2)</f>
      </c>
      <c s="33" t="s">
        <v>57</v>
      </c>
      <c r="O88">
        <f>(I88*21)/100</f>
      </c>
      <c t="s">
        <v>27</v>
      </c>
    </row>
    <row r="89" spans="1:5" ht="12.75">
      <c r="A89" s="36" t="s">
        <v>58</v>
      </c>
      <c r="E89" s="37" t="s">
        <v>54</v>
      </c>
    </row>
    <row r="90" spans="1:5" ht="63.75">
      <c r="A90" s="38" t="s">
        <v>59</v>
      </c>
      <c r="E90" s="39" t="s">
        <v>2070</v>
      </c>
    </row>
    <row r="91" spans="1:5" ht="51">
      <c r="A91" t="s">
        <v>61</v>
      </c>
      <c r="E91" s="37" t="s">
        <v>1432</v>
      </c>
    </row>
    <row r="92" spans="1:16" ht="12.75">
      <c r="A92" s="26" t="s">
        <v>52</v>
      </c>
      <c s="31" t="s">
        <v>149</v>
      </c>
      <c s="31" t="s">
        <v>1825</v>
      </c>
      <c s="26" t="s">
        <v>54</v>
      </c>
      <c s="32" t="s">
        <v>1826</v>
      </c>
      <c s="33" t="s">
        <v>315</v>
      </c>
      <c s="34">
        <v>19.5</v>
      </c>
      <c s="35">
        <v>0</v>
      </c>
      <c s="35">
        <f>ROUND(ROUND(H92,2)*ROUND(G92,3),2)</f>
      </c>
      <c s="33" t="s">
        <v>57</v>
      </c>
      <c r="O92">
        <f>(I92*21)/100</f>
      </c>
      <c t="s">
        <v>27</v>
      </c>
    </row>
    <row r="93" spans="1:5" ht="12.75">
      <c r="A93" s="36" t="s">
        <v>58</v>
      </c>
      <c r="E93" s="37" t="s">
        <v>54</v>
      </c>
    </row>
    <row r="94" spans="1:5" ht="51">
      <c r="A94" s="38" t="s">
        <v>59</v>
      </c>
      <c r="E94" s="39" t="s">
        <v>2071</v>
      </c>
    </row>
    <row r="95" spans="1:5" ht="102">
      <c r="A95" t="s">
        <v>61</v>
      </c>
      <c r="E95" s="37" t="s">
        <v>1828</v>
      </c>
    </row>
    <row r="96" spans="1:16" ht="12.75">
      <c r="A96" s="26" t="s">
        <v>52</v>
      </c>
      <c s="31" t="s">
        <v>153</v>
      </c>
      <c s="31" t="s">
        <v>1442</v>
      </c>
      <c s="26" t="s">
        <v>54</v>
      </c>
      <c s="32" t="s">
        <v>1443</v>
      </c>
      <c s="33" t="s">
        <v>315</v>
      </c>
      <c s="34">
        <v>161.59</v>
      </c>
      <c s="35">
        <v>0</v>
      </c>
      <c s="35">
        <f>ROUND(ROUND(H96,2)*ROUND(G96,3),2)</f>
      </c>
      <c s="33" t="s">
        <v>57</v>
      </c>
      <c r="O96">
        <f>(I96*21)/100</f>
      </c>
      <c t="s">
        <v>27</v>
      </c>
    </row>
    <row r="97" spans="1:5" ht="12.75">
      <c r="A97" s="36" t="s">
        <v>58</v>
      </c>
      <c r="E97" s="37" t="s">
        <v>54</v>
      </c>
    </row>
    <row r="98" spans="1:5" ht="76.5">
      <c r="A98" s="38" t="s">
        <v>59</v>
      </c>
      <c r="E98" s="39" t="s">
        <v>2072</v>
      </c>
    </row>
    <row r="99" spans="1:5" ht="51">
      <c r="A99" t="s">
        <v>61</v>
      </c>
      <c r="E99" s="37" t="s">
        <v>856</v>
      </c>
    </row>
    <row r="100" spans="1:16" ht="12.75">
      <c r="A100" s="26" t="s">
        <v>52</v>
      </c>
      <c s="31" t="s">
        <v>159</v>
      </c>
      <c s="31" t="s">
        <v>1445</v>
      </c>
      <c s="26" t="s">
        <v>54</v>
      </c>
      <c s="32" t="s">
        <v>1446</v>
      </c>
      <c s="33" t="s">
        <v>315</v>
      </c>
      <c s="34">
        <v>152.72</v>
      </c>
      <c s="35">
        <v>0</v>
      </c>
      <c s="35">
        <f>ROUND(ROUND(H100,2)*ROUND(G100,3),2)</f>
      </c>
      <c s="33" t="s">
        <v>57</v>
      </c>
      <c r="O100">
        <f>(I100*21)/100</f>
      </c>
      <c t="s">
        <v>27</v>
      </c>
    </row>
    <row r="101" spans="1:5" ht="12.75">
      <c r="A101" s="36" t="s">
        <v>58</v>
      </c>
      <c r="E101" s="37" t="s">
        <v>54</v>
      </c>
    </row>
    <row r="102" spans="1:5" ht="102">
      <c r="A102" s="38" t="s">
        <v>59</v>
      </c>
      <c r="E102" s="39" t="s">
        <v>2073</v>
      </c>
    </row>
    <row r="103" spans="1:5" ht="51">
      <c r="A103" t="s">
        <v>61</v>
      </c>
      <c r="E103" s="37" t="s">
        <v>856</v>
      </c>
    </row>
    <row r="104" spans="1:16" ht="12.75">
      <c r="A104" s="26" t="s">
        <v>52</v>
      </c>
      <c s="31" t="s">
        <v>164</v>
      </c>
      <c s="31" t="s">
        <v>1448</v>
      </c>
      <c s="26" t="s">
        <v>54</v>
      </c>
      <c s="32" t="s">
        <v>1449</v>
      </c>
      <c s="33" t="s">
        <v>315</v>
      </c>
      <c s="34">
        <v>275.6</v>
      </c>
      <c s="35">
        <v>0</v>
      </c>
      <c s="35">
        <f>ROUND(ROUND(H104,2)*ROUND(G104,3),2)</f>
      </c>
      <c s="33" t="s">
        <v>57</v>
      </c>
      <c r="O104">
        <f>(I104*21)/100</f>
      </c>
      <c t="s">
        <v>27</v>
      </c>
    </row>
    <row r="105" spans="1:5" ht="12.75">
      <c r="A105" s="36" t="s">
        <v>58</v>
      </c>
      <c r="E105" s="37" t="s">
        <v>54</v>
      </c>
    </row>
    <row r="106" spans="1:5" ht="76.5">
      <c r="A106" s="38" t="s">
        <v>59</v>
      </c>
      <c r="E106" s="39" t="s">
        <v>2074</v>
      </c>
    </row>
    <row r="107" spans="1:5" ht="51">
      <c r="A107" t="s">
        <v>61</v>
      </c>
      <c r="E107" s="37" t="s">
        <v>1451</v>
      </c>
    </row>
    <row r="108" spans="1:16" ht="12.75">
      <c r="A108" s="26" t="s">
        <v>52</v>
      </c>
      <c s="31" t="s">
        <v>168</v>
      </c>
      <c s="31" t="s">
        <v>1993</v>
      </c>
      <c s="26" t="s">
        <v>54</v>
      </c>
      <c s="32" t="s">
        <v>1994</v>
      </c>
      <c s="33" t="s">
        <v>315</v>
      </c>
      <c s="34">
        <v>147</v>
      </c>
      <c s="35">
        <v>0</v>
      </c>
      <c s="35">
        <f>ROUND(ROUND(H108,2)*ROUND(G108,3),2)</f>
      </c>
      <c s="33" t="s">
        <v>57</v>
      </c>
      <c r="O108">
        <f>(I108*21)/100</f>
      </c>
      <c t="s">
        <v>27</v>
      </c>
    </row>
    <row r="109" spans="1:5" ht="12.75">
      <c r="A109" s="36" t="s">
        <v>58</v>
      </c>
      <c r="E109" s="37" t="s">
        <v>54</v>
      </c>
    </row>
    <row r="110" spans="1:5" ht="102">
      <c r="A110" s="38" t="s">
        <v>59</v>
      </c>
      <c r="E110" s="39" t="s">
        <v>2075</v>
      </c>
    </row>
    <row r="111" spans="1:5" ht="140.25">
      <c r="A111" t="s">
        <v>61</v>
      </c>
      <c r="E111" s="37" t="s">
        <v>861</v>
      </c>
    </row>
    <row r="112" spans="1:16" ht="12.75">
      <c r="A112" s="26" t="s">
        <v>52</v>
      </c>
      <c s="31" t="s">
        <v>172</v>
      </c>
      <c s="31" t="s">
        <v>1999</v>
      </c>
      <c s="26" t="s">
        <v>54</v>
      </c>
      <c s="32" t="s">
        <v>2000</v>
      </c>
      <c s="33" t="s">
        <v>315</v>
      </c>
      <c s="34">
        <v>152.72</v>
      </c>
      <c s="35">
        <v>0</v>
      </c>
      <c s="35">
        <f>ROUND(ROUND(H112,2)*ROUND(G112,3),2)</f>
      </c>
      <c s="33" t="s">
        <v>57</v>
      </c>
      <c r="O112">
        <f>(I112*21)/100</f>
      </c>
      <c t="s">
        <v>27</v>
      </c>
    </row>
    <row r="113" spans="1:5" ht="12.75">
      <c r="A113" s="36" t="s">
        <v>58</v>
      </c>
      <c r="E113" s="37" t="s">
        <v>54</v>
      </c>
    </row>
    <row r="114" spans="1:5" ht="89.25">
      <c r="A114" s="38" t="s">
        <v>59</v>
      </c>
      <c r="E114" s="39" t="s">
        <v>2076</v>
      </c>
    </row>
    <row r="115" spans="1:5" ht="140.25">
      <c r="A115" t="s">
        <v>61</v>
      </c>
      <c r="E115" s="37" t="s">
        <v>861</v>
      </c>
    </row>
    <row r="116" spans="1:16" ht="12.75">
      <c r="A116" s="26" t="s">
        <v>52</v>
      </c>
      <c s="31" t="s">
        <v>178</v>
      </c>
      <c s="31" t="s">
        <v>2005</v>
      </c>
      <c s="26" t="s">
        <v>54</v>
      </c>
      <c s="32" t="s">
        <v>2006</v>
      </c>
      <c s="33" t="s">
        <v>315</v>
      </c>
      <c s="34">
        <v>30</v>
      </c>
      <c s="35">
        <v>0</v>
      </c>
      <c s="35">
        <f>ROUND(ROUND(H116,2)*ROUND(G116,3),2)</f>
      </c>
      <c s="33" t="s">
        <v>57</v>
      </c>
      <c r="O116">
        <f>(I116*21)/100</f>
      </c>
      <c t="s">
        <v>27</v>
      </c>
    </row>
    <row r="117" spans="1:5" ht="12.75">
      <c r="A117" s="36" t="s">
        <v>58</v>
      </c>
      <c r="E117" s="37" t="s">
        <v>54</v>
      </c>
    </row>
    <row r="118" spans="1:5" ht="127.5">
      <c r="A118" s="38" t="s">
        <v>59</v>
      </c>
      <c r="E118" s="39" t="s">
        <v>2077</v>
      </c>
    </row>
    <row r="119" spans="1:5" ht="153">
      <c r="A119" t="s">
        <v>61</v>
      </c>
      <c r="E119" s="37" t="s">
        <v>1838</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628</v>
      </c>
      <c s="26" t="s">
        <v>54</v>
      </c>
      <c s="32" t="s">
        <v>629</v>
      </c>
      <c s="33" t="s">
        <v>86</v>
      </c>
      <c s="34">
        <v>19</v>
      </c>
      <c s="35">
        <v>0</v>
      </c>
      <c s="35">
        <f>ROUND(ROUND(H121,2)*ROUND(G121,3),2)</f>
      </c>
      <c s="33" t="s">
        <v>57</v>
      </c>
      <c r="O121">
        <f>(I121*21)/100</f>
      </c>
      <c t="s">
        <v>27</v>
      </c>
    </row>
    <row r="122" spans="1:5" ht="12.75">
      <c r="A122" s="36" t="s">
        <v>58</v>
      </c>
      <c r="E122" s="37" t="s">
        <v>54</v>
      </c>
    </row>
    <row r="123" spans="1:5" ht="63.75">
      <c r="A123" s="38" t="s">
        <v>59</v>
      </c>
      <c r="E123" s="39" t="s">
        <v>2078</v>
      </c>
    </row>
    <row r="124" spans="1:5" ht="242.25">
      <c r="A124" t="s">
        <v>61</v>
      </c>
      <c r="E124" s="37" t="s">
        <v>631</v>
      </c>
    </row>
    <row r="125" spans="1:16" ht="12.75">
      <c r="A125" s="26" t="s">
        <v>52</v>
      </c>
      <c s="31" t="s">
        <v>456</v>
      </c>
      <c s="31" t="s">
        <v>1603</v>
      </c>
      <c s="26" t="s">
        <v>54</v>
      </c>
      <c s="32" t="s">
        <v>1604</v>
      </c>
      <c s="33" t="s">
        <v>82</v>
      </c>
      <c s="34">
        <v>2</v>
      </c>
      <c s="35">
        <v>0</v>
      </c>
      <c s="35">
        <f>ROUND(ROUND(H125,2)*ROUND(G125,3),2)</f>
      </c>
      <c s="33" t="s">
        <v>57</v>
      </c>
      <c r="O125">
        <f>(I125*21)/100</f>
      </c>
      <c t="s">
        <v>27</v>
      </c>
    </row>
    <row r="126" spans="1:5" ht="12.75">
      <c r="A126" s="36" t="s">
        <v>58</v>
      </c>
      <c r="E126" s="37" t="s">
        <v>54</v>
      </c>
    </row>
    <row r="127" spans="1:5" ht="51">
      <c r="A127" s="38" t="s">
        <v>59</v>
      </c>
      <c r="E127" s="39" t="s">
        <v>2079</v>
      </c>
    </row>
    <row r="128" spans="1:5" ht="25.5">
      <c r="A128" t="s">
        <v>61</v>
      </c>
      <c r="E128" s="37" t="s">
        <v>1606</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1009</v>
      </c>
      <c s="26" t="s">
        <v>54</v>
      </c>
      <c s="32" t="s">
        <v>1010</v>
      </c>
      <c s="33" t="s">
        <v>86</v>
      </c>
      <c s="34">
        <v>63</v>
      </c>
      <c s="35">
        <v>0</v>
      </c>
      <c s="35">
        <f>ROUND(ROUND(H130,2)*ROUND(G130,3),2)</f>
      </c>
      <c s="33" t="s">
        <v>57</v>
      </c>
      <c r="O130">
        <f>(I130*21)/100</f>
      </c>
      <c t="s">
        <v>27</v>
      </c>
    </row>
    <row r="131" spans="1:5" ht="12.75">
      <c r="A131" s="36" t="s">
        <v>58</v>
      </c>
      <c r="E131" s="37" t="s">
        <v>54</v>
      </c>
    </row>
    <row r="132" spans="1:5" ht="63.75">
      <c r="A132" s="38" t="s">
        <v>59</v>
      </c>
      <c r="E132" s="39" t="s">
        <v>2080</v>
      </c>
    </row>
    <row r="133" spans="1:5" ht="51">
      <c r="A133" t="s">
        <v>61</v>
      </c>
      <c r="E133" s="37" t="s">
        <v>1012</v>
      </c>
    </row>
    <row r="134" spans="1:16" ht="12.75">
      <c r="A134" s="26" t="s">
        <v>52</v>
      </c>
      <c s="31" t="s">
        <v>467</v>
      </c>
      <c s="31" t="s">
        <v>1014</v>
      </c>
      <c s="26" t="s">
        <v>54</v>
      </c>
      <c s="32" t="s">
        <v>1015</v>
      </c>
      <c s="33" t="s">
        <v>86</v>
      </c>
      <c s="34">
        <v>11</v>
      </c>
      <c s="35">
        <v>0</v>
      </c>
      <c s="35">
        <f>ROUND(ROUND(H134,2)*ROUND(G134,3),2)</f>
      </c>
      <c s="33" t="s">
        <v>57</v>
      </c>
      <c r="O134">
        <f>(I134*21)/100</f>
      </c>
      <c t="s">
        <v>27</v>
      </c>
    </row>
    <row r="135" spans="1:5" ht="12.75">
      <c r="A135" s="36" t="s">
        <v>58</v>
      </c>
      <c r="E135" s="37" t="s">
        <v>54</v>
      </c>
    </row>
    <row r="136" spans="1:5" ht="63.75">
      <c r="A136" s="38" t="s">
        <v>59</v>
      </c>
      <c r="E136" s="39" t="s">
        <v>2081</v>
      </c>
    </row>
    <row r="137" spans="1:5" ht="51">
      <c r="A137" t="s">
        <v>61</v>
      </c>
      <c r="E137" s="37" t="s">
        <v>1012</v>
      </c>
    </row>
    <row r="138" spans="1:16" ht="12.75">
      <c r="A138" s="26" t="s">
        <v>52</v>
      </c>
      <c s="31" t="s">
        <v>472</v>
      </c>
      <c s="31" t="s">
        <v>1492</v>
      </c>
      <c s="26" t="s">
        <v>54</v>
      </c>
      <c s="32" t="s">
        <v>1493</v>
      </c>
      <c s="33" t="s">
        <v>86</v>
      </c>
      <c s="34">
        <v>8.5</v>
      </c>
      <c s="35">
        <v>0</v>
      </c>
      <c s="35">
        <f>ROUND(ROUND(H138,2)*ROUND(G138,3),2)</f>
      </c>
      <c s="33" t="s">
        <v>57</v>
      </c>
      <c r="O138">
        <f>(I138*21)/100</f>
      </c>
      <c t="s">
        <v>27</v>
      </c>
    </row>
    <row r="139" spans="1:5" ht="12.75">
      <c r="A139" s="36" t="s">
        <v>58</v>
      </c>
      <c r="E139" s="37" t="s">
        <v>54</v>
      </c>
    </row>
    <row r="140" spans="1:5" ht="63.75">
      <c r="A140" s="38" t="s">
        <v>59</v>
      </c>
      <c r="E140" s="39" t="s">
        <v>2082</v>
      </c>
    </row>
    <row r="141" spans="1:5" ht="25.5">
      <c r="A141" t="s">
        <v>61</v>
      </c>
      <c r="E141" s="37" t="s">
        <v>1491</v>
      </c>
    </row>
    <row r="142" spans="1:16" ht="12.75">
      <c r="A142" s="26" t="s">
        <v>52</v>
      </c>
      <c s="31" t="s">
        <v>477</v>
      </c>
      <c s="31" t="s">
        <v>1495</v>
      </c>
      <c s="26" t="s">
        <v>54</v>
      </c>
      <c s="32" t="s">
        <v>1496</v>
      </c>
      <c s="33" t="s">
        <v>86</v>
      </c>
      <c s="34">
        <v>8.5</v>
      </c>
      <c s="35">
        <v>0</v>
      </c>
      <c s="35">
        <f>ROUND(ROUND(H142,2)*ROUND(G142,3),2)</f>
      </c>
      <c s="33" t="s">
        <v>57</v>
      </c>
      <c r="O142">
        <f>(I142*21)/100</f>
      </c>
      <c t="s">
        <v>27</v>
      </c>
    </row>
    <row r="143" spans="1:5" ht="12.75">
      <c r="A143" s="36" t="s">
        <v>58</v>
      </c>
      <c r="E143" s="37" t="s">
        <v>54</v>
      </c>
    </row>
    <row r="144" spans="1:5" ht="63.75">
      <c r="A144" s="38" t="s">
        <v>59</v>
      </c>
      <c r="E144" s="39" t="s">
        <v>2083</v>
      </c>
    </row>
    <row r="145" spans="1:5" ht="38.25">
      <c r="A145" t="s">
        <v>61</v>
      </c>
      <c r="E145" s="37" t="s">
        <v>1020</v>
      </c>
    </row>
    <row r="146" spans="1:16" ht="12.75">
      <c r="A146" s="26" t="s">
        <v>52</v>
      </c>
      <c s="31" t="s">
        <v>482</v>
      </c>
      <c s="31" t="s">
        <v>318</v>
      </c>
      <c s="26" t="s">
        <v>54</v>
      </c>
      <c s="32" t="s">
        <v>319</v>
      </c>
      <c s="33" t="s">
        <v>71</v>
      </c>
      <c s="34">
        <v>0.74</v>
      </c>
      <c s="35">
        <v>0</v>
      </c>
      <c s="35">
        <f>ROUND(ROUND(H146,2)*ROUND(G146,3),2)</f>
      </c>
      <c s="33" t="s">
        <v>57</v>
      </c>
      <c r="O146">
        <f>(I146*21)/100</f>
      </c>
      <c t="s">
        <v>27</v>
      </c>
    </row>
    <row r="147" spans="1:5" ht="12.75">
      <c r="A147" s="36" t="s">
        <v>58</v>
      </c>
      <c r="E147" s="37" t="s">
        <v>54</v>
      </c>
    </row>
    <row r="148" spans="1:5" ht="76.5">
      <c r="A148" s="38" t="s">
        <v>59</v>
      </c>
      <c r="E148" s="39" t="s">
        <v>2084</v>
      </c>
    </row>
    <row r="149" spans="1:5" ht="102">
      <c r="A149" t="s">
        <v>61</v>
      </c>
      <c r="E149" s="37" t="s">
        <v>321</v>
      </c>
    </row>
    <row r="150" spans="1:16" ht="12.75">
      <c r="A150" s="26" t="s">
        <v>52</v>
      </c>
      <c s="31" t="s">
        <v>487</v>
      </c>
      <c s="31" t="s">
        <v>1498</v>
      </c>
      <c s="26" t="s">
        <v>54</v>
      </c>
      <c s="32" t="s">
        <v>1499</v>
      </c>
      <c s="33" t="s">
        <v>71</v>
      </c>
      <c s="34">
        <v>0.37</v>
      </c>
      <c s="35">
        <v>0</v>
      </c>
      <c s="35">
        <f>ROUND(ROUND(H150,2)*ROUND(G150,3),2)</f>
      </c>
      <c s="33" t="s">
        <v>57</v>
      </c>
      <c r="O150">
        <f>(I150*21)/100</f>
      </c>
      <c t="s">
        <v>27</v>
      </c>
    </row>
    <row r="151" spans="1:5" ht="12.75">
      <c r="A151" s="36" t="s">
        <v>58</v>
      </c>
      <c r="E151" s="37" t="s">
        <v>54</v>
      </c>
    </row>
    <row r="152" spans="1:5" ht="76.5">
      <c r="A152" s="38" t="s">
        <v>59</v>
      </c>
      <c r="E152" s="39" t="s">
        <v>2085</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163.514</v>
      </c>
      <c s="35">
        <v>0</v>
      </c>
      <c s="35">
        <f>ROUND(ROUND(H155,2)*ROUND(G155,3),2)</f>
      </c>
      <c s="33" t="s">
        <v>325</v>
      </c>
      <c r="O155">
        <f>(I155*21)/100</f>
      </c>
      <c t="s">
        <v>27</v>
      </c>
    </row>
    <row r="156" spans="1:5" ht="12.75">
      <c r="A156" s="36" t="s">
        <v>58</v>
      </c>
      <c r="E156" s="37" t="s">
        <v>183</v>
      </c>
    </row>
    <row r="157" spans="1:5" ht="25.5">
      <c r="A157" s="38" t="s">
        <v>59</v>
      </c>
      <c r="E157" s="39" t="s">
        <v>2086</v>
      </c>
    </row>
    <row r="158" spans="1:5" ht="127.5">
      <c r="A158" t="s">
        <v>61</v>
      </c>
      <c r="E158" s="37" t="s">
        <v>1231</v>
      </c>
    </row>
    <row r="159" spans="1:16" ht="38.25">
      <c r="A159" s="26" t="s">
        <v>52</v>
      </c>
      <c s="31" t="s">
        <v>497</v>
      </c>
      <c s="31" t="s">
        <v>322</v>
      </c>
      <c s="26" t="s">
        <v>323</v>
      </c>
      <c s="32" t="s">
        <v>324</v>
      </c>
      <c s="33" t="s">
        <v>182</v>
      </c>
      <c s="34">
        <v>2.516</v>
      </c>
      <c s="35">
        <v>0</v>
      </c>
      <c s="35">
        <f>ROUND(ROUND(H159,2)*ROUND(G159,3),2)</f>
      </c>
      <c s="33" t="s">
        <v>325</v>
      </c>
      <c r="O159">
        <f>(I159*21)/100</f>
      </c>
      <c t="s">
        <v>27</v>
      </c>
    </row>
    <row r="160" spans="1:5" ht="12.75">
      <c r="A160" s="36" t="s">
        <v>58</v>
      </c>
      <c r="E160" s="37" t="s">
        <v>183</v>
      </c>
    </row>
    <row r="161" spans="1:5" ht="51">
      <c r="A161" s="38" t="s">
        <v>59</v>
      </c>
      <c r="E161" s="39" t="s">
        <v>2087</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2088</v>
      </c>
      <c s="43">
        <f>0+I9+I62+I99+I120</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2088</v>
      </c>
      <c s="6"/>
      <c s="18" t="s">
        <v>2089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73</v>
      </c>
      <c s="35">
        <v>0</v>
      </c>
      <c s="35">
        <f>ROUND(ROUND(H10,2)*ROUND(G10,3),2)</f>
      </c>
      <c s="33" t="s">
        <v>57</v>
      </c>
      <c r="O10">
        <f>(I10*21)/100</f>
      </c>
      <c t="s">
        <v>27</v>
      </c>
    </row>
    <row r="11" spans="1:5" ht="12.75">
      <c r="A11" s="36" t="s">
        <v>58</v>
      </c>
      <c r="E11" s="37" t="s">
        <v>54</v>
      </c>
    </row>
    <row r="12" spans="1:5" ht="102">
      <c r="A12" s="38" t="s">
        <v>59</v>
      </c>
      <c r="E12" s="39" t="s">
        <v>2091</v>
      </c>
    </row>
    <row r="13" spans="1:5" ht="369.75">
      <c r="A13" t="s">
        <v>61</v>
      </c>
      <c r="E13" s="37" t="s">
        <v>524</v>
      </c>
    </row>
    <row r="14" spans="1:16" ht="12.75">
      <c r="A14" s="26" t="s">
        <v>52</v>
      </c>
      <c s="31" t="s">
        <v>27</v>
      </c>
      <c s="31" t="s">
        <v>707</v>
      </c>
      <c s="26" t="s">
        <v>54</v>
      </c>
      <c s="32" t="s">
        <v>708</v>
      </c>
      <c s="33" t="s">
        <v>71</v>
      </c>
      <c s="34">
        <v>73</v>
      </c>
      <c s="35">
        <v>0</v>
      </c>
      <c s="35">
        <f>ROUND(ROUND(H14,2)*ROUND(G14,3),2)</f>
      </c>
      <c s="33" t="s">
        <v>57</v>
      </c>
      <c r="O14">
        <f>(I14*21)/100</f>
      </c>
      <c t="s">
        <v>27</v>
      </c>
    </row>
    <row r="15" spans="1:5" ht="12.75">
      <c r="A15" s="36" t="s">
        <v>58</v>
      </c>
      <c r="E15" s="37" t="s">
        <v>54</v>
      </c>
    </row>
    <row r="16" spans="1:5" ht="25.5">
      <c r="A16" s="38" t="s">
        <v>59</v>
      </c>
      <c r="E16" s="39" t="s">
        <v>2092</v>
      </c>
    </row>
    <row r="17" spans="1:5" ht="191.25">
      <c r="A17" t="s">
        <v>61</v>
      </c>
      <c r="E17" s="37" t="s">
        <v>710</v>
      </c>
    </row>
    <row r="18" spans="1:16" ht="12.75">
      <c r="A18" s="26" t="s">
        <v>52</v>
      </c>
      <c s="31" t="s">
        <v>26</v>
      </c>
      <c s="31" t="s">
        <v>1967</v>
      </c>
      <c s="26" t="s">
        <v>54</v>
      </c>
      <c s="32" t="s">
        <v>1968</v>
      </c>
      <c s="33" t="s">
        <v>71</v>
      </c>
      <c s="34">
        <v>1152</v>
      </c>
      <c s="35">
        <v>0</v>
      </c>
      <c s="35">
        <f>ROUND(ROUND(H18,2)*ROUND(G18,3),2)</f>
      </c>
      <c s="33" t="s">
        <v>57</v>
      </c>
      <c r="O18">
        <f>(I18*21)/100</f>
      </c>
      <c t="s">
        <v>27</v>
      </c>
    </row>
    <row r="19" spans="1:5" ht="12.75">
      <c r="A19" s="36" t="s">
        <v>58</v>
      </c>
      <c r="E19" s="37" t="s">
        <v>54</v>
      </c>
    </row>
    <row r="20" spans="1:5" ht="89.25">
      <c r="A20" s="38" t="s">
        <v>59</v>
      </c>
      <c r="E20" s="39" t="s">
        <v>2093</v>
      </c>
    </row>
    <row r="21" spans="1:5" ht="267.75">
      <c r="A21" t="s">
        <v>61</v>
      </c>
      <c r="E21" s="37" t="s">
        <v>706</v>
      </c>
    </row>
    <row r="22" spans="1:16" ht="12.75">
      <c r="A22" s="26" t="s">
        <v>52</v>
      </c>
      <c s="31" t="s">
        <v>37</v>
      </c>
      <c s="31" t="s">
        <v>541</v>
      </c>
      <c s="26" t="s">
        <v>54</v>
      </c>
      <c s="32" t="s">
        <v>542</v>
      </c>
      <c s="33" t="s">
        <v>71</v>
      </c>
      <c s="34">
        <v>22</v>
      </c>
      <c s="35">
        <v>0</v>
      </c>
      <c s="35">
        <f>ROUND(ROUND(H22,2)*ROUND(G22,3),2)</f>
      </c>
      <c s="33" t="s">
        <v>57</v>
      </c>
      <c r="O22">
        <f>(I22*21)/100</f>
      </c>
      <c t="s">
        <v>27</v>
      </c>
    </row>
    <row r="23" spans="1:5" ht="12.75">
      <c r="A23" s="36" t="s">
        <v>58</v>
      </c>
      <c r="E23" s="37" t="s">
        <v>54</v>
      </c>
    </row>
    <row r="24" spans="1:5" ht="102">
      <c r="A24" s="38" t="s">
        <v>59</v>
      </c>
      <c r="E24" s="39" t="s">
        <v>2094</v>
      </c>
    </row>
    <row r="25" spans="1:5" ht="229.5">
      <c r="A25" t="s">
        <v>61</v>
      </c>
      <c r="E25" s="37" t="s">
        <v>544</v>
      </c>
    </row>
    <row r="26" spans="1:16" ht="12.75">
      <c r="A26" s="26" t="s">
        <v>52</v>
      </c>
      <c s="31" t="s">
        <v>39</v>
      </c>
      <c s="31" t="s">
        <v>557</v>
      </c>
      <c s="26" t="s">
        <v>54</v>
      </c>
      <c s="32" t="s">
        <v>558</v>
      </c>
      <c s="33" t="s">
        <v>315</v>
      </c>
      <c s="34">
        <v>2768</v>
      </c>
      <c s="35">
        <v>0</v>
      </c>
      <c s="35">
        <f>ROUND(ROUND(H26,2)*ROUND(G26,3),2)</f>
      </c>
      <c s="33" t="s">
        <v>57</v>
      </c>
      <c r="O26">
        <f>(I26*21)/100</f>
      </c>
      <c t="s">
        <v>27</v>
      </c>
    </row>
    <row r="27" spans="1:5" ht="12.75">
      <c r="A27" s="36" t="s">
        <v>58</v>
      </c>
      <c r="E27" s="37" t="s">
        <v>54</v>
      </c>
    </row>
    <row r="28" spans="1:5" ht="89.25">
      <c r="A28" s="38" t="s">
        <v>59</v>
      </c>
      <c r="E28" s="39" t="s">
        <v>2095</v>
      </c>
    </row>
    <row r="29" spans="1:5" ht="25.5">
      <c r="A29" t="s">
        <v>61</v>
      </c>
      <c r="E29" s="37" t="s">
        <v>560</v>
      </c>
    </row>
    <row r="30" spans="1:16" ht="12.75">
      <c r="A30" s="26" t="s">
        <v>52</v>
      </c>
      <c s="31" t="s">
        <v>41</v>
      </c>
      <c s="31" t="s">
        <v>561</v>
      </c>
      <c s="26" t="s">
        <v>54</v>
      </c>
      <c s="32" t="s">
        <v>562</v>
      </c>
      <c s="33" t="s">
        <v>315</v>
      </c>
      <c s="34">
        <v>662</v>
      </c>
      <c s="35">
        <v>0</v>
      </c>
      <c s="35">
        <f>ROUND(ROUND(H30,2)*ROUND(G30,3),2)</f>
      </c>
      <c s="33" t="s">
        <v>57</v>
      </c>
      <c r="O30">
        <f>(I30*21)/100</f>
      </c>
      <c t="s">
        <v>27</v>
      </c>
    </row>
    <row r="31" spans="1:5" ht="12.75">
      <c r="A31" s="36" t="s">
        <v>58</v>
      </c>
      <c r="E31" s="37" t="s">
        <v>54</v>
      </c>
    </row>
    <row r="32" spans="1:5" ht="63.75">
      <c r="A32" s="38" t="s">
        <v>59</v>
      </c>
      <c r="E32" s="39" t="s">
        <v>2096</v>
      </c>
    </row>
    <row r="33" spans="1:5" ht="38.25">
      <c r="A33" t="s">
        <v>61</v>
      </c>
      <c r="E33" s="37" t="s">
        <v>564</v>
      </c>
    </row>
    <row r="34" spans="1:16" ht="12.75">
      <c r="A34" s="26" t="s">
        <v>52</v>
      </c>
      <c s="31" t="s">
        <v>90</v>
      </c>
      <c s="31" t="s">
        <v>2097</v>
      </c>
      <c s="26" t="s">
        <v>54</v>
      </c>
      <c s="32" t="s">
        <v>2098</v>
      </c>
      <c s="33" t="s">
        <v>315</v>
      </c>
      <c s="34">
        <v>62</v>
      </c>
      <c s="35">
        <v>0</v>
      </c>
      <c s="35">
        <f>ROUND(ROUND(H34,2)*ROUND(G34,3),2)</f>
      </c>
      <c s="33" t="s">
        <v>57</v>
      </c>
      <c r="O34">
        <f>(I34*21)/100</f>
      </c>
      <c t="s">
        <v>27</v>
      </c>
    </row>
    <row r="35" spans="1:5" ht="12.75">
      <c r="A35" s="36" t="s">
        <v>58</v>
      </c>
      <c r="E35" s="37" t="s">
        <v>54</v>
      </c>
    </row>
    <row r="36" spans="1:5" ht="63.75">
      <c r="A36" s="38" t="s">
        <v>59</v>
      </c>
      <c r="E36" s="39" t="s">
        <v>2099</v>
      </c>
    </row>
    <row r="37" spans="1:5" ht="38.25">
      <c r="A37" t="s">
        <v>61</v>
      </c>
      <c r="E37" s="37" t="s">
        <v>2100</v>
      </c>
    </row>
    <row r="38" spans="1:16" ht="12.75">
      <c r="A38" s="26" t="s">
        <v>52</v>
      </c>
      <c s="31" t="s">
        <v>95</v>
      </c>
      <c s="31" t="s">
        <v>1782</v>
      </c>
      <c s="26" t="s">
        <v>54</v>
      </c>
      <c s="32" t="s">
        <v>1783</v>
      </c>
      <c s="33" t="s">
        <v>315</v>
      </c>
      <c s="34">
        <v>724</v>
      </c>
      <c s="35">
        <v>0</v>
      </c>
      <c s="35">
        <f>ROUND(ROUND(H38,2)*ROUND(G38,3),2)</f>
      </c>
      <c s="33" t="s">
        <v>57</v>
      </c>
      <c r="O38">
        <f>(I38*21)/100</f>
      </c>
      <c t="s">
        <v>27</v>
      </c>
    </row>
    <row r="39" spans="1:5" ht="12.75">
      <c r="A39" s="36" t="s">
        <v>58</v>
      </c>
      <c r="E39" s="37" t="s">
        <v>54</v>
      </c>
    </row>
    <row r="40" spans="1:5" ht="89.25">
      <c r="A40" s="38" t="s">
        <v>59</v>
      </c>
      <c r="E40" s="39" t="s">
        <v>2101</v>
      </c>
    </row>
    <row r="41" spans="1:5" ht="25.5">
      <c r="A41" t="s">
        <v>61</v>
      </c>
      <c r="E41" s="37" t="s">
        <v>1785</v>
      </c>
    </row>
    <row r="42" spans="1:16" ht="12.75">
      <c r="A42" s="26" t="s">
        <v>52</v>
      </c>
      <c s="31" t="s">
        <v>44</v>
      </c>
      <c s="31" t="s">
        <v>569</v>
      </c>
      <c s="26" t="s">
        <v>54</v>
      </c>
      <c s="32" t="s">
        <v>570</v>
      </c>
      <c s="33" t="s">
        <v>315</v>
      </c>
      <c s="34">
        <v>724</v>
      </c>
      <c s="35">
        <v>0</v>
      </c>
      <c s="35">
        <f>ROUND(ROUND(H42,2)*ROUND(G42,3),2)</f>
      </c>
      <c s="33" t="s">
        <v>57</v>
      </c>
      <c r="O42">
        <f>(I42*21)/100</f>
      </c>
      <c t="s">
        <v>27</v>
      </c>
    </row>
    <row r="43" spans="1:5" ht="12.75">
      <c r="A43" s="36" t="s">
        <v>58</v>
      </c>
      <c r="E43" s="37" t="s">
        <v>54</v>
      </c>
    </row>
    <row r="44" spans="1:5" ht="89.25">
      <c r="A44" s="38" t="s">
        <v>59</v>
      </c>
      <c r="E44" s="39" t="s">
        <v>2101</v>
      </c>
    </row>
    <row r="45" spans="1:5" ht="38.25">
      <c r="A45" t="s">
        <v>61</v>
      </c>
      <c r="E45" s="37" t="s">
        <v>571</v>
      </c>
    </row>
    <row r="46" spans="1:16" ht="12.75">
      <c r="A46" s="26" t="s">
        <v>52</v>
      </c>
      <c s="31" t="s">
        <v>46</v>
      </c>
      <c s="31" t="s">
        <v>572</v>
      </c>
      <c s="26" t="s">
        <v>54</v>
      </c>
      <c s="32" t="s">
        <v>573</v>
      </c>
      <c s="33" t="s">
        <v>71</v>
      </c>
      <c s="34">
        <v>7.24</v>
      </c>
      <c s="35">
        <v>0</v>
      </c>
      <c s="35">
        <f>ROUND(ROUND(H46,2)*ROUND(G46,3),2)</f>
      </c>
      <c s="33" t="s">
        <v>57</v>
      </c>
      <c r="O46">
        <f>(I46*21)/100</f>
      </c>
      <c t="s">
        <v>27</v>
      </c>
    </row>
    <row r="47" spans="1:5" ht="12.75">
      <c r="A47" s="36" t="s">
        <v>58</v>
      </c>
      <c r="E47" s="37" t="s">
        <v>54</v>
      </c>
    </row>
    <row r="48" spans="1:5" ht="102">
      <c r="A48" s="38" t="s">
        <v>59</v>
      </c>
      <c r="E48" s="39" t="s">
        <v>2102</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2103</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111.7</v>
      </c>
      <c s="35">
        <v>0</v>
      </c>
      <c s="35">
        <f>ROUND(ROUND(H58,2)*ROUND(G58,3),2)</f>
      </c>
      <c s="33" t="s">
        <v>325</v>
      </c>
      <c r="O58">
        <f>(I58*21)/100</f>
      </c>
      <c t="s">
        <v>27</v>
      </c>
    </row>
    <row r="59" spans="1:5" ht="12.75">
      <c r="A59" s="36" t="s">
        <v>58</v>
      </c>
      <c r="E59" s="37" t="s">
        <v>54</v>
      </c>
    </row>
    <row r="60" spans="1:5" ht="51">
      <c r="A60" s="38" t="s">
        <v>59</v>
      </c>
      <c r="E60" s="39" t="s">
        <v>2104</v>
      </c>
    </row>
    <row r="61" spans="1:5" ht="12.75">
      <c r="A61" t="s">
        <v>61</v>
      </c>
      <c r="E61" s="37" t="s">
        <v>579</v>
      </c>
    </row>
    <row r="62" spans="1:18" ht="12.75" customHeight="1">
      <c r="A62" s="6" t="s">
        <v>50</v>
      </c>
      <c s="6"/>
      <c s="41" t="s">
        <v>831</v>
      </c>
      <c s="6"/>
      <c s="29" t="s">
        <v>851</v>
      </c>
      <c s="6"/>
      <c s="6"/>
      <c s="6"/>
      <c s="42">
        <f>0+Q62</f>
      </c>
      <c s="6"/>
      <c r="O62">
        <f>0+R62</f>
      </c>
      <c r="Q62">
        <f>0+I63+I67+I71+I75+I79+I83+I87+I91+I95</f>
      </c>
      <c>
        <f>0+O63+O67+O71+O75+O79+O83+O87+O91+O95</f>
      </c>
    </row>
    <row r="63" spans="1:16" ht="12.75">
      <c r="A63" s="26" t="s">
        <v>52</v>
      </c>
      <c s="31" t="s">
        <v>119</v>
      </c>
      <c s="31" t="s">
        <v>1433</v>
      </c>
      <c s="26" t="s">
        <v>54</v>
      </c>
      <c s="32" t="s">
        <v>1434</v>
      </c>
      <c s="33" t="s">
        <v>315</v>
      </c>
      <c s="34">
        <v>846.93</v>
      </c>
      <c s="35">
        <v>0</v>
      </c>
      <c s="35">
        <f>ROUND(ROUND(H63,2)*ROUND(G63,3),2)</f>
      </c>
      <c s="33" t="s">
        <v>57</v>
      </c>
      <c r="O63">
        <f>(I63*21)/100</f>
      </c>
      <c t="s">
        <v>27</v>
      </c>
    </row>
    <row r="64" spans="1:5" ht="12.75">
      <c r="A64" s="36" t="s">
        <v>58</v>
      </c>
      <c r="E64" s="37" t="s">
        <v>54</v>
      </c>
    </row>
    <row r="65" spans="1:5" ht="76.5">
      <c r="A65" s="38" t="s">
        <v>59</v>
      </c>
      <c r="E65" s="39" t="s">
        <v>2105</v>
      </c>
    </row>
    <row r="66" spans="1:5" ht="51">
      <c r="A66" t="s">
        <v>61</v>
      </c>
      <c r="E66" s="37" t="s">
        <v>1432</v>
      </c>
    </row>
    <row r="67" spans="1:16" ht="12.75">
      <c r="A67" s="26" t="s">
        <v>52</v>
      </c>
      <c s="31" t="s">
        <v>123</v>
      </c>
      <c s="31" t="s">
        <v>1825</v>
      </c>
      <c s="26" t="s">
        <v>54</v>
      </c>
      <c s="32" t="s">
        <v>1826</v>
      </c>
      <c s="33" t="s">
        <v>315</v>
      </c>
      <c s="34">
        <v>236</v>
      </c>
      <c s="35">
        <v>0</v>
      </c>
      <c s="35">
        <f>ROUND(ROUND(H67,2)*ROUND(G67,3),2)</f>
      </c>
      <c s="33" t="s">
        <v>57</v>
      </c>
      <c r="O67">
        <f>(I67*21)/100</f>
      </c>
      <c t="s">
        <v>27</v>
      </c>
    </row>
    <row r="68" spans="1:5" ht="12.75">
      <c r="A68" s="36" t="s">
        <v>58</v>
      </c>
      <c r="E68" s="37" t="s">
        <v>54</v>
      </c>
    </row>
    <row r="69" spans="1:5" ht="76.5">
      <c r="A69" s="38" t="s">
        <v>59</v>
      </c>
      <c r="E69" s="39" t="s">
        <v>2106</v>
      </c>
    </row>
    <row r="70" spans="1:5" ht="102">
      <c r="A70" t="s">
        <v>61</v>
      </c>
      <c r="E70" s="37" t="s">
        <v>1828</v>
      </c>
    </row>
    <row r="71" spans="1:16" ht="12.75">
      <c r="A71" s="26" t="s">
        <v>52</v>
      </c>
      <c s="31" t="s">
        <v>129</v>
      </c>
      <c s="31" t="s">
        <v>1442</v>
      </c>
      <c s="26" t="s">
        <v>54</v>
      </c>
      <c s="32" t="s">
        <v>1443</v>
      </c>
      <c s="33" t="s">
        <v>315</v>
      </c>
      <c s="34">
        <v>846.93</v>
      </c>
      <c s="35">
        <v>0</v>
      </c>
      <c s="35">
        <f>ROUND(ROUND(H71,2)*ROUND(G71,3),2)</f>
      </c>
      <c s="33" t="s">
        <v>57</v>
      </c>
      <c r="O71">
        <f>(I71*21)/100</f>
      </c>
      <c t="s">
        <v>27</v>
      </c>
    </row>
    <row r="72" spans="1:5" ht="12.75">
      <c r="A72" s="36" t="s">
        <v>58</v>
      </c>
      <c r="E72" s="37" t="s">
        <v>54</v>
      </c>
    </row>
    <row r="73" spans="1:5" ht="76.5">
      <c r="A73" s="38" t="s">
        <v>59</v>
      </c>
      <c r="E73" s="39" t="s">
        <v>2107</v>
      </c>
    </row>
    <row r="74" spans="1:5" ht="51">
      <c r="A74" t="s">
        <v>61</v>
      </c>
      <c r="E74" s="37" t="s">
        <v>856</v>
      </c>
    </row>
    <row r="75" spans="1:16" ht="12.75">
      <c r="A75" s="26" t="s">
        <v>52</v>
      </c>
      <c s="31" t="s">
        <v>133</v>
      </c>
      <c s="31" t="s">
        <v>1445</v>
      </c>
      <c s="26" t="s">
        <v>54</v>
      </c>
      <c s="32" t="s">
        <v>1446</v>
      </c>
      <c s="33" t="s">
        <v>315</v>
      </c>
      <c s="34">
        <v>1101.36</v>
      </c>
      <c s="35">
        <v>0</v>
      </c>
      <c s="35">
        <f>ROUND(ROUND(H75,2)*ROUND(G75,3),2)</f>
      </c>
      <c s="33" t="s">
        <v>57</v>
      </c>
      <c r="O75">
        <f>(I75*21)/100</f>
      </c>
      <c t="s">
        <v>27</v>
      </c>
    </row>
    <row r="76" spans="1:5" ht="12.75">
      <c r="A76" s="36" t="s">
        <v>58</v>
      </c>
      <c r="E76" s="37" t="s">
        <v>54</v>
      </c>
    </row>
    <row r="77" spans="1:5" ht="102">
      <c r="A77" s="38" t="s">
        <v>59</v>
      </c>
      <c r="E77" s="39" t="s">
        <v>2108</v>
      </c>
    </row>
    <row r="78" spans="1:5" ht="51">
      <c r="A78" t="s">
        <v>61</v>
      </c>
      <c r="E78" s="37" t="s">
        <v>856</v>
      </c>
    </row>
    <row r="79" spans="1:16" ht="12.75">
      <c r="A79" s="26" t="s">
        <v>52</v>
      </c>
      <c s="31" t="s">
        <v>137</v>
      </c>
      <c s="31" t="s">
        <v>1448</v>
      </c>
      <c s="26" t="s">
        <v>54</v>
      </c>
      <c s="32" t="s">
        <v>1449</v>
      </c>
      <c s="33" t="s">
        <v>315</v>
      </c>
      <c s="34">
        <v>1928</v>
      </c>
      <c s="35">
        <v>0</v>
      </c>
      <c s="35">
        <f>ROUND(ROUND(H79,2)*ROUND(G79,3),2)</f>
      </c>
      <c s="33" t="s">
        <v>57</v>
      </c>
      <c r="O79">
        <f>(I79*21)/100</f>
      </c>
      <c t="s">
        <v>27</v>
      </c>
    </row>
    <row r="80" spans="1:5" ht="12.75">
      <c r="A80" s="36" t="s">
        <v>58</v>
      </c>
      <c r="E80" s="37" t="s">
        <v>54</v>
      </c>
    </row>
    <row r="81" spans="1:5" ht="63.75">
      <c r="A81" s="38" t="s">
        <v>59</v>
      </c>
      <c r="E81" s="39" t="s">
        <v>2109</v>
      </c>
    </row>
    <row r="82" spans="1:5" ht="51">
      <c r="A82" t="s">
        <v>61</v>
      </c>
      <c r="E82" s="37" t="s">
        <v>1451</v>
      </c>
    </row>
    <row r="83" spans="1:16" ht="12.75">
      <c r="A83" s="26" t="s">
        <v>52</v>
      </c>
      <c s="31" t="s">
        <v>141</v>
      </c>
      <c s="31" t="s">
        <v>1993</v>
      </c>
      <c s="26" t="s">
        <v>54</v>
      </c>
      <c s="32" t="s">
        <v>1994</v>
      </c>
      <c s="33" t="s">
        <v>315</v>
      </c>
      <c s="34">
        <v>911</v>
      </c>
      <c s="35">
        <v>0</v>
      </c>
      <c s="35">
        <f>ROUND(ROUND(H83,2)*ROUND(G83,3),2)</f>
      </c>
      <c s="33" t="s">
        <v>57</v>
      </c>
      <c r="O83">
        <f>(I83*21)/100</f>
      </c>
      <c t="s">
        <v>27</v>
      </c>
    </row>
    <row r="84" spans="1:5" ht="12.75">
      <c r="A84" s="36" t="s">
        <v>58</v>
      </c>
      <c r="E84" s="37" t="s">
        <v>54</v>
      </c>
    </row>
    <row r="85" spans="1:5" ht="102">
      <c r="A85" s="38" t="s">
        <v>59</v>
      </c>
      <c r="E85" s="39" t="s">
        <v>2110</v>
      </c>
    </row>
    <row r="86" spans="1:5" ht="140.25">
      <c r="A86" t="s">
        <v>61</v>
      </c>
      <c r="E86" s="37" t="s">
        <v>861</v>
      </c>
    </row>
    <row r="87" spans="1:16" ht="12.75">
      <c r="A87" s="26" t="s">
        <v>52</v>
      </c>
      <c s="31" t="s">
        <v>145</v>
      </c>
      <c s="31" t="s">
        <v>1999</v>
      </c>
      <c s="26" t="s">
        <v>54</v>
      </c>
      <c s="32" t="s">
        <v>2000</v>
      </c>
      <c s="33" t="s">
        <v>315</v>
      </c>
      <c s="34">
        <v>947.44</v>
      </c>
      <c s="35">
        <v>0</v>
      </c>
      <c s="35">
        <f>ROUND(ROUND(H87,2)*ROUND(G87,3),2)</f>
      </c>
      <c s="33" t="s">
        <v>57</v>
      </c>
      <c r="O87">
        <f>(I87*21)/100</f>
      </c>
      <c t="s">
        <v>27</v>
      </c>
    </row>
    <row r="88" spans="1:5" ht="12.75">
      <c r="A88" s="36" t="s">
        <v>58</v>
      </c>
      <c r="E88" s="37" t="s">
        <v>54</v>
      </c>
    </row>
    <row r="89" spans="1:5" ht="102">
      <c r="A89" s="38" t="s">
        <v>59</v>
      </c>
      <c r="E89" s="39" t="s">
        <v>2111</v>
      </c>
    </row>
    <row r="90" spans="1:5" ht="140.25">
      <c r="A90" t="s">
        <v>61</v>
      </c>
      <c r="E90" s="37" t="s">
        <v>861</v>
      </c>
    </row>
    <row r="91" spans="1:16" ht="12.75">
      <c r="A91" s="26" t="s">
        <v>52</v>
      </c>
      <c s="31" t="s">
        <v>149</v>
      </c>
      <c s="31" t="s">
        <v>2011</v>
      </c>
      <c s="26" t="s">
        <v>54</v>
      </c>
      <c s="32" t="s">
        <v>2012</v>
      </c>
      <c s="33" t="s">
        <v>315</v>
      </c>
      <c s="34">
        <v>144.432</v>
      </c>
      <c s="35">
        <v>0</v>
      </c>
      <c s="35">
        <f>ROUND(ROUND(H91,2)*ROUND(G91,3),2)</f>
      </c>
      <c s="33" t="s">
        <v>325</v>
      </c>
      <c r="O91">
        <f>(I91*21)/100</f>
      </c>
      <c t="s">
        <v>27</v>
      </c>
    </row>
    <row r="92" spans="1:5" ht="12.75">
      <c r="A92" s="36" t="s">
        <v>58</v>
      </c>
      <c r="E92" s="37" t="s">
        <v>54</v>
      </c>
    </row>
    <row r="93" spans="1:5" ht="102">
      <c r="A93" s="38" t="s">
        <v>59</v>
      </c>
      <c r="E93" s="39" t="s">
        <v>2112</v>
      </c>
    </row>
    <row r="94" spans="1:5" ht="89.25">
      <c r="A94" t="s">
        <v>61</v>
      </c>
      <c r="E94" s="37" t="s">
        <v>2014</v>
      </c>
    </row>
    <row r="95" spans="1:16" ht="12.75">
      <c r="A95" s="26" t="s">
        <v>52</v>
      </c>
      <c s="31" t="s">
        <v>153</v>
      </c>
      <c s="31" t="s">
        <v>2015</v>
      </c>
      <c s="26" t="s">
        <v>54</v>
      </c>
      <c s="32" t="s">
        <v>2016</v>
      </c>
      <c s="33" t="s">
        <v>315</v>
      </c>
      <c s="34">
        <v>953.75</v>
      </c>
      <c s="35">
        <v>0</v>
      </c>
      <c s="35">
        <f>ROUND(ROUND(H95,2)*ROUND(G95,3),2)</f>
      </c>
      <c s="33" t="s">
        <v>325</v>
      </c>
      <c r="O95">
        <f>(I95*21)/100</f>
      </c>
      <c t="s">
        <v>27</v>
      </c>
    </row>
    <row r="96" spans="1:5" ht="12.75">
      <c r="A96" s="36" t="s">
        <v>58</v>
      </c>
      <c r="E96" s="37" t="s">
        <v>54</v>
      </c>
    </row>
    <row r="97" spans="1:5" ht="102">
      <c r="A97" s="38" t="s">
        <v>59</v>
      </c>
      <c r="E97" s="39" t="s">
        <v>2113</v>
      </c>
    </row>
    <row r="98" spans="1:5" ht="89.25">
      <c r="A98" t="s">
        <v>61</v>
      </c>
      <c r="E98" s="37" t="s">
        <v>2014</v>
      </c>
    </row>
    <row r="99" spans="1:18" ht="12.75" customHeight="1">
      <c r="A99" s="6" t="s">
        <v>50</v>
      </c>
      <c s="6"/>
      <c s="41" t="s">
        <v>290</v>
      </c>
      <c s="6"/>
      <c s="29" t="s">
        <v>291</v>
      </c>
      <c s="6"/>
      <c s="6"/>
      <c s="6"/>
      <c s="42">
        <f>0+Q99</f>
      </c>
      <c s="6"/>
      <c r="O99">
        <f>0+R99</f>
      </c>
      <c r="Q99">
        <f>0+I100+I104+I108+I112+I116</f>
      </c>
      <c>
        <f>0+O100+O104+O108+O112+O116</f>
      </c>
    </row>
    <row r="100" spans="1:16" ht="12.75">
      <c r="A100" s="26" t="s">
        <v>52</v>
      </c>
      <c s="31" t="s">
        <v>159</v>
      </c>
      <c s="31" t="s">
        <v>1851</v>
      </c>
      <c s="26" t="s">
        <v>54</v>
      </c>
      <c s="32" t="s">
        <v>1852</v>
      </c>
      <c s="33" t="s">
        <v>82</v>
      </c>
      <c s="34">
        <v>2</v>
      </c>
      <c s="35">
        <v>0</v>
      </c>
      <c s="35">
        <f>ROUND(ROUND(H100,2)*ROUND(G100,3),2)</f>
      </c>
      <c s="33" t="s">
        <v>57</v>
      </c>
      <c r="O100">
        <f>(I100*21)/100</f>
      </c>
      <c t="s">
        <v>27</v>
      </c>
    </row>
    <row r="101" spans="1:5" ht="12.75">
      <c r="A101" s="36" t="s">
        <v>58</v>
      </c>
      <c r="E101" s="37" t="s">
        <v>54</v>
      </c>
    </row>
    <row r="102" spans="1:5" ht="63.75">
      <c r="A102" s="38" t="s">
        <v>59</v>
      </c>
      <c r="E102" s="39" t="s">
        <v>2114</v>
      </c>
    </row>
    <row r="103" spans="1:5" ht="51">
      <c r="A103" t="s">
        <v>61</v>
      </c>
      <c r="E103" s="37" t="s">
        <v>1854</v>
      </c>
    </row>
    <row r="104" spans="1:16" ht="12.75">
      <c r="A104" s="26" t="s">
        <v>52</v>
      </c>
      <c s="31" t="s">
        <v>164</v>
      </c>
      <c s="31" t="s">
        <v>1492</v>
      </c>
      <c s="26" t="s">
        <v>54</v>
      </c>
      <c s="32" t="s">
        <v>1493</v>
      </c>
      <c s="33" t="s">
        <v>86</v>
      </c>
      <c s="34">
        <v>29</v>
      </c>
      <c s="35">
        <v>0</v>
      </c>
      <c s="35">
        <f>ROUND(ROUND(H104,2)*ROUND(G104,3),2)</f>
      </c>
      <c s="33" t="s">
        <v>57</v>
      </c>
      <c r="O104">
        <f>(I104*21)/100</f>
      </c>
      <c t="s">
        <v>27</v>
      </c>
    </row>
    <row r="105" spans="1:5" ht="12.75">
      <c r="A105" s="36" t="s">
        <v>58</v>
      </c>
      <c r="E105" s="37" t="s">
        <v>54</v>
      </c>
    </row>
    <row r="106" spans="1:5" ht="63.75">
      <c r="A106" s="38" t="s">
        <v>59</v>
      </c>
      <c r="E106" s="39" t="s">
        <v>2115</v>
      </c>
    </row>
    <row r="107" spans="1:5" ht="25.5">
      <c r="A107" t="s">
        <v>61</v>
      </c>
      <c r="E107" s="37" t="s">
        <v>1491</v>
      </c>
    </row>
    <row r="108" spans="1:16" ht="12.75">
      <c r="A108" s="26" t="s">
        <v>52</v>
      </c>
      <c s="31" t="s">
        <v>168</v>
      </c>
      <c s="31" t="s">
        <v>1495</v>
      </c>
      <c s="26" t="s">
        <v>54</v>
      </c>
      <c s="32" t="s">
        <v>1496</v>
      </c>
      <c s="33" t="s">
        <v>86</v>
      </c>
      <c s="34">
        <v>29</v>
      </c>
      <c s="35">
        <v>0</v>
      </c>
      <c s="35">
        <f>ROUND(ROUND(H108,2)*ROUND(G108,3),2)</f>
      </c>
      <c s="33" t="s">
        <v>57</v>
      </c>
      <c r="O108">
        <f>(I108*21)/100</f>
      </c>
      <c t="s">
        <v>27</v>
      </c>
    </row>
    <row r="109" spans="1:5" ht="12.75">
      <c r="A109" s="36" t="s">
        <v>58</v>
      </c>
      <c r="E109" s="37" t="s">
        <v>54</v>
      </c>
    </row>
    <row r="110" spans="1:5" ht="63.75">
      <c r="A110" s="38" t="s">
        <v>59</v>
      </c>
      <c r="E110" s="39" t="s">
        <v>2116</v>
      </c>
    </row>
    <row r="111" spans="1:5" ht="38.25">
      <c r="A111" t="s">
        <v>61</v>
      </c>
      <c r="E111" s="37" t="s">
        <v>1020</v>
      </c>
    </row>
    <row r="112" spans="1:16" ht="12.75">
      <c r="A112" s="26" t="s">
        <v>52</v>
      </c>
      <c s="31" t="s">
        <v>172</v>
      </c>
      <c s="31" t="s">
        <v>318</v>
      </c>
      <c s="26" t="s">
        <v>54</v>
      </c>
      <c s="32" t="s">
        <v>319</v>
      </c>
      <c s="33" t="s">
        <v>71</v>
      </c>
      <c s="34">
        <v>1.46</v>
      </c>
      <c s="35">
        <v>0</v>
      </c>
      <c s="35">
        <f>ROUND(ROUND(H112,2)*ROUND(G112,3),2)</f>
      </c>
      <c s="33" t="s">
        <v>57</v>
      </c>
      <c r="O112">
        <f>(I112*21)/100</f>
      </c>
      <c t="s">
        <v>27</v>
      </c>
    </row>
    <row r="113" spans="1:5" ht="12.75">
      <c r="A113" s="36" t="s">
        <v>58</v>
      </c>
      <c r="E113" s="37" t="s">
        <v>54</v>
      </c>
    </row>
    <row r="114" spans="1:5" ht="76.5">
      <c r="A114" s="38" t="s">
        <v>59</v>
      </c>
      <c r="E114" s="39" t="s">
        <v>2117</v>
      </c>
    </row>
    <row r="115" spans="1:5" ht="102">
      <c r="A115" t="s">
        <v>61</v>
      </c>
      <c r="E115" s="37" t="s">
        <v>321</v>
      </c>
    </row>
    <row r="116" spans="1:16" ht="12.75">
      <c r="A116" s="26" t="s">
        <v>52</v>
      </c>
      <c s="31" t="s">
        <v>178</v>
      </c>
      <c s="31" t="s">
        <v>1498</v>
      </c>
      <c s="26" t="s">
        <v>54</v>
      </c>
      <c s="32" t="s">
        <v>1499</v>
      </c>
      <c s="33" t="s">
        <v>71</v>
      </c>
      <c s="34">
        <v>0.73</v>
      </c>
      <c s="35">
        <v>0</v>
      </c>
      <c s="35">
        <f>ROUND(ROUND(H116,2)*ROUND(G116,3),2)</f>
      </c>
      <c s="33" t="s">
        <v>57</v>
      </c>
      <c r="O116">
        <f>(I116*21)/100</f>
      </c>
      <c t="s">
        <v>27</v>
      </c>
    </row>
    <row r="117" spans="1:5" ht="12.75">
      <c r="A117" s="36" t="s">
        <v>58</v>
      </c>
      <c r="E117" s="37" t="s">
        <v>54</v>
      </c>
    </row>
    <row r="118" spans="1:5" ht="76.5">
      <c r="A118" s="38" t="s">
        <v>59</v>
      </c>
      <c r="E118" s="39" t="s">
        <v>2118</v>
      </c>
    </row>
    <row r="119" spans="1:5" ht="102">
      <c r="A119" t="s">
        <v>61</v>
      </c>
      <c r="E119" s="37" t="s">
        <v>321</v>
      </c>
    </row>
    <row r="120" spans="1:18" ht="12.75" customHeight="1">
      <c r="A120" s="6" t="s">
        <v>50</v>
      </c>
      <c s="6"/>
      <c s="41" t="s">
        <v>176</v>
      </c>
      <c s="6"/>
      <c s="29" t="s">
        <v>177</v>
      </c>
      <c s="6"/>
      <c s="6"/>
      <c s="6"/>
      <c s="42">
        <f>0+Q120</f>
      </c>
      <c s="6"/>
      <c r="O120">
        <f>0+R120</f>
      </c>
      <c r="Q120">
        <f>0+I121+I125</f>
      </c>
      <c>
        <f>0+O121+O125</f>
      </c>
    </row>
    <row r="121" spans="1:16" ht="38.25">
      <c r="A121" s="26" t="s">
        <v>52</v>
      </c>
      <c s="31" t="s">
        <v>452</v>
      </c>
      <c s="31" t="s">
        <v>658</v>
      </c>
      <c s="26" t="s">
        <v>659</v>
      </c>
      <c s="32" t="s">
        <v>660</v>
      </c>
      <c s="33" t="s">
        <v>182</v>
      </c>
      <c s="34">
        <v>138.7</v>
      </c>
      <c s="35">
        <v>0</v>
      </c>
      <c s="35">
        <f>ROUND(ROUND(H121,2)*ROUND(G121,3),2)</f>
      </c>
      <c s="33" t="s">
        <v>325</v>
      </c>
      <c r="O121">
        <f>(I121*21)/100</f>
      </c>
      <c t="s">
        <v>27</v>
      </c>
    </row>
    <row r="122" spans="1:5" ht="12.75">
      <c r="A122" s="36" t="s">
        <v>58</v>
      </c>
      <c r="E122" s="37" t="s">
        <v>183</v>
      </c>
    </row>
    <row r="123" spans="1:5" ht="25.5">
      <c r="A123" s="38" t="s">
        <v>59</v>
      </c>
      <c r="E123" s="39" t="s">
        <v>2119</v>
      </c>
    </row>
    <row r="124" spans="1:5" ht="127.5">
      <c r="A124" t="s">
        <v>61</v>
      </c>
      <c r="E124" s="37" t="s">
        <v>1231</v>
      </c>
    </row>
    <row r="125" spans="1:16" ht="38.25">
      <c r="A125" s="26" t="s">
        <v>52</v>
      </c>
      <c s="31" t="s">
        <v>456</v>
      </c>
      <c s="31" t="s">
        <v>322</v>
      </c>
      <c s="26" t="s">
        <v>323</v>
      </c>
      <c s="32" t="s">
        <v>324</v>
      </c>
      <c s="33" t="s">
        <v>182</v>
      </c>
      <c s="34">
        <v>4.964</v>
      </c>
      <c s="35">
        <v>0</v>
      </c>
      <c s="35">
        <f>ROUND(ROUND(H125,2)*ROUND(G125,3),2)</f>
      </c>
      <c s="33" t="s">
        <v>325</v>
      </c>
      <c r="O125">
        <f>(I125*21)/100</f>
      </c>
      <c t="s">
        <v>27</v>
      </c>
    </row>
    <row r="126" spans="1:5" ht="12.75">
      <c r="A126" s="36" t="s">
        <v>58</v>
      </c>
      <c r="E126" s="37" t="s">
        <v>183</v>
      </c>
    </row>
    <row r="127" spans="1:5" ht="51">
      <c r="A127" s="38" t="s">
        <v>59</v>
      </c>
      <c r="E127" s="39" t="s">
        <v>2120</v>
      </c>
    </row>
    <row r="128" spans="1:5" ht="127.5">
      <c r="A128" t="s">
        <v>61</v>
      </c>
      <c r="E128"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2121</v>
      </c>
      <c s="43">
        <f>0+I9+I54+I71+I88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2121</v>
      </c>
      <c s="6"/>
      <c s="18" t="s">
        <v>2122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521</v>
      </c>
      <c s="26" t="s">
        <v>54</v>
      </c>
      <c s="32" t="s">
        <v>522</v>
      </c>
      <c s="33" t="s">
        <v>71</v>
      </c>
      <c s="34">
        <v>5</v>
      </c>
      <c s="35">
        <v>0</v>
      </c>
      <c s="35">
        <f>ROUND(ROUND(H10,2)*ROUND(G10,3),2)</f>
      </c>
      <c s="33" t="s">
        <v>57</v>
      </c>
      <c r="O10">
        <f>(I10*21)/100</f>
      </c>
      <c t="s">
        <v>27</v>
      </c>
    </row>
    <row r="11" spans="1:5" ht="12.75">
      <c r="A11" s="36" t="s">
        <v>58</v>
      </c>
      <c r="E11" s="37" t="s">
        <v>54</v>
      </c>
    </row>
    <row r="12" spans="1:5" ht="76.5">
      <c r="A12" s="38" t="s">
        <v>59</v>
      </c>
      <c r="E12" s="39" t="s">
        <v>2124</v>
      </c>
    </row>
    <row r="13" spans="1:5" ht="369.75">
      <c r="A13" t="s">
        <v>61</v>
      </c>
      <c r="E13" s="37" t="s">
        <v>524</v>
      </c>
    </row>
    <row r="14" spans="1:16" ht="12.75">
      <c r="A14" s="26" t="s">
        <v>52</v>
      </c>
      <c s="31" t="s">
        <v>27</v>
      </c>
      <c s="31" t="s">
        <v>707</v>
      </c>
      <c s="26" t="s">
        <v>54</v>
      </c>
      <c s="32" t="s">
        <v>708</v>
      </c>
      <c s="33" t="s">
        <v>71</v>
      </c>
      <c s="34">
        <v>5</v>
      </c>
      <c s="35">
        <v>0</v>
      </c>
      <c s="35">
        <f>ROUND(ROUND(H14,2)*ROUND(G14,3),2)</f>
      </c>
      <c s="33" t="s">
        <v>57</v>
      </c>
      <c r="O14">
        <f>(I14*21)/100</f>
      </c>
      <c t="s">
        <v>27</v>
      </c>
    </row>
    <row r="15" spans="1:5" ht="12.75">
      <c r="A15" s="36" t="s">
        <v>58</v>
      </c>
      <c r="E15" s="37" t="s">
        <v>54</v>
      </c>
    </row>
    <row r="16" spans="1:5" ht="25.5">
      <c r="A16" s="38" t="s">
        <v>59</v>
      </c>
      <c r="E16" s="39" t="s">
        <v>2125</v>
      </c>
    </row>
    <row r="17" spans="1:5" ht="191.25">
      <c r="A17" t="s">
        <v>61</v>
      </c>
      <c r="E17" s="37" t="s">
        <v>710</v>
      </c>
    </row>
    <row r="18" spans="1:16" ht="12.75">
      <c r="A18" s="26" t="s">
        <v>52</v>
      </c>
      <c s="31" t="s">
        <v>26</v>
      </c>
      <c s="31" t="s">
        <v>1967</v>
      </c>
      <c s="26" t="s">
        <v>54</v>
      </c>
      <c s="32" t="s">
        <v>1968</v>
      </c>
      <c s="33" t="s">
        <v>71</v>
      </c>
      <c s="34">
        <v>44</v>
      </c>
      <c s="35">
        <v>0</v>
      </c>
      <c s="35">
        <f>ROUND(ROUND(H18,2)*ROUND(G18,3),2)</f>
      </c>
      <c s="33" t="s">
        <v>57</v>
      </c>
      <c r="O18">
        <f>(I18*21)/100</f>
      </c>
      <c t="s">
        <v>27</v>
      </c>
    </row>
    <row r="19" spans="1:5" ht="12.75">
      <c r="A19" s="36" t="s">
        <v>58</v>
      </c>
      <c r="E19" s="37" t="s">
        <v>54</v>
      </c>
    </row>
    <row r="20" spans="1:5" ht="89.25">
      <c r="A20" s="38" t="s">
        <v>59</v>
      </c>
      <c r="E20" s="39" t="s">
        <v>2126</v>
      </c>
    </row>
    <row r="21" spans="1:5" ht="267.75">
      <c r="A21" t="s">
        <v>61</v>
      </c>
      <c r="E21" s="37" t="s">
        <v>706</v>
      </c>
    </row>
    <row r="22" spans="1:16" ht="12.75">
      <c r="A22" s="26" t="s">
        <v>52</v>
      </c>
      <c s="31" t="s">
        <v>37</v>
      </c>
      <c s="31" t="s">
        <v>541</v>
      </c>
      <c s="26" t="s">
        <v>54</v>
      </c>
      <c s="32" t="s">
        <v>542</v>
      </c>
      <c s="33" t="s">
        <v>71</v>
      </c>
      <c s="34">
        <v>0.5</v>
      </c>
      <c s="35">
        <v>0</v>
      </c>
      <c s="35">
        <f>ROUND(ROUND(H22,2)*ROUND(G22,3),2)</f>
      </c>
      <c s="33" t="s">
        <v>57</v>
      </c>
      <c r="O22">
        <f>(I22*21)/100</f>
      </c>
      <c t="s">
        <v>27</v>
      </c>
    </row>
    <row r="23" spans="1:5" ht="12.75">
      <c r="A23" s="36" t="s">
        <v>58</v>
      </c>
      <c r="E23" s="37" t="s">
        <v>54</v>
      </c>
    </row>
    <row r="24" spans="1:5" ht="76.5">
      <c r="A24" s="38" t="s">
        <v>59</v>
      </c>
      <c r="E24" s="39" t="s">
        <v>2127</v>
      </c>
    </row>
    <row r="25" spans="1:5" ht="229.5">
      <c r="A25" t="s">
        <v>61</v>
      </c>
      <c r="E25" s="37" t="s">
        <v>544</v>
      </c>
    </row>
    <row r="26" spans="1:16" ht="12.75">
      <c r="A26" s="26" t="s">
        <v>52</v>
      </c>
      <c s="31" t="s">
        <v>39</v>
      </c>
      <c s="31" t="s">
        <v>557</v>
      </c>
      <c s="26" t="s">
        <v>54</v>
      </c>
      <c s="32" t="s">
        <v>558</v>
      </c>
      <c s="33" t="s">
        <v>315</v>
      </c>
      <c s="34">
        <v>71.61</v>
      </c>
      <c s="35">
        <v>0</v>
      </c>
      <c s="35">
        <f>ROUND(ROUND(H26,2)*ROUND(G26,3),2)</f>
      </c>
      <c s="33" t="s">
        <v>57</v>
      </c>
      <c r="O26">
        <f>(I26*21)/100</f>
      </c>
      <c t="s">
        <v>27</v>
      </c>
    </row>
    <row r="27" spans="1:5" ht="12.75">
      <c r="A27" s="36" t="s">
        <v>58</v>
      </c>
      <c r="E27" s="37" t="s">
        <v>54</v>
      </c>
    </row>
    <row r="28" spans="1:5" ht="63.75">
      <c r="A28" s="38" t="s">
        <v>59</v>
      </c>
      <c r="E28" s="39" t="s">
        <v>2128</v>
      </c>
    </row>
    <row r="29" spans="1:5" ht="25.5">
      <c r="A29" t="s">
        <v>61</v>
      </c>
      <c r="E29" s="37" t="s">
        <v>560</v>
      </c>
    </row>
    <row r="30" spans="1:16" ht="12.75">
      <c r="A30" s="26" t="s">
        <v>52</v>
      </c>
      <c s="31" t="s">
        <v>41</v>
      </c>
      <c s="31" t="s">
        <v>561</v>
      </c>
      <c s="26" t="s">
        <v>54</v>
      </c>
      <c s="32" t="s">
        <v>562</v>
      </c>
      <c s="33" t="s">
        <v>315</v>
      </c>
      <c s="34">
        <v>20</v>
      </c>
      <c s="35">
        <v>0</v>
      </c>
      <c s="35">
        <f>ROUND(ROUND(H30,2)*ROUND(G30,3),2)</f>
      </c>
      <c s="33" t="s">
        <v>57</v>
      </c>
      <c r="O30">
        <f>(I30*21)/100</f>
      </c>
      <c t="s">
        <v>27</v>
      </c>
    </row>
    <row r="31" spans="1:5" ht="12.75">
      <c r="A31" s="36" t="s">
        <v>58</v>
      </c>
      <c r="E31" s="37" t="s">
        <v>54</v>
      </c>
    </row>
    <row r="32" spans="1:5" ht="63.75">
      <c r="A32" s="38" t="s">
        <v>59</v>
      </c>
      <c r="E32" s="39" t="s">
        <v>2129</v>
      </c>
    </row>
    <row r="33" spans="1:5" ht="38.25">
      <c r="A33" t="s">
        <v>61</v>
      </c>
      <c r="E33" s="37" t="s">
        <v>564</v>
      </c>
    </row>
    <row r="34" spans="1:16" ht="12.75">
      <c r="A34" s="26" t="s">
        <v>52</v>
      </c>
      <c s="31" t="s">
        <v>90</v>
      </c>
      <c s="31" t="s">
        <v>1782</v>
      </c>
      <c s="26" t="s">
        <v>54</v>
      </c>
      <c s="32" t="s">
        <v>1783</v>
      </c>
      <c s="33" t="s">
        <v>315</v>
      </c>
      <c s="34">
        <v>20</v>
      </c>
      <c s="35">
        <v>0</v>
      </c>
      <c s="35">
        <f>ROUND(ROUND(H34,2)*ROUND(G34,3),2)</f>
      </c>
      <c s="33" t="s">
        <v>57</v>
      </c>
      <c r="O34">
        <f>(I34*21)/100</f>
      </c>
      <c t="s">
        <v>27</v>
      </c>
    </row>
    <row r="35" spans="1:5" ht="12.75">
      <c r="A35" s="36" t="s">
        <v>58</v>
      </c>
      <c r="E35" s="37" t="s">
        <v>54</v>
      </c>
    </row>
    <row r="36" spans="1:5" ht="63.75">
      <c r="A36" s="38" t="s">
        <v>59</v>
      </c>
      <c r="E36" s="39" t="s">
        <v>2130</v>
      </c>
    </row>
    <row r="37" spans="1:5" ht="25.5">
      <c r="A37" t="s">
        <v>61</v>
      </c>
      <c r="E37" s="37" t="s">
        <v>1785</v>
      </c>
    </row>
    <row r="38" spans="1:16" ht="12.75">
      <c r="A38" s="26" t="s">
        <v>52</v>
      </c>
      <c s="31" t="s">
        <v>95</v>
      </c>
      <c s="31" t="s">
        <v>569</v>
      </c>
      <c s="26" t="s">
        <v>54</v>
      </c>
      <c s="32" t="s">
        <v>570</v>
      </c>
      <c s="33" t="s">
        <v>315</v>
      </c>
      <c s="34">
        <v>20</v>
      </c>
      <c s="35">
        <v>0</v>
      </c>
      <c s="35">
        <f>ROUND(ROUND(H38,2)*ROUND(G38,3),2)</f>
      </c>
      <c s="33" t="s">
        <v>57</v>
      </c>
      <c r="O38">
        <f>(I38*21)/100</f>
      </c>
      <c t="s">
        <v>27</v>
      </c>
    </row>
    <row r="39" spans="1:5" ht="12.75">
      <c r="A39" s="36" t="s">
        <v>58</v>
      </c>
      <c r="E39" s="37" t="s">
        <v>54</v>
      </c>
    </row>
    <row r="40" spans="1:5" ht="63.75">
      <c r="A40" s="38" t="s">
        <v>59</v>
      </c>
      <c r="E40" s="39" t="s">
        <v>2130</v>
      </c>
    </row>
    <row r="41" spans="1:5" ht="38.25">
      <c r="A41" t="s">
        <v>61</v>
      </c>
      <c r="E41" s="37" t="s">
        <v>571</v>
      </c>
    </row>
    <row r="42" spans="1:16" ht="12.75">
      <c r="A42" s="26" t="s">
        <v>52</v>
      </c>
      <c s="31" t="s">
        <v>44</v>
      </c>
      <c s="31" t="s">
        <v>572</v>
      </c>
      <c s="26" t="s">
        <v>54</v>
      </c>
      <c s="32" t="s">
        <v>573</v>
      </c>
      <c s="33" t="s">
        <v>71</v>
      </c>
      <c s="34">
        <v>0.2</v>
      </c>
      <c s="35">
        <v>0</v>
      </c>
      <c s="35">
        <f>ROUND(ROUND(H42,2)*ROUND(G42,3),2)</f>
      </c>
      <c s="33" t="s">
        <v>57</v>
      </c>
      <c r="O42">
        <f>(I42*21)/100</f>
      </c>
      <c t="s">
        <v>27</v>
      </c>
    </row>
    <row r="43" spans="1:5" ht="12.75">
      <c r="A43" s="36" t="s">
        <v>58</v>
      </c>
      <c r="E43" s="37" t="s">
        <v>54</v>
      </c>
    </row>
    <row r="44" spans="1:5" ht="76.5">
      <c r="A44" s="38" t="s">
        <v>59</v>
      </c>
      <c r="E44" s="39" t="s">
        <v>2131</v>
      </c>
    </row>
    <row r="45" spans="1:5" ht="38.25">
      <c r="A45" t="s">
        <v>61</v>
      </c>
      <c r="E45" s="37" t="s">
        <v>575</v>
      </c>
    </row>
    <row r="46" spans="1:16" ht="12.75">
      <c r="A46" s="26" t="s">
        <v>52</v>
      </c>
      <c s="31" t="s">
        <v>46</v>
      </c>
      <c s="31" t="s">
        <v>1787</v>
      </c>
      <c s="26" t="s">
        <v>54</v>
      </c>
      <c s="32" t="s">
        <v>1788</v>
      </c>
      <c s="33" t="s">
        <v>82</v>
      </c>
      <c s="34">
        <v>2</v>
      </c>
      <c s="35">
        <v>0</v>
      </c>
      <c s="35">
        <f>ROUND(ROUND(H46,2)*ROUND(G46,3),2)</f>
      </c>
      <c s="33" t="s">
        <v>325</v>
      </c>
      <c r="O46">
        <f>(I46*21)/100</f>
      </c>
      <c t="s">
        <v>27</v>
      </c>
    </row>
    <row r="47" spans="1:5" ht="12.75">
      <c r="A47" s="36" t="s">
        <v>58</v>
      </c>
      <c r="E47" s="37" t="s">
        <v>54</v>
      </c>
    </row>
    <row r="48" spans="1:5" ht="12.75">
      <c r="A48" s="38" t="s">
        <v>59</v>
      </c>
      <c r="E48" s="39" t="s">
        <v>2132</v>
      </c>
    </row>
    <row r="49" spans="1:5" ht="12.75">
      <c r="A49" t="s">
        <v>61</v>
      </c>
      <c r="E49" s="37" t="s">
        <v>1790</v>
      </c>
    </row>
    <row r="50" spans="1:16" ht="25.5">
      <c r="A50" s="26" t="s">
        <v>52</v>
      </c>
      <c s="31" t="s">
        <v>48</v>
      </c>
      <c s="31" t="s">
        <v>716</v>
      </c>
      <c s="26" t="s">
        <v>54</v>
      </c>
      <c s="32" t="s">
        <v>717</v>
      </c>
      <c s="33" t="s">
        <v>71</v>
      </c>
      <c s="34">
        <v>3</v>
      </c>
      <c s="35">
        <v>0</v>
      </c>
      <c s="35">
        <f>ROUND(ROUND(H50,2)*ROUND(G50,3),2)</f>
      </c>
      <c s="33" t="s">
        <v>325</v>
      </c>
      <c r="O50">
        <f>(I50*21)/100</f>
      </c>
      <c t="s">
        <v>27</v>
      </c>
    </row>
    <row r="51" spans="1:5" ht="12.75">
      <c r="A51" s="36" t="s">
        <v>58</v>
      </c>
      <c r="E51" s="37" t="s">
        <v>54</v>
      </c>
    </row>
    <row r="52" spans="1:5" ht="25.5">
      <c r="A52" s="38" t="s">
        <v>59</v>
      </c>
      <c r="E52" s="39" t="s">
        <v>2133</v>
      </c>
    </row>
    <row r="53" spans="1:5" ht="12.75">
      <c r="A53" t="s">
        <v>61</v>
      </c>
      <c r="E53" s="37" t="s">
        <v>579</v>
      </c>
    </row>
    <row r="54" spans="1:18" ht="12.75" customHeight="1">
      <c r="A54" s="6" t="s">
        <v>50</v>
      </c>
      <c s="6"/>
      <c s="41" t="s">
        <v>831</v>
      </c>
      <c s="6"/>
      <c s="29" t="s">
        <v>851</v>
      </c>
      <c s="6"/>
      <c s="6"/>
      <c s="6"/>
      <c s="42">
        <f>0+Q54</f>
      </c>
      <c s="6"/>
      <c r="O54">
        <f>0+R54</f>
      </c>
      <c r="Q54">
        <f>0+I55+I59+I63+I67</f>
      </c>
      <c>
        <f>0+O55+O59+O63+O67</f>
      </c>
    </row>
    <row r="55" spans="1:16" ht="12.75">
      <c r="A55" s="26" t="s">
        <v>52</v>
      </c>
      <c s="31" t="s">
        <v>111</v>
      </c>
      <c s="31" t="s">
        <v>1448</v>
      </c>
      <c s="26" t="s">
        <v>54</v>
      </c>
      <c s="32" t="s">
        <v>1449</v>
      </c>
      <c s="33" t="s">
        <v>315</v>
      </c>
      <c s="34">
        <v>84.63</v>
      </c>
      <c s="35">
        <v>0</v>
      </c>
      <c s="35">
        <f>ROUND(ROUND(H55,2)*ROUND(G55,3),2)</f>
      </c>
      <c s="33" t="s">
        <v>57</v>
      </c>
      <c r="O55">
        <f>(I55*21)/100</f>
      </c>
      <c t="s">
        <v>27</v>
      </c>
    </row>
    <row r="56" spans="1:5" ht="12.75">
      <c r="A56" s="36" t="s">
        <v>58</v>
      </c>
      <c r="E56" s="37" t="s">
        <v>54</v>
      </c>
    </row>
    <row r="57" spans="1:5" ht="63.75">
      <c r="A57" s="38" t="s">
        <v>59</v>
      </c>
      <c r="E57" s="39" t="s">
        <v>2134</v>
      </c>
    </row>
    <row r="58" spans="1:5" ht="51">
      <c r="A58" t="s">
        <v>61</v>
      </c>
      <c r="E58" s="37" t="s">
        <v>1451</v>
      </c>
    </row>
    <row r="59" spans="1:16" ht="12.75">
      <c r="A59" s="26" t="s">
        <v>52</v>
      </c>
      <c s="31" t="s">
        <v>115</v>
      </c>
      <c s="31" t="s">
        <v>1835</v>
      </c>
      <c s="26" t="s">
        <v>54</v>
      </c>
      <c s="32" t="s">
        <v>1836</v>
      </c>
      <c s="33" t="s">
        <v>315</v>
      </c>
      <c s="34">
        <v>59.5</v>
      </c>
      <c s="35">
        <v>0</v>
      </c>
      <c s="35">
        <f>ROUND(ROUND(H59,2)*ROUND(G59,3),2)</f>
      </c>
      <c s="33" t="s">
        <v>57</v>
      </c>
      <c r="O59">
        <f>(I59*21)/100</f>
      </c>
      <c t="s">
        <v>27</v>
      </c>
    </row>
    <row r="60" spans="1:5" ht="12.75">
      <c r="A60" s="36" t="s">
        <v>58</v>
      </c>
      <c r="E60" s="37" t="s">
        <v>54</v>
      </c>
    </row>
    <row r="61" spans="1:5" ht="89.25">
      <c r="A61" s="38" t="s">
        <v>59</v>
      </c>
      <c r="E61" s="39" t="s">
        <v>2135</v>
      </c>
    </row>
    <row r="62" spans="1:5" ht="153">
      <c r="A62" t="s">
        <v>61</v>
      </c>
      <c r="E62" s="37" t="s">
        <v>1838</v>
      </c>
    </row>
    <row r="63" spans="1:16" ht="25.5">
      <c r="A63" s="26" t="s">
        <v>52</v>
      </c>
      <c s="31" t="s">
        <v>119</v>
      </c>
      <c s="31" t="s">
        <v>2136</v>
      </c>
      <c s="26" t="s">
        <v>54</v>
      </c>
      <c s="32" t="s">
        <v>2137</v>
      </c>
      <c s="33" t="s">
        <v>315</v>
      </c>
      <c s="34">
        <v>2.5</v>
      </c>
      <c s="35">
        <v>0</v>
      </c>
      <c s="35">
        <f>ROUND(ROUND(H63,2)*ROUND(G63,3),2)</f>
      </c>
      <c s="33" t="s">
        <v>57</v>
      </c>
      <c r="O63">
        <f>(I63*21)/100</f>
      </c>
      <c t="s">
        <v>27</v>
      </c>
    </row>
    <row r="64" spans="1:5" ht="12.75">
      <c r="A64" s="36" t="s">
        <v>58</v>
      </c>
      <c r="E64" s="37" t="s">
        <v>54</v>
      </c>
    </row>
    <row r="65" spans="1:5" ht="89.25">
      <c r="A65" s="38" t="s">
        <v>59</v>
      </c>
      <c r="E65" s="39" t="s">
        <v>2138</v>
      </c>
    </row>
    <row r="66" spans="1:5" ht="153">
      <c r="A66" t="s">
        <v>61</v>
      </c>
      <c r="E66" s="37" t="s">
        <v>1838</v>
      </c>
    </row>
    <row r="67" spans="1:16" ht="12.75">
      <c r="A67" s="26" t="s">
        <v>52</v>
      </c>
      <c s="31" t="s">
        <v>123</v>
      </c>
      <c s="31" t="s">
        <v>2018</v>
      </c>
      <c s="26" t="s">
        <v>54</v>
      </c>
      <c s="32" t="s">
        <v>2019</v>
      </c>
      <c s="33" t="s">
        <v>315</v>
      </c>
      <c s="34">
        <v>65.1</v>
      </c>
      <c s="35">
        <v>0</v>
      </c>
      <c s="35">
        <f>ROUND(ROUND(H67,2)*ROUND(G67,3),2)</f>
      </c>
      <c s="33" t="s">
        <v>325</v>
      </c>
      <c r="O67">
        <f>(I67*21)/100</f>
      </c>
      <c t="s">
        <v>27</v>
      </c>
    </row>
    <row r="68" spans="1:5" ht="12.75">
      <c r="A68" s="36" t="s">
        <v>58</v>
      </c>
      <c r="E68" s="37" t="s">
        <v>54</v>
      </c>
    </row>
    <row r="69" spans="1:5" ht="89.25">
      <c r="A69" s="38" t="s">
        <v>59</v>
      </c>
      <c r="E69" s="39" t="s">
        <v>2139</v>
      </c>
    </row>
    <row r="70" spans="1:5" ht="89.25">
      <c r="A70" t="s">
        <v>61</v>
      </c>
      <c r="E70" s="37" t="s">
        <v>2014</v>
      </c>
    </row>
    <row r="71" spans="1:18" ht="12.75" customHeight="1">
      <c r="A71" s="6" t="s">
        <v>50</v>
      </c>
      <c s="6"/>
      <c s="41" t="s">
        <v>290</v>
      </c>
      <c s="6"/>
      <c s="29" t="s">
        <v>291</v>
      </c>
      <c s="6"/>
      <c s="6"/>
      <c s="6"/>
      <c s="42">
        <f>0+Q71</f>
      </c>
      <c s="6"/>
      <c r="O71">
        <f>0+R71</f>
      </c>
      <c r="Q71">
        <f>0+I72+I76+I80+I84</f>
      </c>
      <c>
        <f>0+O72+O76+O80+O84</f>
      </c>
    </row>
    <row r="72" spans="1:16" ht="12.75">
      <c r="A72" s="26" t="s">
        <v>52</v>
      </c>
      <c s="31" t="s">
        <v>129</v>
      </c>
      <c s="31" t="s">
        <v>1009</v>
      </c>
      <c s="26" t="s">
        <v>54</v>
      </c>
      <c s="32" t="s">
        <v>1010</v>
      </c>
      <c s="33" t="s">
        <v>86</v>
      </c>
      <c s="34">
        <v>16</v>
      </c>
      <c s="35">
        <v>0</v>
      </c>
      <c s="35">
        <f>ROUND(ROUND(H72,2)*ROUND(G72,3),2)</f>
      </c>
      <c s="33" t="s">
        <v>57</v>
      </c>
      <c r="O72">
        <f>(I72*21)/100</f>
      </c>
      <c t="s">
        <v>27</v>
      </c>
    </row>
    <row r="73" spans="1:5" ht="12.75">
      <c r="A73" s="36" t="s">
        <v>58</v>
      </c>
      <c r="E73" s="37" t="s">
        <v>54</v>
      </c>
    </row>
    <row r="74" spans="1:5" ht="63.75">
      <c r="A74" s="38" t="s">
        <v>59</v>
      </c>
      <c r="E74" s="39" t="s">
        <v>2140</v>
      </c>
    </row>
    <row r="75" spans="1:5" ht="51">
      <c r="A75" t="s">
        <v>61</v>
      </c>
      <c r="E75" s="37" t="s">
        <v>1012</v>
      </c>
    </row>
    <row r="76" spans="1:16" ht="12.75">
      <c r="A76" s="26" t="s">
        <v>52</v>
      </c>
      <c s="31" t="s">
        <v>133</v>
      </c>
      <c s="31" t="s">
        <v>1014</v>
      </c>
      <c s="26" t="s">
        <v>54</v>
      </c>
      <c s="32" t="s">
        <v>1015</v>
      </c>
      <c s="33" t="s">
        <v>86</v>
      </c>
      <c s="34">
        <v>8</v>
      </c>
      <c s="35">
        <v>0</v>
      </c>
      <c s="35">
        <f>ROUND(ROUND(H76,2)*ROUND(G76,3),2)</f>
      </c>
      <c s="33" t="s">
        <v>57</v>
      </c>
      <c r="O76">
        <f>(I76*21)/100</f>
      </c>
      <c t="s">
        <v>27</v>
      </c>
    </row>
    <row r="77" spans="1:5" ht="12.75">
      <c r="A77" s="36" t="s">
        <v>58</v>
      </c>
      <c r="E77" s="37" t="s">
        <v>54</v>
      </c>
    </row>
    <row r="78" spans="1:5" ht="63.75">
      <c r="A78" s="38" t="s">
        <v>59</v>
      </c>
      <c r="E78" s="39" t="s">
        <v>2141</v>
      </c>
    </row>
    <row r="79" spans="1:5" ht="51">
      <c r="A79" t="s">
        <v>61</v>
      </c>
      <c r="E79" s="37" t="s">
        <v>1012</v>
      </c>
    </row>
    <row r="80" spans="1:16" ht="12.75">
      <c r="A80" s="26" t="s">
        <v>52</v>
      </c>
      <c s="31" t="s">
        <v>137</v>
      </c>
      <c s="31" t="s">
        <v>318</v>
      </c>
      <c s="26" t="s">
        <v>54</v>
      </c>
      <c s="32" t="s">
        <v>319</v>
      </c>
      <c s="33" t="s">
        <v>71</v>
      </c>
      <c s="34">
        <v>0.1</v>
      </c>
      <c s="35">
        <v>0</v>
      </c>
      <c s="35">
        <f>ROUND(ROUND(H80,2)*ROUND(G80,3),2)</f>
      </c>
      <c s="33" t="s">
        <v>57</v>
      </c>
      <c r="O80">
        <f>(I80*21)/100</f>
      </c>
      <c t="s">
        <v>27</v>
      </c>
    </row>
    <row r="81" spans="1:5" ht="12.75">
      <c r="A81" s="36" t="s">
        <v>58</v>
      </c>
      <c r="E81" s="37" t="s">
        <v>54</v>
      </c>
    </row>
    <row r="82" spans="1:5" ht="76.5">
      <c r="A82" s="38" t="s">
        <v>59</v>
      </c>
      <c r="E82" s="39" t="s">
        <v>2142</v>
      </c>
    </row>
    <row r="83" spans="1:5" ht="102">
      <c r="A83" t="s">
        <v>61</v>
      </c>
      <c r="E83" s="37" t="s">
        <v>321</v>
      </c>
    </row>
    <row r="84" spans="1:16" ht="12.75">
      <c r="A84" s="26" t="s">
        <v>52</v>
      </c>
      <c s="31" t="s">
        <v>141</v>
      </c>
      <c s="31" t="s">
        <v>1498</v>
      </c>
      <c s="26" t="s">
        <v>54</v>
      </c>
      <c s="32" t="s">
        <v>1499</v>
      </c>
      <c s="33" t="s">
        <v>71</v>
      </c>
      <c s="34">
        <v>0.05</v>
      </c>
      <c s="35">
        <v>0</v>
      </c>
      <c s="35">
        <f>ROUND(ROUND(H84,2)*ROUND(G84,3),2)</f>
      </c>
      <c s="33" t="s">
        <v>57</v>
      </c>
      <c r="O84">
        <f>(I84*21)/100</f>
      </c>
      <c t="s">
        <v>27</v>
      </c>
    </row>
    <row r="85" spans="1:5" ht="12.75">
      <c r="A85" s="36" t="s">
        <v>58</v>
      </c>
      <c r="E85" s="37" t="s">
        <v>54</v>
      </c>
    </row>
    <row r="86" spans="1:5" ht="76.5">
      <c r="A86" s="38" t="s">
        <v>59</v>
      </c>
      <c r="E86" s="39" t="s">
        <v>2143</v>
      </c>
    </row>
    <row r="87" spans="1:5" ht="102">
      <c r="A87" t="s">
        <v>61</v>
      </c>
      <c r="E87" s="37" t="s">
        <v>321</v>
      </c>
    </row>
    <row r="88" spans="1:18" ht="12.75" customHeight="1">
      <c r="A88" s="6" t="s">
        <v>50</v>
      </c>
      <c s="6"/>
      <c s="41" t="s">
        <v>176</v>
      </c>
      <c s="6"/>
      <c s="29" t="s">
        <v>177</v>
      </c>
      <c s="6"/>
      <c s="6"/>
      <c s="6"/>
      <c s="42">
        <f>0+Q88</f>
      </c>
      <c s="6"/>
      <c r="O88">
        <f>0+R88</f>
      </c>
      <c r="Q88">
        <f>0+I89+I93</f>
      </c>
      <c>
        <f>0+O89+O93</f>
      </c>
    </row>
    <row r="89" spans="1:16" ht="38.25">
      <c r="A89" s="26" t="s">
        <v>52</v>
      </c>
      <c s="31" t="s">
        <v>145</v>
      </c>
      <c s="31" t="s">
        <v>658</v>
      </c>
      <c s="26" t="s">
        <v>659</v>
      </c>
      <c s="32" t="s">
        <v>660</v>
      </c>
      <c s="33" t="s">
        <v>182</v>
      </c>
      <c s="34">
        <v>9.5</v>
      </c>
      <c s="35">
        <v>0</v>
      </c>
      <c s="35">
        <f>ROUND(ROUND(H89,2)*ROUND(G89,3),2)</f>
      </c>
      <c s="33" t="s">
        <v>325</v>
      </c>
      <c r="O89">
        <f>(I89*21)/100</f>
      </c>
      <c t="s">
        <v>27</v>
      </c>
    </row>
    <row r="90" spans="1:5" ht="12.75">
      <c r="A90" s="36" t="s">
        <v>58</v>
      </c>
      <c r="E90" s="37" t="s">
        <v>183</v>
      </c>
    </row>
    <row r="91" spans="1:5" ht="25.5">
      <c r="A91" s="38" t="s">
        <v>59</v>
      </c>
      <c r="E91" s="39" t="s">
        <v>2144</v>
      </c>
    </row>
    <row r="92" spans="1:5" ht="127.5">
      <c r="A92" t="s">
        <v>61</v>
      </c>
      <c r="E92" s="37" t="s">
        <v>1231</v>
      </c>
    </row>
    <row r="93" spans="1:16" ht="38.25">
      <c r="A93" s="26" t="s">
        <v>52</v>
      </c>
      <c s="31" t="s">
        <v>149</v>
      </c>
      <c s="31" t="s">
        <v>322</v>
      </c>
      <c s="26" t="s">
        <v>323</v>
      </c>
      <c s="32" t="s">
        <v>324</v>
      </c>
      <c s="33" t="s">
        <v>182</v>
      </c>
      <c s="34">
        <v>0.34</v>
      </c>
      <c s="35">
        <v>0</v>
      </c>
      <c s="35">
        <f>ROUND(ROUND(H93,2)*ROUND(G93,3),2)</f>
      </c>
      <c s="33" t="s">
        <v>325</v>
      </c>
      <c r="O93">
        <f>(I93*21)/100</f>
      </c>
      <c t="s">
        <v>27</v>
      </c>
    </row>
    <row r="94" spans="1:5" ht="12.75">
      <c r="A94" s="36" t="s">
        <v>58</v>
      </c>
      <c r="E94" s="37" t="s">
        <v>183</v>
      </c>
    </row>
    <row r="95" spans="1:5" ht="51">
      <c r="A95" s="38" t="s">
        <v>59</v>
      </c>
      <c r="E95" s="39" t="s">
        <v>2145</v>
      </c>
    </row>
    <row r="96" spans="1:5" ht="127.5">
      <c r="A96" t="s">
        <v>61</v>
      </c>
      <c r="E9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2146</v>
      </c>
      <c s="43">
        <f>0+I9+I58+I63+I68+I89+I118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2146</v>
      </c>
      <c s="6"/>
      <c s="18" t="s">
        <v>2147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521</v>
      </c>
      <c s="26" t="s">
        <v>54</v>
      </c>
      <c s="32" t="s">
        <v>522</v>
      </c>
      <c s="33" t="s">
        <v>71</v>
      </c>
      <c s="34">
        <v>10.1</v>
      </c>
      <c s="35">
        <v>0</v>
      </c>
      <c s="35">
        <f>ROUND(ROUND(H10,2)*ROUND(G10,3),2)</f>
      </c>
      <c s="33" t="s">
        <v>57</v>
      </c>
      <c r="O10">
        <f>(I10*21)/100</f>
      </c>
      <c t="s">
        <v>27</v>
      </c>
    </row>
    <row r="11" spans="1:5" ht="12.75">
      <c r="A11" s="36" t="s">
        <v>58</v>
      </c>
      <c r="E11" s="37" t="s">
        <v>54</v>
      </c>
    </row>
    <row r="12" spans="1:5" ht="114.75">
      <c r="A12" s="38" t="s">
        <v>59</v>
      </c>
      <c r="E12" s="39" t="s">
        <v>2149</v>
      </c>
    </row>
    <row r="13" spans="1:5" ht="369.75">
      <c r="A13" t="s">
        <v>61</v>
      </c>
      <c r="E13" s="37" t="s">
        <v>524</v>
      </c>
    </row>
    <row r="14" spans="1:16" ht="12.75">
      <c r="A14" s="26" t="s">
        <v>52</v>
      </c>
      <c s="31" t="s">
        <v>27</v>
      </c>
      <c s="31" t="s">
        <v>533</v>
      </c>
      <c s="26" t="s">
        <v>54</v>
      </c>
      <c s="32" t="s">
        <v>534</v>
      </c>
      <c s="33" t="s">
        <v>71</v>
      </c>
      <c s="34">
        <v>22.24</v>
      </c>
      <c s="35">
        <v>0</v>
      </c>
      <c s="35">
        <f>ROUND(ROUND(H14,2)*ROUND(G14,3),2)</f>
      </c>
      <c s="33" t="s">
        <v>57</v>
      </c>
      <c r="O14">
        <f>(I14*21)/100</f>
      </c>
      <c t="s">
        <v>27</v>
      </c>
    </row>
    <row r="15" spans="1:5" ht="12.75">
      <c r="A15" s="36" t="s">
        <v>58</v>
      </c>
      <c r="E15" s="37" t="s">
        <v>54</v>
      </c>
    </row>
    <row r="16" spans="1:5" ht="89.25">
      <c r="A16" s="38" t="s">
        <v>59</v>
      </c>
      <c r="E16" s="39" t="s">
        <v>2150</v>
      </c>
    </row>
    <row r="17" spans="1:5" ht="318.75">
      <c r="A17" t="s">
        <v>61</v>
      </c>
      <c r="E17" s="37" t="s">
        <v>532</v>
      </c>
    </row>
    <row r="18" spans="1:16" ht="12.75">
      <c r="A18" s="26" t="s">
        <v>52</v>
      </c>
      <c s="31" t="s">
        <v>26</v>
      </c>
      <c s="31" t="s">
        <v>707</v>
      </c>
      <c s="26" t="s">
        <v>54</v>
      </c>
      <c s="32" t="s">
        <v>708</v>
      </c>
      <c s="33" t="s">
        <v>71</v>
      </c>
      <c s="34">
        <v>32.34</v>
      </c>
      <c s="35">
        <v>0</v>
      </c>
      <c s="35">
        <f>ROUND(ROUND(H18,2)*ROUND(G18,3),2)</f>
      </c>
      <c s="33" t="s">
        <v>57</v>
      </c>
      <c r="O18">
        <f>(I18*21)/100</f>
      </c>
      <c t="s">
        <v>27</v>
      </c>
    </row>
    <row r="19" spans="1:5" ht="12.75">
      <c r="A19" s="36" t="s">
        <v>58</v>
      </c>
      <c r="E19" s="37" t="s">
        <v>54</v>
      </c>
    </row>
    <row r="20" spans="1:5" ht="51">
      <c r="A20" s="38" t="s">
        <v>59</v>
      </c>
      <c r="E20" s="39" t="s">
        <v>2151</v>
      </c>
    </row>
    <row r="21" spans="1:5" ht="191.25">
      <c r="A21" t="s">
        <v>61</v>
      </c>
      <c r="E21" s="37" t="s">
        <v>710</v>
      </c>
    </row>
    <row r="22" spans="1:16" ht="12.75">
      <c r="A22" s="26" t="s">
        <v>52</v>
      </c>
      <c s="31" t="s">
        <v>37</v>
      </c>
      <c s="31" t="s">
        <v>541</v>
      </c>
      <c s="26" t="s">
        <v>54</v>
      </c>
      <c s="32" t="s">
        <v>542</v>
      </c>
      <c s="33" t="s">
        <v>71</v>
      </c>
      <c s="34">
        <v>48</v>
      </c>
      <c s="35">
        <v>0</v>
      </c>
      <c s="35">
        <f>ROUND(ROUND(H22,2)*ROUND(G22,3),2)</f>
      </c>
      <c s="33" t="s">
        <v>57</v>
      </c>
      <c r="O22">
        <f>(I22*21)/100</f>
      </c>
      <c t="s">
        <v>27</v>
      </c>
    </row>
    <row r="23" spans="1:5" ht="12.75">
      <c r="A23" s="36" t="s">
        <v>58</v>
      </c>
      <c r="E23" s="37" t="s">
        <v>54</v>
      </c>
    </row>
    <row r="24" spans="1:5" ht="76.5">
      <c r="A24" s="38" t="s">
        <v>59</v>
      </c>
      <c r="E24" s="39" t="s">
        <v>2152</v>
      </c>
    </row>
    <row r="25" spans="1:5" ht="229.5">
      <c r="A25" t="s">
        <v>61</v>
      </c>
      <c r="E25" s="37" t="s">
        <v>544</v>
      </c>
    </row>
    <row r="26" spans="1:16" ht="12.75">
      <c r="A26" s="26" t="s">
        <v>52</v>
      </c>
      <c s="31" t="s">
        <v>39</v>
      </c>
      <c s="31" t="s">
        <v>557</v>
      </c>
      <c s="26" t="s">
        <v>54</v>
      </c>
      <c s="32" t="s">
        <v>558</v>
      </c>
      <c s="33" t="s">
        <v>315</v>
      </c>
      <c s="34">
        <v>999.7</v>
      </c>
      <c s="35">
        <v>0</v>
      </c>
      <c s="35">
        <f>ROUND(ROUND(H26,2)*ROUND(G26,3),2)</f>
      </c>
      <c s="33" t="s">
        <v>57</v>
      </c>
      <c r="O26">
        <f>(I26*21)/100</f>
      </c>
      <c t="s">
        <v>27</v>
      </c>
    </row>
    <row r="27" spans="1:5" ht="12.75">
      <c r="A27" s="36" t="s">
        <v>58</v>
      </c>
      <c r="E27" s="37" t="s">
        <v>54</v>
      </c>
    </row>
    <row r="28" spans="1:5" ht="63.75">
      <c r="A28" s="38" t="s">
        <v>59</v>
      </c>
      <c r="E28" s="39" t="s">
        <v>2153</v>
      </c>
    </row>
    <row r="29" spans="1:5" ht="25.5">
      <c r="A29" t="s">
        <v>61</v>
      </c>
      <c r="E29" s="37" t="s">
        <v>560</v>
      </c>
    </row>
    <row r="30" spans="1:16" ht="12.75">
      <c r="A30" s="26" t="s">
        <v>52</v>
      </c>
      <c s="31" t="s">
        <v>41</v>
      </c>
      <c s="31" t="s">
        <v>561</v>
      </c>
      <c s="26" t="s">
        <v>54</v>
      </c>
      <c s="32" t="s">
        <v>562</v>
      </c>
      <c s="33" t="s">
        <v>315</v>
      </c>
      <c s="34">
        <v>50</v>
      </c>
      <c s="35">
        <v>0</v>
      </c>
      <c s="35">
        <f>ROUND(ROUND(H30,2)*ROUND(G30,3),2)</f>
      </c>
      <c s="33" t="s">
        <v>57</v>
      </c>
      <c r="O30">
        <f>(I30*21)/100</f>
      </c>
      <c t="s">
        <v>27</v>
      </c>
    </row>
    <row r="31" spans="1:5" ht="12.75">
      <c r="A31" s="36" t="s">
        <v>58</v>
      </c>
      <c r="E31" s="37" t="s">
        <v>54</v>
      </c>
    </row>
    <row r="32" spans="1:5" ht="63.75">
      <c r="A32" s="38" t="s">
        <v>59</v>
      </c>
      <c r="E32" s="39" t="s">
        <v>2154</v>
      </c>
    </row>
    <row r="33" spans="1:5" ht="38.25">
      <c r="A33" t="s">
        <v>61</v>
      </c>
      <c r="E33" s="37" t="s">
        <v>564</v>
      </c>
    </row>
    <row r="34" spans="1:16" ht="12.75">
      <c r="A34" s="26" t="s">
        <v>52</v>
      </c>
      <c s="31" t="s">
        <v>90</v>
      </c>
      <c s="31" t="s">
        <v>1782</v>
      </c>
      <c s="26" t="s">
        <v>54</v>
      </c>
      <c s="32" t="s">
        <v>1783</v>
      </c>
      <c s="33" t="s">
        <v>315</v>
      </c>
      <c s="34">
        <v>50</v>
      </c>
      <c s="35">
        <v>0</v>
      </c>
      <c s="35">
        <f>ROUND(ROUND(H34,2)*ROUND(G34,3),2)</f>
      </c>
      <c s="33" t="s">
        <v>57</v>
      </c>
      <c r="O34">
        <f>(I34*21)/100</f>
      </c>
      <c t="s">
        <v>27</v>
      </c>
    </row>
    <row r="35" spans="1:5" ht="12.75">
      <c r="A35" s="36" t="s">
        <v>58</v>
      </c>
      <c r="E35" s="37" t="s">
        <v>54</v>
      </c>
    </row>
    <row r="36" spans="1:5" ht="63.75">
      <c r="A36" s="38" t="s">
        <v>59</v>
      </c>
      <c r="E36" s="39" t="s">
        <v>2155</v>
      </c>
    </row>
    <row r="37" spans="1:5" ht="25.5">
      <c r="A37" t="s">
        <v>61</v>
      </c>
      <c r="E37" s="37" t="s">
        <v>1785</v>
      </c>
    </row>
    <row r="38" spans="1:16" ht="12.75">
      <c r="A38" s="26" t="s">
        <v>52</v>
      </c>
      <c s="31" t="s">
        <v>95</v>
      </c>
      <c s="31" t="s">
        <v>569</v>
      </c>
      <c s="26" t="s">
        <v>54</v>
      </c>
      <c s="32" t="s">
        <v>570</v>
      </c>
      <c s="33" t="s">
        <v>315</v>
      </c>
      <c s="34">
        <v>50</v>
      </c>
      <c s="35">
        <v>0</v>
      </c>
      <c s="35">
        <f>ROUND(ROUND(H38,2)*ROUND(G38,3),2)</f>
      </c>
      <c s="33" t="s">
        <v>57</v>
      </c>
      <c r="O38">
        <f>(I38*21)/100</f>
      </c>
      <c t="s">
        <v>27</v>
      </c>
    </row>
    <row r="39" spans="1:5" ht="12.75">
      <c r="A39" s="36" t="s">
        <v>58</v>
      </c>
      <c r="E39" s="37" t="s">
        <v>54</v>
      </c>
    </row>
    <row r="40" spans="1:5" ht="63.75">
      <c r="A40" s="38" t="s">
        <v>59</v>
      </c>
      <c r="E40" s="39" t="s">
        <v>2155</v>
      </c>
    </row>
    <row r="41" spans="1:5" ht="38.25">
      <c r="A41" t="s">
        <v>61</v>
      </c>
      <c r="E41" s="37" t="s">
        <v>571</v>
      </c>
    </row>
    <row r="42" spans="1:16" ht="12.75">
      <c r="A42" s="26" t="s">
        <v>52</v>
      </c>
      <c s="31" t="s">
        <v>44</v>
      </c>
      <c s="31" t="s">
        <v>572</v>
      </c>
      <c s="26" t="s">
        <v>54</v>
      </c>
      <c s="32" t="s">
        <v>573</v>
      </c>
      <c s="33" t="s">
        <v>71</v>
      </c>
      <c s="34">
        <v>0.5</v>
      </c>
      <c s="35">
        <v>0</v>
      </c>
      <c s="35">
        <f>ROUND(ROUND(H42,2)*ROUND(G42,3),2)</f>
      </c>
      <c s="33" t="s">
        <v>57</v>
      </c>
      <c r="O42">
        <f>(I42*21)/100</f>
      </c>
      <c t="s">
        <v>27</v>
      </c>
    </row>
    <row r="43" spans="1:5" ht="12.75">
      <c r="A43" s="36" t="s">
        <v>58</v>
      </c>
      <c r="E43" s="37" t="s">
        <v>54</v>
      </c>
    </row>
    <row r="44" spans="1:5" ht="76.5">
      <c r="A44" s="38" t="s">
        <v>59</v>
      </c>
      <c r="E44" s="39" t="s">
        <v>2156</v>
      </c>
    </row>
    <row r="45" spans="1:5" ht="38.25">
      <c r="A45" t="s">
        <v>61</v>
      </c>
      <c r="E45" s="37" t="s">
        <v>575</v>
      </c>
    </row>
    <row r="46" spans="1:16" ht="12.75">
      <c r="A46" s="26" t="s">
        <v>52</v>
      </c>
      <c s="31" t="s">
        <v>46</v>
      </c>
      <c s="31" t="s">
        <v>1787</v>
      </c>
      <c s="26" t="s">
        <v>54</v>
      </c>
      <c s="32" t="s">
        <v>1788</v>
      </c>
      <c s="33" t="s">
        <v>82</v>
      </c>
      <c s="34">
        <v>8</v>
      </c>
      <c s="35">
        <v>0</v>
      </c>
      <c s="35">
        <f>ROUND(ROUND(H46,2)*ROUND(G46,3),2)</f>
      </c>
      <c s="33" t="s">
        <v>325</v>
      </c>
      <c r="O46">
        <f>(I46*21)/100</f>
      </c>
      <c t="s">
        <v>27</v>
      </c>
    </row>
    <row r="47" spans="1:5" ht="12.75">
      <c r="A47" s="36" t="s">
        <v>58</v>
      </c>
      <c r="E47" s="37" t="s">
        <v>54</v>
      </c>
    </row>
    <row r="48" spans="1:5" ht="12.75">
      <c r="A48" s="38" t="s">
        <v>59</v>
      </c>
      <c r="E48" s="39" t="s">
        <v>2157</v>
      </c>
    </row>
    <row r="49" spans="1:5" ht="12.75">
      <c r="A49" t="s">
        <v>61</v>
      </c>
      <c r="E49" s="37" t="s">
        <v>1790</v>
      </c>
    </row>
    <row r="50" spans="1:16" ht="25.5">
      <c r="A50" s="26" t="s">
        <v>52</v>
      </c>
      <c s="31" t="s">
        <v>48</v>
      </c>
      <c s="31" t="s">
        <v>1791</v>
      </c>
      <c s="26" t="s">
        <v>54</v>
      </c>
      <c s="32" t="s">
        <v>1792</v>
      </c>
      <c s="33" t="s">
        <v>294</v>
      </c>
      <c s="34">
        <v>1</v>
      </c>
      <c s="35">
        <v>0</v>
      </c>
      <c s="35">
        <f>ROUND(ROUND(H50,2)*ROUND(G50,3),2)</f>
      </c>
      <c s="33" t="s">
        <v>325</v>
      </c>
      <c r="O50">
        <f>(I50*21)/100</f>
      </c>
      <c t="s">
        <v>27</v>
      </c>
    </row>
    <row r="51" spans="1:5" ht="12.75">
      <c r="A51" s="36" t="s">
        <v>58</v>
      </c>
      <c r="E51" s="37" t="s">
        <v>54</v>
      </c>
    </row>
    <row r="52" spans="1:5" ht="38.25">
      <c r="A52" s="38" t="s">
        <v>59</v>
      </c>
      <c r="E52" s="39" t="s">
        <v>2062</v>
      </c>
    </row>
    <row r="53" spans="1:5" ht="12.75">
      <c r="A53" t="s">
        <v>61</v>
      </c>
      <c r="E53" s="37" t="s">
        <v>1794</v>
      </c>
    </row>
    <row r="54" spans="1:16" ht="25.5">
      <c r="A54" s="26" t="s">
        <v>52</v>
      </c>
      <c s="31" t="s">
        <v>111</v>
      </c>
      <c s="31" t="s">
        <v>716</v>
      </c>
      <c s="26" t="s">
        <v>54</v>
      </c>
      <c s="32" t="s">
        <v>717</v>
      </c>
      <c s="33" t="s">
        <v>71</v>
      </c>
      <c s="34">
        <v>7.5</v>
      </c>
      <c s="35">
        <v>0</v>
      </c>
      <c s="35">
        <f>ROUND(ROUND(H54,2)*ROUND(G54,3),2)</f>
      </c>
      <c s="33" t="s">
        <v>325</v>
      </c>
      <c r="O54">
        <f>(I54*21)/100</f>
      </c>
      <c t="s">
        <v>27</v>
      </c>
    </row>
    <row r="55" spans="1:5" ht="12.75">
      <c r="A55" s="36" t="s">
        <v>58</v>
      </c>
      <c r="E55" s="37" t="s">
        <v>54</v>
      </c>
    </row>
    <row r="56" spans="1:5" ht="25.5">
      <c r="A56" s="38" t="s">
        <v>59</v>
      </c>
      <c r="E56" s="39" t="s">
        <v>2158</v>
      </c>
    </row>
    <row r="57" spans="1:5" ht="12.75">
      <c r="A57" t="s">
        <v>61</v>
      </c>
      <c r="E57" s="37" t="s">
        <v>579</v>
      </c>
    </row>
    <row r="58" spans="1:18" ht="12.75" customHeight="1">
      <c r="A58" s="6" t="s">
        <v>50</v>
      </c>
      <c s="6"/>
      <c s="41" t="s">
        <v>145</v>
      </c>
      <c s="6"/>
      <c s="29" t="s">
        <v>580</v>
      </c>
      <c s="6"/>
      <c s="6"/>
      <c s="6"/>
      <c s="42">
        <f>0+Q58</f>
      </c>
      <c s="6"/>
      <c r="O58">
        <f>0+R58</f>
      </c>
      <c r="Q58">
        <f>0+I59</f>
      </c>
      <c>
        <f>0+O59</f>
      </c>
    </row>
    <row r="59" spans="1:16" ht="12.75">
      <c r="A59" s="26" t="s">
        <v>52</v>
      </c>
      <c s="31" t="s">
        <v>115</v>
      </c>
      <c s="31" t="s">
        <v>2159</v>
      </c>
      <c s="26" t="s">
        <v>54</v>
      </c>
      <c s="32" t="s">
        <v>2160</v>
      </c>
      <c s="33" t="s">
        <v>71</v>
      </c>
      <c s="34">
        <v>20.016</v>
      </c>
      <c s="35">
        <v>0</v>
      </c>
      <c s="35">
        <f>ROUND(ROUND(H59,2)*ROUND(G59,3),2)</f>
      </c>
      <c s="33" t="s">
        <v>57</v>
      </c>
      <c r="O59">
        <f>(I59*21)/100</f>
      </c>
      <c t="s">
        <v>27</v>
      </c>
    </row>
    <row r="60" spans="1:5" ht="12.75">
      <c r="A60" s="36" t="s">
        <v>58</v>
      </c>
      <c r="E60" s="37" t="s">
        <v>54</v>
      </c>
    </row>
    <row r="61" spans="1:5" ht="89.25">
      <c r="A61" s="38" t="s">
        <v>59</v>
      </c>
      <c r="E61" s="39" t="s">
        <v>2161</v>
      </c>
    </row>
    <row r="62" spans="1:5" ht="369.75">
      <c r="A62" t="s">
        <v>61</v>
      </c>
      <c r="E62" s="37" t="s">
        <v>749</v>
      </c>
    </row>
    <row r="63" spans="1:18" ht="12.75" customHeight="1">
      <c r="A63" s="6" t="s">
        <v>50</v>
      </c>
      <c s="6"/>
      <c s="41" t="s">
        <v>593</v>
      </c>
      <c s="6"/>
      <c s="29" t="s">
        <v>594</v>
      </c>
      <c s="6"/>
      <c s="6"/>
      <c s="6"/>
      <c s="42">
        <f>0+Q63</f>
      </c>
      <c s="6"/>
      <c r="O63">
        <f>0+R63</f>
      </c>
      <c r="Q63">
        <f>0+I64</f>
      </c>
      <c>
        <f>0+O64</f>
      </c>
    </row>
    <row r="64" spans="1:16" ht="12.75">
      <c r="A64" s="26" t="s">
        <v>52</v>
      </c>
      <c s="31" t="s">
        <v>119</v>
      </c>
      <c s="31" t="s">
        <v>606</v>
      </c>
      <c s="26" t="s">
        <v>54</v>
      </c>
      <c s="32" t="s">
        <v>607</v>
      </c>
      <c s="33" t="s">
        <v>71</v>
      </c>
      <c s="34">
        <v>2.224</v>
      </c>
      <c s="35">
        <v>0</v>
      </c>
      <c s="35">
        <f>ROUND(ROUND(H64,2)*ROUND(G64,3),2)</f>
      </c>
      <c s="33" t="s">
        <v>57</v>
      </c>
      <c r="O64">
        <f>(I64*21)/100</f>
      </c>
      <c t="s">
        <v>27</v>
      </c>
    </row>
    <row r="65" spans="1:5" ht="12.75">
      <c r="A65" s="36" t="s">
        <v>58</v>
      </c>
      <c r="E65" s="37" t="s">
        <v>54</v>
      </c>
    </row>
    <row r="66" spans="1:5" ht="102">
      <c r="A66" s="38" t="s">
        <v>59</v>
      </c>
      <c r="E66" s="39" t="s">
        <v>2162</v>
      </c>
    </row>
    <row r="67" spans="1:5" ht="38.25">
      <c r="A67" t="s">
        <v>61</v>
      </c>
      <c r="E67" s="37" t="s">
        <v>605</v>
      </c>
    </row>
    <row r="68" spans="1:18" ht="12.75" customHeight="1">
      <c r="A68" s="6" t="s">
        <v>50</v>
      </c>
      <c s="6"/>
      <c s="41" t="s">
        <v>831</v>
      </c>
      <c s="6"/>
      <c s="29" t="s">
        <v>851</v>
      </c>
      <c s="6"/>
      <c s="6"/>
      <c s="6"/>
      <c s="42">
        <f>0+Q68</f>
      </c>
      <c s="6"/>
      <c r="O68">
        <f>0+R68</f>
      </c>
      <c r="Q68">
        <f>0+I69+I73+I77+I81+I85</f>
      </c>
      <c>
        <f>0+O69+O73+O77+O81+O85</f>
      </c>
    </row>
    <row r="69" spans="1:16" ht="12.75">
      <c r="A69" s="26" t="s">
        <v>52</v>
      </c>
      <c s="31" t="s">
        <v>123</v>
      </c>
      <c s="31" t="s">
        <v>1448</v>
      </c>
      <c s="26" t="s">
        <v>54</v>
      </c>
      <c s="32" t="s">
        <v>1449</v>
      </c>
      <c s="33" t="s">
        <v>315</v>
      </c>
      <c s="34">
        <v>36.4</v>
      </c>
      <c s="35">
        <v>0</v>
      </c>
      <c s="35">
        <f>ROUND(ROUND(H69,2)*ROUND(G69,3),2)</f>
      </c>
      <c s="33" t="s">
        <v>57</v>
      </c>
      <c r="O69">
        <f>(I69*21)/100</f>
      </c>
      <c t="s">
        <v>27</v>
      </c>
    </row>
    <row r="70" spans="1:5" ht="12.75">
      <c r="A70" s="36" t="s">
        <v>58</v>
      </c>
      <c r="E70" s="37" t="s">
        <v>54</v>
      </c>
    </row>
    <row r="71" spans="1:5" ht="63.75">
      <c r="A71" s="38" t="s">
        <v>59</v>
      </c>
      <c r="E71" s="39" t="s">
        <v>2163</v>
      </c>
    </row>
    <row r="72" spans="1:5" ht="51">
      <c r="A72" t="s">
        <v>61</v>
      </c>
      <c r="E72" s="37" t="s">
        <v>1451</v>
      </c>
    </row>
    <row r="73" spans="1:16" ht="12.75">
      <c r="A73" s="26" t="s">
        <v>52</v>
      </c>
      <c s="31" t="s">
        <v>129</v>
      </c>
      <c s="31" t="s">
        <v>2005</v>
      </c>
      <c s="26" t="s">
        <v>54</v>
      </c>
      <c s="32" t="s">
        <v>2006</v>
      </c>
      <c s="33" t="s">
        <v>315</v>
      </c>
      <c s="34">
        <v>732</v>
      </c>
      <c s="35">
        <v>0</v>
      </c>
      <c s="35">
        <f>ROUND(ROUND(H73,2)*ROUND(G73,3),2)</f>
      </c>
      <c s="33" t="s">
        <v>57</v>
      </c>
      <c r="O73">
        <f>(I73*21)/100</f>
      </c>
      <c t="s">
        <v>27</v>
      </c>
    </row>
    <row r="74" spans="1:5" ht="12.75">
      <c r="A74" s="36" t="s">
        <v>58</v>
      </c>
      <c r="E74" s="37" t="s">
        <v>54</v>
      </c>
    </row>
    <row r="75" spans="1:5" ht="89.25">
      <c r="A75" s="38" t="s">
        <v>59</v>
      </c>
      <c r="E75" s="39" t="s">
        <v>2164</v>
      </c>
    </row>
    <row r="76" spans="1:5" ht="153">
      <c r="A76" t="s">
        <v>61</v>
      </c>
      <c r="E76" s="37" t="s">
        <v>1838</v>
      </c>
    </row>
    <row r="77" spans="1:16" ht="25.5">
      <c r="A77" s="26" t="s">
        <v>52</v>
      </c>
      <c s="31" t="s">
        <v>133</v>
      </c>
      <c s="31" t="s">
        <v>2008</v>
      </c>
      <c s="26" t="s">
        <v>54</v>
      </c>
      <c s="32" t="s">
        <v>2009</v>
      </c>
      <c s="33" t="s">
        <v>315</v>
      </c>
      <c s="34">
        <v>5</v>
      </c>
      <c s="35">
        <v>0</v>
      </c>
      <c s="35">
        <f>ROUND(ROUND(H77,2)*ROUND(G77,3),2)</f>
      </c>
      <c s="33" t="s">
        <v>57</v>
      </c>
      <c r="O77">
        <f>(I77*21)/100</f>
      </c>
      <c t="s">
        <v>27</v>
      </c>
    </row>
    <row r="78" spans="1:5" ht="12.75">
      <c r="A78" s="36" t="s">
        <v>58</v>
      </c>
      <c r="E78" s="37" t="s">
        <v>54</v>
      </c>
    </row>
    <row r="79" spans="1:5" ht="76.5">
      <c r="A79" s="38" t="s">
        <v>59</v>
      </c>
      <c r="E79" s="39" t="s">
        <v>2165</v>
      </c>
    </row>
    <row r="80" spans="1:5" ht="153">
      <c r="A80" t="s">
        <v>61</v>
      </c>
      <c r="E80" s="37" t="s">
        <v>1838</v>
      </c>
    </row>
    <row r="81" spans="1:16" ht="12.75">
      <c r="A81" s="26" t="s">
        <v>52</v>
      </c>
      <c s="31" t="s">
        <v>137</v>
      </c>
      <c s="31" t="s">
        <v>2166</v>
      </c>
      <c s="26" t="s">
        <v>54</v>
      </c>
      <c s="32" t="s">
        <v>2167</v>
      </c>
      <c s="33" t="s">
        <v>71</v>
      </c>
      <c s="34">
        <v>7</v>
      </c>
      <c s="35">
        <v>0</v>
      </c>
      <c s="35">
        <f>ROUND(ROUND(H81,2)*ROUND(G81,3),2)</f>
      </c>
      <c s="33" t="s">
        <v>325</v>
      </c>
      <c r="O81">
        <f>(I81*21)/100</f>
      </c>
      <c t="s">
        <v>27</v>
      </c>
    </row>
    <row r="82" spans="1:5" ht="12.75">
      <c r="A82" s="36" t="s">
        <v>58</v>
      </c>
      <c r="E82" s="37" t="s">
        <v>54</v>
      </c>
    </row>
    <row r="83" spans="1:5" ht="102">
      <c r="A83" s="38" t="s">
        <v>59</v>
      </c>
      <c r="E83" s="39" t="s">
        <v>2168</v>
      </c>
    </row>
    <row r="84" spans="1:5" ht="89.25">
      <c r="A84" t="s">
        <v>61</v>
      </c>
      <c r="E84" s="37" t="s">
        <v>2014</v>
      </c>
    </row>
    <row r="85" spans="1:16" ht="12.75">
      <c r="A85" s="26" t="s">
        <v>52</v>
      </c>
      <c s="31" t="s">
        <v>141</v>
      </c>
      <c s="31" t="s">
        <v>2015</v>
      </c>
      <c s="26" t="s">
        <v>54</v>
      </c>
      <c s="32" t="s">
        <v>2016</v>
      </c>
      <c s="33" t="s">
        <v>315</v>
      </c>
      <c s="34">
        <v>768.6</v>
      </c>
      <c s="35">
        <v>0</v>
      </c>
      <c s="35">
        <f>ROUND(ROUND(H85,2)*ROUND(G85,3),2)</f>
      </c>
      <c s="33" t="s">
        <v>325</v>
      </c>
      <c r="O85">
        <f>(I85*21)/100</f>
      </c>
      <c t="s">
        <v>27</v>
      </c>
    </row>
    <row r="86" spans="1:5" ht="12.75">
      <c r="A86" s="36" t="s">
        <v>58</v>
      </c>
      <c r="E86" s="37" t="s">
        <v>54</v>
      </c>
    </row>
    <row r="87" spans="1:5" ht="102">
      <c r="A87" s="38" t="s">
        <v>59</v>
      </c>
      <c r="E87" s="39" t="s">
        <v>2169</v>
      </c>
    </row>
    <row r="88" spans="1:5" ht="89.25">
      <c r="A88" t="s">
        <v>61</v>
      </c>
      <c r="E88" s="37" t="s">
        <v>2014</v>
      </c>
    </row>
    <row r="89" spans="1:18" ht="12.75" customHeight="1">
      <c r="A89" s="6" t="s">
        <v>50</v>
      </c>
      <c s="6"/>
      <c s="41" t="s">
        <v>290</v>
      </c>
      <c s="6"/>
      <c s="29" t="s">
        <v>291</v>
      </c>
      <c s="6"/>
      <c s="6"/>
      <c s="6"/>
      <c s="42">
        <f>0+Q89</f>
      </c>
      <c s="6"/>
      <c r="O89">
        <f>0+R89</f>
      </c>
      <c r="Q89">
        <f>0+I90+I94+I98+I102+I106+I110+I114</f>
      </c>
      <c>
        <f>0+O90+O94+O98+O102+O106+O110+O114</f>
      </c>
    </row>
    <row r="90" spans="1:16" ht="12.75">
      <c r="A90" s="26" t="s">
        <v>52</v>
      </c>
      <c s="31" t="s">
        <v>145</v>
      </c>
      <c s="31" t="s">
        <v>2170</v>
      </c>
      <c s="26" t="s">
        <v>54</v>
      </c>
      <c s="32" t="s">
        <v>2171</v>
      </c>
      <c s="33" t="s">
        <v>86</v>
      </c>
      <c s="34">
        <v>327</v>
      </c>
      <c s="35">
        <v>0</v>
      </c>
      <c s="35">
        <f>ROUND(ROUND(H90,2)*ROUND(G90,3),2)</f>
      </c>
      <c s="33" t="s">
        <v>57</v>
      </c>
      <c r="O90">
        <f>(I90*21)/100</f>
      </c>
      <c t="s">
        <v>27</v>
      </c>
    </row>
    <row r="91" spans="1:5" ht="12.75">
      <c r="A91" s="36" t="s">
        <v>58</v>
      </c>
      <c r="E91" s="37" t="s">
        <v>54</v>
      </c>
    </row>
    <row r="92" spans="1:5" ht="76.5">
      <c r="A92" s="38" t="s">
        <v>59</v>
      </c>
      <c r="E92" s="39" t="s">
        <v>2172</v>
      </c>
    </row>
    <row r="93" spans="1:5" ht="63.75">
      <c r="A93" t="s">
        <v>61</v>
      </c>
      <c r="E93" s="37" t="s">
        <v>2173</v>
      </c>
    </row>
    <row r="94" spans="1:16" ht="12.75">
      <c r="A94" s="26" t="s">
        <v>52</v>
      </c>
      <c s="31" t="s">
        <v>149</v>
      </c>
      <c s="31" t="s">
        <v>1009</v>
      </c>
      <c s="26" t="s">
        <v>54</v>
      </c>
      <c s="32" t="s">
        <v>1010</v>
      </c>
      <c s="33" t="s">
        <v>86</v>
      </c>
      <c s="34">
        <v>561</v>
      </c>
      <c s="35">
        <v>0</v>
      </c>
      <c s="35">
        <f>ROUND(ROUND(H94,2)*ROUND(G94,3),2)</f>
      </c>
      <c s="33" t="s">
        <v>57</v>
      </c>
      <c r="O94">
        <f>(I94*21)/100</f>
      </c>
      <c t="s">
        <v>27</v>
      </c>
    </row>
    <row r="95" spans="1:5" ht="12.75">
      <c r="A95" s="36" t="s">
        <v>58</v>
      </c>
      <c r="E95" s="37" t="s">
        <v>54</v>
      </c>
    </row>
    <row r="96" spans="1:5" ht="63.75">
      <c r="A96" s="38" t="s">
        <v>59</v>
      </c>
      <c r="E96" s="39" t="s">
        <v>2174</v>
      </c>
    </row>
    <row r="97" spans="1:5" ht="51">
      <c r="A97" t="s">
        <v>61</v>
      </c>
      <c r="E97" s="37" t="s">
        <v>1012</v>
      </c>
    </row>
    <row r="98" spans="1:16" ht="12.75">
      <c r="A98" s="26" t="s">
        <v>52</v>
      </c>
      <c s="31" t="s">
        <v>153</v>
      </c>
      <c s="31" t="s">
        <v>1014</v>
      </c>
      <c s="26" t="s">
        <v>54</v>
      </c>
      <c s="32" t="s">
        <v>1015</v>
      </c>
      <c s="33" t="s">
        <v>86</v>
      </c>
      <c s="34">
        <v>273</v>
      </c>
      <c s="35">
        <v>0</v>
      </c>
      <c s="35">
        <f>ROUND(ROUND(H98,2)*ROUND(G98,3),2)</f>
      </c>
      <c s="33" t="s">
        <v>57</v>
      </c>
      <c r="O98">
        <f>(I98*21)/100</f>
      </c>
      <c t="s">
        <v>27</v>
      </c>
    </row>
    <row r="99" spans="1:5" ht="12.75">
      <c r="A99" s="36" t="s">
        <v>58</v>
      </c>
      <c r="E99" s="37" t="s">
        <v>54</v>
      </c>
    </row>
    <row r="100" spans="1:5" ht="89.25">
      <c r="A100" s="38" t="s">
        <v>59</v>
      </c>
      <c r="E100" s="39" t="s">
        <v>2175</v>
      </c>
    </row>
    <row r="101" spans="1:5" ht="51">
      <c r="A101" t="s">
        <v>61</v>
      </c>
      <c r="E101" s="37" t="s">
        <v>1012</v>
      </c>
    </row>
    <row r="102" spans="1:16" ht="12.75">
      <c r="A102" s="26" t="s">
        <v>52</v>
      </c>
      <c s="31" t="s">
        <v>159</v>
      </c>
      <c s="31" t="s">
        <v>2176</v>
      </c>
      <c s="26" t="s">
        <v>54</v>
      </c>
      <c s="32" t="s">
        <v>2177</v>
      </c>
      <c s="33" t="s">
        <v>86</v>
      </c>
      <c s="34">
        <v>1.5</v>
      </c>
      <c s="35">
        <v>0</v>
      </c>
      <c s="35">
        <f>ROUND(ROUND(H102,2)*ROUND(G102,3),2)</f>
      </c>
      <c s="33" t="s">
        <v>57</v>
      </c>
      <c r="O102">
        <f>(I102*21)/100</f>
      </c>
      <c t="s">
        <v>27</v>
      </c>
    </row>
    <row r="103" spans="1:5" ht="12.75">
      <c r="A103" s="36" t="s">
        <v>58</v>
      </c>
      <c r="E103" s="37" t="s">
        <v>54</v>
      </c>
    </row>
    <row r="104" spans="1:5" ht="63.75">
      <c r="A104" s="38" t="s">
        <v>59</v>
      </c>
      <c r="E104" s="39" t="s">
        <v>2178</v>
      </c>
    </row>
    <row r="105" spans="1:5" ht="25.5">
      <c r="A105" t="s">
        <v>61</v>
      </c>
      <c r="E105" s="37" t="s">
        <v>1491</v>
      </c>
    </row>
    <row r="106" spans="1:16" ht="12.75">
      <c r="A106" s="26" t="s">
        <v>52</v>
      </c>
      <c s="31" t="s">
        <v>164</v>
      </c>
      <c s="31" t="s">
        <v>318</v>
      </c>
      <c s="26" t="s">
        <v>54</v>
      </c>
      <c s="32" t="s">
        <v>319</v>
      </c>
      <c s="33" t="s">
        <v>71</v>
      </c>
      <c s="34">
        <v>0.062</v>
      </c>
      <c s="35">
        <v>0</v>
      </c>
      <c s="35">
        <f>ROUND(ROUND(H106,2)*ROUND(G106,3),2)</f>
      </c>
      <c s="33" t="s">
        <v>57</v>
      </c>
      <c r="O106">
        <f>(I106*21)/100</f>
      </c>
      <c t="s">
        <v>27</v>
      </c>
    </row>
    <row r="107" spans="1:5" ht="12.75">
      <c r="A107" s="36" t="s">
        <v>58</v>
      </c>
      <c r="E107" s="37" t="s">
        <v>54</v>
      </c>
    </row>
    <row r="108" spans="1:5" ht="76.5">
      <c r="A108" s="38" t="s">
        <v>59</v>
      </c>
      <c r="E108" s="39" t="s">
        <v>2179</v>
      </c>
    </row>
    <row r="109" spans="1:5" ht="102">
      <c r="A109" t="s">
        <v>61</v>
      </c>
      <c r="E109" s="37" t="s">
        <v>321</v>
      </c>
    </row>
    <row r="110" spans="1:16" ht="12.75">
      <c r="A110" s="26" t="s">
        <v>52</v>
      </c>
      <c s="31" t="s">
        <v>168</v>
      </c>
      <c s="31" t="s">
        <v>1498</v>
      </c>
      <c s="26" t="s">
        <v>54</v>
      </c>
      <c s="32" t="s">
        <v>1499</v>
      </c>
      <c s="33" t="s">
        <v>71</v>
      </c>
      <c s="34">
        <v>0.031</v>
      </c>
      <c s="35">
        <v>0</v>
      </c>
      <c s="35">
        <f>ROUND(ROUND(H110,2)*ROUND(G110,3),2)</f>
      </c>
      <c s="33" t="s">
        <v>57</v>
      </c>
      <c r="O110">
        <f>(I110*21)/100</f>
      </c>
      <c t="s">
        <v>27</v>
      </c>
    </row>
    <row r="111" spans="1:5" ht="12.75">
      <c r="A111" s="36" t="s">
        <v>58</v>
      </c>
      <c r="E111" s="37" t="s">
        <v>54</v>
      </c>
    </row>
    <row r="112" spans="1:5" ht="76.5">
      <c r="A112" s="38" t="s">
        <v>59</v>
      </c>
      <c r="E112" s="39" t="s">
        <v>2180</v>
      </c>
    </row>
    <row r="113" spans="1:5" ht="102">
      <c r="A113" t="s">
        <v>61</v>
      </c>
      <c r="E113" s="37" t="s">
        <v>321</v>
      </c>
    </row>
    <row r="114" spans="1:16" ht="25.5">
      <c r="A114" s="26" t="s">
        <v>52</v>
      </c>
      <c s="31" t="s">
        <v>172</v>
      </c>
      <c s="31" t="s">
        <v>2181</v>
      </c>
      <c s="26" t="s">
        <v>54</v>
      </c>
      <c s="32" t="s">
        <v>2182</v>
      </c>
      <c s="33" t="s">
        <v>294</v>
      </c>
      <c s="34">
        <v>1</v>
      </c>
      <c s="35">
        <v>0</v>
      </c>
      <c s="35">
        <f>ROUND(ROUND(H114,2)*ROUND(G114,3),2)</f>
      </c>
      <c s="33" t="s">
        <v>325</v>
      </c>
      <c r="O114">
        <f>(I114*21)/100</f>
      </c>
      <c t="s">
        <v>27</v>
      </c>
    </row>
    <row r="115" spans="1:5" ht="12.75">
      <c r="A115" s="36" t="s">
        <v>58</v>
      </c>
      <c r="E115" s="37" t="s">
        <v>54</v>
      </c>
    </row>
    <row r="116" spans="1:5" ht="51">
      <c r="A116" s="38" t="s">
        <v>59</v>
      </c>
      <c r="E116" s="39" t="s">
        <v>2183</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658</v>
      </c>
      <c s="26" t="s">
        <v>659</v>
      </c>
      <c s="32" t="s">
        <v>660</v>
      </c>
      <c s="33" t="s">
        <v>182</v>
      </c>
      <c s="34">
        <v>61.446</v>
      </c>
      <c s="35">
        <v>0</v>
      </c>
      <c s="35">
        <f>ROUND(ROUND(H119,2)*ROUND(G119,3),2)</f>
      </c>
      <c s="33" t="s">
        <v>325</v>
      </c>
      <c r="O119">
        <f>(I119*21)/100</f>
      </c>
      <c t="s">
        <v>27</v>
      </c>
    </row>
    <row r="120" spans="1:5" ht="12.75">
      <c r="A120" s="36" t="s">
        <v>58</v>
      </c>
      <c r="E120" s="37" t="s">
        <v>183</v>
      </c>
    </row>
    <row r="121" spans="1:5" ht="25.5">
      <c r="A121" s="38" t="s">
        <v>59</v>
      </c>
      <c r="E121" s="39" t="s">
        <v>2184</v>
      </c>
    </row>
    <row r="122" spans="1:5" ht="127.5">
      <c r="A122" t="s">
        <v>61</v>
      </c>
      <c r="E122" s="37" t="s">
        <v>1231</v>
      </c>
    </row>
    <row r="123" spans="1:16" ht="38.25">
      <c r="A123" s="26" t="s">
        <v>52</v>
      </c>
      <c s="31" t="s">
        <v>452</v>
      </c>
      <c s="31" t="s">
        <v>322</v>
      </c>
      <c s="26" t="s">
        <v>323</v>
      </c>
      <c s="32" t="s">
        <v>324</v>
      </c>
      <c s="33" t="s">
        <v>182</v>
      </c>
      <c s="34">
        <v>0.211</v>
      </c>
      <c s="35">
        <v>0</v>
      </c>
      <c s="35">
        <f>ROUND(ROUND(H123,2)*ROUND(G123,3),2)</f>
      </c>
      <c s="33" t="s">
        <v>325</v>
      </c>
      <c r="O123">
        <f>(I123*21)/100</f>
      </c>
      <c t="s">
        <v>27</v>
      </c>
    </row>
    <row r="124" spans="1:5" ht="12.75">
      <c r="A124" s="36" t="s">
        <v>58</v>
      </c>
      <c r="E124" s="37" t="s">
        <v>183</v>
      </c>
    </row>
    <row r="125" spans="1:5" ht="51">
      <c r="A125" s="38" t="s">
        <v>59</v>
      </c>
      <c r="E125" s="39" t="s">
        <v>2185</v>
      </c>
    </row>
    <row r="126" spans="1:5" ht="127.5">
      <c r="A126" t="s">
        <v>61</v>
      </c>
      <c r="E12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0+O9+O34+O51+O68+O73+O102+O107+O136+O173</f>
      </c>
      <c t="s">
        <v>26</v>
      </c>
    </row>
    <row r="3" spans="1:16" ht="15" customHeight="1">
      <c r="A3" t="s">
        <v>12</v>
      </c>
      <c s="12" t="s">
        <v>14</v>
      </c>
      <c s="13" t="s">
        <v>15</v>
      </c>
      <c s="1"/>
      <c s="14" t="s">
        <v>16</v>
      </c>
      <c s="1"/>
      <c s="9"/>
      <c s="8" t="s">
        <v>2188</v>
      </c>
      <c s="43">
        <f>0+I9+I34+I51+I68+I73+I102+I107+I136+I173</f>
      </c>
      <c s="10"/>
      <c r="O3" t="s">
        <v>23</v>
      </c>
      <c t="s">
        <v>27</v>
      </c>
    </row>
    <row r="4" spans="1:16" ht="15" customHeight="1">
      <c r="A4" t="s">
        <v>17</v>
      </c>
      <c s="12" t="s">
        <v>18</v>
      </c>
      <c s="13" t="s">
        <v>2186</v>
      </c>
      <c s="1"/>
      <c s="14" t="s">
        <v>2187</v>
      </c>
      <c s="1"/>
      <c s="1"/>
      <c s="11"/>
      <c s="11"/>
      <c s="1"/>
      <c r="O4" t="s">
        <v>24</v>
      </c>
      <c t="s">
        <v>27</v>
      </c>
    </row>
    <row r="5" spans="1:16" ht="12.75" customHeight="1">
      <c r="A5" t="s">
        <v>21</v>
      </c>
      <c s="16" t="s">
        <v>22</v>
      </c>
      <c s="17" t="s">
        <v>2188</v>
      </c>
      <c s="6"/>
      <c s="18" t="s">
        <v>2189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f>
      </c>
      <c>
        <f>0+O10+O14+O18+O22+O26+O30</f>
      </c>
    </row>
    <row r="10" spans="1:16" ht="25.5">
      <c r="A10" s="26" t="s">
        <v>52</v>
      </c>
      <c s="31" t="s">
        <v>33</v>
      </c>
      <c s="31" t="s">
        <v>2191</v>
      </c>
      <c s="26" t="s">
        <v>54</v>
      </c>
      <c s="32" t="s">
        <v>2192</v>
      </c>
      <c s="33" t="s">
        <v>71</v>
      </c>
      <c s="34">
        <v>55.491</v>
      </c>
      <c s="35">
        <v>0</v>
      </c>
      <c s="35">
        <f>ROUND(ROUND(H10,2)*ROUND(G10,3),2)</f>
      </c>
      <c s="33" t="s">
        <v>355</v>
      </c>
      <c r="O10">
        <f>(I10*21)/100</f>
      </c>
      <c t="s">
        <v>27</v>
      </c>
    </row>
    <row r="11" spans="1:5" ht="38.25">
      <c r="A11" s="36" t="s">
        <v>58</v>
      </c>
      <c r="E11" s="37" t="s">
        <v>2193</v>
      </c>
    </row>
    <row r="12" spans="1:5" ht="63.75">
      <c r="A12" s="38" t="s">
        <v>59</v>
      </c>
      <c r="E12" s="39" t="s">
        <v>2194</v>
      </c>
    </row>
    <row r="13" spans="1:5" ht="12.75">
      <c r="A13" t="s">
        <v>61</v>
      </c>
      <c r="E13" s="37" t="s">
        <v>54</v>
      </c>
    </row>
    <row r="14" spans="1:16" ht="25.5">
      <c r="A14" s="26" t="s">
        <v>52</v>
      </c>
      <c s="31" t="s">
        <v>27</v>
      </c>
      <c s="31" t="s">
        <v>2195</v>
      </c>
      <c s="26" t="s">
        <v>54</v>
      </c>
      <c s="32" t="s">
        <v>2196</v>
      </c>
      <c s="33" t="s">
        <v>71</v>
      </c>
      <c s="34">
        <v>6.57</v>
      </c>
      <c s="35">
        <v>0</v>
      </c>
      <c s="35">
        <f>ROUND(ROUND(H14,2)*ROUND(G14,3),2)</f>
      </c>
      <c s="33" t="s">
        <v>355</v>
      </c>
      <c r="O14">
        <f>(I14*21)/100</f>
      </c>
      <c t="s">
        <v>27</v>
      </c>
    </row>
    <row r="15" spans="1:5" ht="38.25">
      <c r="A15" s="36" t="s">
        <v>58</v>
      </c>
      <c r="E15" s="37" t="s">
        <v>2197</v>
      </c>
    </row>
    <row r="16" spans="1:5" ht="38.25">
      <c r="A16" s="38" t="s">
        <v>59</v>
      </c>
      <c r="E16" s="39" t="s">
        <v>2198</v>
      </c>
    </row>
    <row r="17" spans="1:5" ht="12.75">
      <c r="A17" t="s">
        <v>61</v>
      </c>
      <c r="E17" s="37" t="s">
        <v>54</v>
      </c>
    </row>
    <row r="18" spans="1:16" ht="25.5">
      <c r="A18" s="26" t="s">
        <v>52</v>
      </c>
      <c s="31" t="s">
        <v>26</v>
      </c>
      <c s="31" t="s">
        <v>2199</v>
      </c>
      <c s="26" t="s">
        <v>54</v>
      </c>
      <c s="32" t="s">
        <v>2200</v>
      </c>
      <c s="33" t="s">
        <v>71</v>
      </c>
      <c s="34">
        <v>13.563</v>
      </c>
      <c s="35">
        <v>0</v>
      </c>
      <c s="35">
        <f>ROUND(ROUND(H18,2)*ROUND(G18,3),2)</f>
      </c>
      <c s="33" t="s">
        <v>355</v>
      </c>
      <c r="O18">
        <f>(I18*21)/100</f>
      </c>
      <c t="s">
        <v>27</v>
      </c>
    </row>
    <row r="19" spans="1:5" ht="38.25">
      <c r="A19" s="36" t="s">
        <v>58</v>
      </c>
      <c r="E19" s="37" t="s">
        <v>2201</v>
      </c>
    </row>
    <row r="20" spans="1:5" ht="38.25">
      <c r="A20" s="38" t="s">
        <v>59</v>
      </c>
      <c r="E20" s="39" t="s">
        <v>2202</v>
      </c>
    </row>
    <row r="21" spans="1:5" ht="12.75">
      <c r="A21" t="s">
        <v>61</v>
      </c>
      <c r="E21" s="37" t="s">
        <v>54</v>
      </c>
    </row>
    <row r="22" spans="1:16" ht="25.5">
      <c r="A22" s="26" t="s">
        <v>52</v>
      </c>
      <c s="31" t="s">
        <v>37</v>
      </c>
      <c s="31" t="s">
        <v>2203</v>
      </c>
      <c s="26" t="s">
        <v>54</v>
      </c>
      <c s="32" t="s">
        <v>2204</v>
      </c>
      <c s="33" t="s">
        <v>71</v>
      </c>
      <c s="34">
        <v>6.57</v>
      </c>
      <c s="35">
        <v>0</v>
      </c>
      <c s="35">
        <f>ROUND(ROUND(H22,2)*ROUND(G22,3),2)</f>
      </c>
      <c s="33" t="s">
        <v>355</v>
      </c>
      <c r="O22">
        <f>(I22*21)/100</f>
      </c>
      <c t="s">
        <v>27</v>
      </c>
    </row>
    <row r="23" spans="1:5" ht="38.25">
      <c r="A23" s="36" t="s">
        <v>58</v>
      </c>
      <c r="E23" s="37" t="s">
        <v>2205</v>
      </c>
    </row>
    <row r="24" spans="1:5" ht="12.75">
      <c r="A24" s="38" t="s">
        <v>59</v>
      </c>
      <c r="E24" s="39" t="s">
        <v>54</v>
      </c>
    </row>
    <row r="25" spans="1:5" ht="12.75">
      <c r="A25" t="s">
        <v>61</v>
      </c>
      <c r="E25" s="37" t="s">
        <v>54</v>
      </c>
    </row>
    <row r="26" spans="1:16" ht="12.75">
      <c r="A26" s="26" t="s">
        <v>52</v>
      </c>
      <c s="31" t="s">
        <v>39</v>
      </c>
      <c s="31" t="s">
        <v>2206</v>
      </c>
      <c s="26" t="s">
        <v>54</v>
      </c>
      <c s="32" t="s">
        <v>2207</v>
      </c>
      <c s="33" t="s">
        <v>182</v>
      </c>
      <c s="34">
        <v>25.77</v>
      </c>
      <c s="35">
        <v>0</v>
      </c>
      <c s="35">
        <f>ROUND(ROUND(H26,2)*ROUND(G26,3),2)</f>
      </c>
      <c s="33" t="s">
        <v>355</v>
      </c>
      <c r="O26">
        <f>(I26*21)/100</f>
      </c>
      <c t="s">
        <v>27</v>
      </c>
    </row>
    <row r="27" spans="1:5" ht="25.5">
      <c r="A27" s="36" t="s">
        <v>58</v>
      </c>
      <c r="E27" s="37" t="s">
        <v>2208</v>
      </c>
    </row>
    <row r="28" spans="1:5" ht="12.75">
      <c r="A28" s="38" t="s">
        <v>59</v>
      </c>
      <c r="E28" s="39" t="s">
        <v>2209</v>
      </c>
    </row>
    <row r="29" spans="1:5" ht="12.75">
      <c r="A29" t="s">
        <v>61</v>
      </c>
      <c r="E29" s="37" t="s">
        <v>54</v>
      </c>
    </row>
    <row r="30" spans="1:16" ht="12.75">
      <c r="A30" s="26" t="s">
        <v>52</v>
      </c>
      <c s="31" t="s">
        <v>41</v>
      </c>
      <c s="31" t="s">
        <v>1653</v>
      </c>
      <c s="26" t="s">
        <v>54</v>
      </c>
      <c s="32" t="s">
        <v>1654</v>
      </c>
      <c s="33" t="s">
        <v>71</v>
      </c>
      <c s="34">
        <v>48.498</v>
      </c>
      <c s="35">
        <v>0</v>
      </c>
      <c s="35">
        <f>ROUND(ROUND(H30,2)*ROUND(G30,3),2)</f>
      </c>
      <c s="33" t="s">
        <v>355</v>
      </c>
      <c r="O30">
        <f>(I30*21)/100</f>
      </c>
      <c t="s">
        <v>27</v>
      </c>
    </row>
    <row r="31" spans="1:5" ht="25.5">
      <c r="A31" s="36" t="s">
        <v>58</v>
      </c>
      <c r="E31" s="37" t="s">
        <v>1655</v>
      </c>
    </row>
    <row r="32" spans="1:5" ht="89.25">
      <c r="A32" s="38" t="s">
        <v>59</v>
      </c>
      <c r="E32" s="39" t="s">
        <v>2210</v>
      </c>
    </row>
    <row r="33" spans="1:5" ht="12.75">
      <c r="A33" t="s">
        <v>61</v>
      </c>
      <c r="E33" s="37" t="s">
        <v>54</v>
      </c>
    </row>
    <row r="34" spans="1:18" ht="12.75" customHeight="1">
      <c r="A34" s="6" t="s">
        <v>50</v>
      </c>
      <c s="6"/>
      <c s="41" t="s">
        <v>27</v>
      </c>
      <c s="6"/>
      <c s="29" t="s">
        <v>2211</v>
      </c>
      <c s="6"/>
      <c s="6"/>
      <c s="6"/>
      <c s="42">
        <f>0+Q34</f>
      </c>
      <c s="6"/>
      <c r="O34">
        <f>0+R34</f>
      </c>
      <c r="Q34">
        <f>0+I35+I39+I43+I47</f>
      </c>
      <c>
        <f>0+O35+O39+O43+O47</f>
      </c>
    </row>
    <row r="35" spans="1:16" ht="12.75">
      <c r="A35" s="26" t="s">
        <v>52</v>
      </c>
      <c s="31" t="s">
        <v>90</v>
      </c>
      <c s="31" t="s">
        <v>2212</v>
      </c>
      <c s="26" t="s">
        <v>54</v>
      </c>
      <c s="32" t="s">
        <v>2213</v>
      </c>
      <c s="33" t="s">
        <v>71</v>
      </c>
      <c s="34">
        <v>15.62</v>
      </c>
      <c s="35">
        <v>0</v>
      </c>
      <c s="35">
        <f>ROUND(ROUND(H35,2)*ROUND(G35,3),2)</f>
      </c>
      <c s="33" t="s">
        <v>355</v>
      </c>
      <c r="O35">
        <f>(I35*21)/100</f>
      </c>
      <c t="s">
        <v>27</v>
      </c>
    </row>
    <row r="36" spans="1:5" ht="25.5">
      <c r="A36" s="36" t="s">
        <v>58</v>
      </c>
      <c r="E36" s="37" t="s">
        <v>2214</v>
      </c>
    </row>
    <row r="37" spans="1:5" ht="76.5">
      <c r="A37" s="38" t="s">
        <v>59</v>
      </c>
      <c r="E37" s="39" t="s">
        <v>2215</v>
      </c>
    </row>
    <row r="38" spans="1:5" ht="12.75">
      <c r="A38" t="s">
        <v>61</v>
      </c>
      <c r="E38" s="37" t="s">
        <v>54</v>
      </c>
    </row>
    <row r="39" spans="1:16" ht="12.75">
      <c r="A39" s="26" t="s">
        <v>52</v>
      </c>
      <c s="31" t="s">
        <v>95</v>
      </c>
      <c s="31" t="s">
        <v>2216</v>
      </c>
      <c s="26" t="s">
        <v>54</v>
      </c>
      <c s="32" t="s">
        <v>2217</v>
      </c>
      <c s="33" t="s">
        <v>315</v>
      </c>
      <c s="34">
        <v>58.564</v>
      </c>
      <c s="35">
        <v>0</v>
      </c>
      <c s="35">
        <f>ROUND(ROUND(H39,2)*ROUND(G39,3),2)</f>
      </c>
      <c s="33" t="s">
        <v>355</v>
      </c>
      <c r="O39">
        <f>(I39*21)/100</f>
      </c>
      <c t="s">
        <v>27</v>
      </c>
    </row>
    <row r="40" spans="1:5" ht="12.75">
      <c r="A40" s="36" t="s">
        <v>58</v>
      </c>
      <c r="E40" s="37" t="s">
        <v>2218</v>
      </c>
    </row>
    <row r="41" spans="1:5" ht="89.25">
      <c r="A41" s="38" t="s">
        <v>59</v>
      </c>
      <c r="E41" s="39" t="s">
        <v>2219</v>
      </c>
    </row>
    <row r="42" spans="1:5" ht="12.75">
      <c r="A42" t="s">
        <v>61</v>
      </c>
      <c r="E42" s="37" t="s">
        <v>54</v>
      </c>
    </row>
    <row r="43" spans="1:16" ht="12.75">
      <c r="A43" s="26" t="s">
        <v>52</v>
      </c>
      <c s="31" t="s">
        <v>44</v>
      </c>
      <c s="31" t="s">
        <v>2220</v>
      </c>
      <c s="26" t="s">
        <v>54</v>
      </c>
      <c s="32" t="s">
        <v>2221</v>
      </c>
      <c s="33" t="s">
        <v>315</v>
      </c>
      <c s="34">
        <v>58.564</v>
      </c>
      <c s="35">
        <v>0</v>
      </c>
      <c s="35">
        <f>ROUND(ROUND(H43,2)*ROUND(G43,3),2)</f>
      </c>
      <c s="33" t="s">
        <v>355</v>
      </c>
      <c r="O43">
        <f>(I43*21)/100</f>
      </c>
      <c t="s">
        <v>27</v>
      </c>
    </row>
    <row r="44" spans="1:5" ht="12.75">
      <c r="A44" s="36" t="s">
        <v>58</v>
      </c>
      <c r="E44" s="37" t="s">
        <v>2222</v>
      </c>
    </row>
    <row r="45" spans="1:5" ht="12.75">
      <c r="A45" s="38" t="s">
        <v>59</v>
      </c>
      <c r="E45" s="39" t="s">
        <v>54</v>
      </c>
    </row>
    <row r="46" spans="1:5" ht="12.75">
      <c r="A46" t="s">
        <v>61</v>
      </c>
      <c r="E46" s="37" t="s">
        <v>54</v>
      </c>
    </row>
    <row r="47" spans="1:16" ht="12.75">
      <c r="A47" s="26" t="s">
        <v>52</v>
      </c>
      <c s="31" t="s">
        <v>46</v>
      </c>
      <c s="31" t="s">
        <v>2223</v>
      </c>
      <c s="26" t="s">
        <v>54</v>
      </c>
      <c s="32" t="s">
        <v>2224</v>
      </c>
      <c s="33" t="s">
        <v>182</v>
      </c>
      <c s="34">
        <v>0.697</v>
      </c>
      <c s="35">
        <v>0</v>
      </c>
      <c s="35">
        <f>ROUND(ROUND(H47,2)*ROUND(G47,3),2)</f>
      </c>
      <c s="33" t="s">
        <v>355</v>
      </c>
      <c r="O47">
        <f>(I47*21)/100</f>
      </c>
      <c t="s">
        <v>27</v>
      </c>
    </row>
    <row r="48" spans="1:5" ht="12.75">
      <c r="A48" s="36" t="s">
        <v>58</v>
      </c>
      <c r="E48" s="37" t="s">
        <v>2225</v>
      </c>
    </row>
    <row r="49" spans="1:5" ht="140.25">
      <c r="A49" s="38" t="s">
        <v>59</v>
      </c>
      <c r="E49" s="44" t="s">
        <v>2226</v>
      </c>
    </row>
    <row r="50" spans="1:5" ht="12.75">
      <c r="A50" t="s">
        <v>61</v>
      </c>
      <c r="E50" s="37" t="s">
        <v>54</v>
      </c>
    </row>
    <row r="51" spans="1:18" ht="12.75" customHeight="1">
      <c r="A51" s="6" t="s">
        <v>50</v>
      </c>
      <c s="6"/>
      <c s="41" t="s">
        <v>26</v>
      </c>
      <c s="6"/>
      <c s="29" t="s">
        <v>2227</v>
      </c>
      <c s="6"/>
      <c s="6"/>
      <c s="6"/>
      <c s="42">
        <f>0+Q51</f>
      </c>
      <c s="6"/>
      <c r="O51">
        <f>0+R51</f>
      </c>
      <c r="Q51">
        <f>0+I52+I56+I60+I64</f>
      </c>
      <c>
        <f>0+O52+O56+O60+O64</f>
      </c>
    </row>
    <row r="52" spans="1:16" ht="25.5">
      <c r="A52" s="26" t="s">
        <v>52</v>
      </c>
      <c s="31" t="s">
        <v>48</v>
      </c>
      <c s="31" t="s">
        <v>2228</v>
      </c>
      <c s="26" t="s">
        <v>54</v>
      </c>
      <c s="32" t="s">
        <v>2229</v>
      </c>
      <c s="33" t="s">
        <v>315</v>
      </c>
      <c s="34">
        <v>31.05</v>
      </c>
      <c s="35">
        <v>0</v>
      </c>
      <c s="35">
        <f>ROUND(ROUND(H52,2)*ROUND(G52,3),2)</f>
      </c>
      <c s="33" t="s">
        <v>355</v>
      </c>
      <c r="O52">
        <f>(I52*21)/100</f>
      </c>
      <c t="s">
        <v>27</v>
      </c>
    </row>
    <row r="53" spans="1:5" ht="38.25">
      <c r="A53" s="36" t="s">
        <v>58</v>
      </c>
      <c r="E53" s="37" t="s">
        <v>2230</v>
      </c>
    </row>
    <row r="54" spans="1:5" ht="63.75">
      <c r="A54" s="38" t="s">
        <v>59</v>
      </c>
      <c r="E54" s="44" t="s">
        <v>2231</v>
      </c>
    </row>
    <row r="55" spans="1:5" ht="12.75">
      <c r="A55" t="s">
        <v>61</v>
      </c>
      <c r="E55" s="37" t="s">
        <v>54</v>
      </c>
    </row>
    <row r="56" spans="1:16" ht="12.75">
      <c r="A56" s="26" t="s">
        <v>52</v>
      </c>
      <c s="31" t="s">
        <v>111</v>
      </c>
      <c s="31" t="s">
        <v>2232</v>
      </c>
      <c s="26" t="s">
        <v>54</v>
      </c>
      <c s="32" t="s">
        <v>2233</v>
      </c>
      <c s="33" t="s">
        <v>86</v>
      </c>
      <c s="34">
        <v>26.65</v>
      </c>
      <c s="35">
        <v>0</v>
      </c>
      <c s="35">
        <f>ROUND(ROUND(H56,2)*ROUND(G56,3),2)</f>
      </c>
      <c s="33" t="s">
        <v>355</v>
      </c>
      <c r="O56">
        <f>(I56*21)/100</f>
      </c>
      <c t="s">
        <v>27</v>
      </c>
    </row>
    <row r="57" spans="1:5" ht="25.5">
      <c r="A57" s="36" t="s">
        <v>58</v>
      </c>
      <c r="E57" s="37" t="s">
        <v>2234</v>
      </c>
    </row>
    <row r="58" spans="1:5" ht="38.25">
      <c r="A58" s="38" t="s">
        <v>59</v>
      </c>
      <c r="E58" s="39" t="s">
        <v>2235</v>
      </c>
    </row>
    <row r="59" spans="1:5" ht="12.75">
      <c r="A59" t="s">
        <v>61</v>
      </c>
      <c r="E59" s="37" t="s">
        <v>54</v>
      </c>
    </row>
    <row r="60" spans="1:16" ht="25.5">
      <c r="A60" s="26" t="s">
        <v>52</v>
      </c>
      <c s="31" t="s">
        <v>115</v>
      </c>
      <c s="31" t="s">
        <v>2236</v>
      </c>
      <c s="26" t="s">
        <v>54</v>
      </c>
      <c s="32" t="s">
        <v>2237</v>
      </c>
      <c s="33" t="s">
        <v>86</v>
      </c>
      <c s="34">
        <v>7.2</v>
      </c>
      <c s="35">
        <v>0</v>
      </c>
      <c s="35">
        <f>ROUND(ROUND(H60,2)*ROUND(G60,3),2)</f>
      </c>
      <c s="33" t="s">
        <v>355</v>
      </c>
      <c r="O60">
        <f>(I60*21)/100</f>
      </c>
      <c t="s">
        <v>27</v>
      </c>
    </row>
    <row r="61" spans="1:5" ht="51">
      <c r="A61" s="36" t="s">
        <v>58</v>
      </c>
      <c r="E61" s="37" t="s">
        <v>2238</v>
      </c>
    </row>
    <row r="62" spans="1:5" ht="12.75">
      <c r="A62" s="38" t="s">
        <v>59</v>
      </c>
      <c r="E62" s="39" t="s">
        <v>2239</v>
      </c>
    </row>
    <row r="63" spans="1:5" ht="12.75">
      <c r="A63" t="s">
        <v>61</v>
      </c>
      <c r="E63" s="37" t="s">
        <v>54</v>
      </c>
    </row>
    <row r="64" spans="1:16" ht="12.75">
      <c r="A64" s="26" t="s">
        <v>52</v>
      </c>
      <c s="31" t="s">
        <v>119</v>
      </c>
      <c s="31" t="s">
        <v>2240</v>
      </c>
      <c s="26" t="s">
        <v>54</v>
      </c>
      <c s="32" t="s">
        <v>2241</v>
      </c>
      <c s="33" t="s">
        <v>82</v>
      </c>
      <c s="34">
        <v>6</v>
      </c>
      <c s="35">
        <v>0</v>
      </c>
      <c s="35">
        <f>ROUND(ROUND(H64,2)*ROUND(G64,3),2)</f>
      </c>
      <c s="33" t="s">
        <v>355</v>
      </c>
      <c r="O64">
        <f>(I64*21)/100</f>
      </c>
      <c t="s">
        <v>27</v>
      </c>
    </row>
    <row r="65" spans="1:5" ht="38.25">
      <c r="A65" s="36" t="s">
        <v>58</v>
      </c>
      <c r="E65" s="37" t="s">
        <v>2242</v>
      </c>
    </row>
    <row r="66" spans="1:5" ht="12.75">
      <c r="A66" s="38" t="s">
        <v>59</v>
      </c>
      <c r="E66" s="39" t="s">
        <v>2243</v>
      </c>
    </row>
    <row r="67" spans="1:5" ht="12.75">
      <c r="A67" t="s">
        <v>61</v>
      </c>
      <c r="E67" s="37" t="s">
        <v>54</v>
      </c>
    </row>
    <row r="68" spans="1:18" ht="12.75" customHeight="1">
      <c r="A68" s="6" t="s">
        <v>50</v>
      </c>
      <c s="6"/>
      <c s="41" t="s">
        <v>41</v>
      </c>
      <c s="6"/>
      <c s="29" t="s">
        <v>352</v>
      </c>
      <c s="6"/>
      <c s="6"/>
      <c s="6"/>
      <c s="42">
        <f>0+Q68</f>
      </c>
      <c s="6"/>
      <c r="O68">
        <f>0+R68</f>
      </c>
      <c r="Q68">
        <f>0+I69</f>
      </c>
      <c>
        <f>0+O69</f>
      </c>
    </row>
    <row r="69" spans="1:16" ht="25.5">
      <c r="A69" s="26" t="s">
        <v>52</v>
      </c>
      <c s="31" t="s">
        <v>123</v>
      </c>
      <c s="31" t="s">
        <v>2244</v>
      </c>
      <c s="26" t="s">
        <v>54</v>
      </c>
      <c s="32" t="s">
        <v>2245</v>
      </c>
      <c s="33" t="s">
        <v>71</v>
      </c>
      <c s="34">
        <v>3.059</v>
      </c>
      <c s="35">
        <v>0</v>
      </c>
      <c s="35">
        <f>ROUND(ROUND(H69,2)*ROUND(G69,3),2)</f>
      </c>
      <c s="33" t="s">
        <v>355</v>
      </c>
      <c r="O69">
        <f>(I69*21)/100</f>
      </c>
      <c t="s">
        <v>27</v>
      </c>
    </row>
    <row r="70" spans="1:5" ht="25.5">
      <c r="A70" s="36" t="s">
        <v>58</v>
      </c>
      <c r="E70" s="37" t="s">
        <v>2246</v>
      </c>
    </row>
    <row r="71" spans="1:5" ht="76.5">
      <c r="A71" s="38" t="s">
        <v>59</v>
      </c>
      <c r="E71" s="44" t="s">
        <v>2247</v>
      </c>
    </row>
    <row r="72" spans="1:5" ht="12.75">
      <c r="A72" t="s">
        <v>61</v>
      </c>
      <c r="E72" s="37" t="s">
        <v>54</v>
      </c>
    </row>
    <row r="73" spans="1:18" ht="12.75" customHeight="1">
      <c r="A73" s="6" t="s">
        <v>50</v>
      </c>
      <c s="6"/>
      <c s="41" t="s">
        <v>613</v>
      </c>
      <c s="6"/>
      <c s="29" t="s">
        <v>2248</v>
      </c>
      <c s="6"/>
      <c s="6"/>
      <c s="6"/>
      <c s="42">
        <f>0+Q73</f>
      </c>
      <c s="6"/>
      <c r="O73">
        <f>0+R73</f>
      </c>
      <c r="Q73">
        <f>0+I74+I78+I82+I86+I90+I94+I98</f>
      </c>
      <c>
        <f>0+O74+O78+O82+O86+O90+O94+O98</f>
      </c>
    </row>
    <row r="74" spans="1:16" ht="12.75">
      <c r="A74" s="26" t="s">
        <v>52</v>
      </c>
      <c s="31" t="s">
        <v>129</v>
      </c>
      <c s="31" t="s">
        <v>2249</v>
      </c>
      <c s="26" t="s">
        <v>54</v>
      </c>
      <c s="32" t="s">
        <v>2250</v>
      </c>
      <c s="33" t="s">
        <v>182</v>
      </c>
      <c s="34">
        <v>0.002</v>
      </c>
      <c s="35">
        <v>0</v>
      </c>
      <c s="35">
        <f>ROUND(ROUND(H74,2)*ROUND(G74,3),2)</f>
      </c>
      <c s="33" t="s">
        <v>355</v>
      </c>
      <c r="O74">
        <f>(I74*21)/100</f>
      </c>
      <c t="s">
        <v>27</v>
      </c>
    </row>
    <row r="75" spans="1:5" ht="12.75">
      <c r="A75" s="36" t="s">
        <v>58</v>
      </c>
      <c r="E75" s="37" t="s">
        <v>2250</v>
      </c>
    </row>
    <row r="76" spans="1:5" ht="12.75">
      <c r="A76" s="38" t="s">
        <v>59</v>
      </c>
      <c r="E76" s="39" t="s">
        <v>2251</v>
      </c>
    </row>
    <row r="77" spans="1:5" ht="12.75">
      <c r="A77" t="s">
        <v>61</v>
      </c>
      <c r="E77" s="37" t="s">
        <v>54</v>
      </c>
    </row>
    <row r="78" spans="1:16" ht="12.75">
      <c r="A78" s="26" t="s">
        <v>52</v>
      </c>
      <c s="31" t="s">
        <v>133</v>
      </c>
      <c s="31" t="s">
        <v>2252</v>
      </c>
      <c s="26" t="s">
        <v>54</v>
      </c>
      <c s="32" t="s">
        <v>2253</v>
      </c>
      <c s="33" t="s">
        <v>182</v>
      </c>
      <c s="34">
        <v>0.001</v>
      </c>
      <c s="35">
        <v>0</v>
      </c>
      <c s="35">
        <f>ROUND(ROUND(H78,2)*ROUND(G78,3),2)</f>
      </c>
      <c s="33" t="s">
        <v>355</v>
      </c>
      <c r="O78">
        <f>(I78*21)/100</f>
      </c>
      <c t="s">
        <v>27</v>
      </c>
    </row>
    <row r="79" spans="1:5" ht="12.75">
      <c r="A79" s="36" t="s">
        <v>58</v>
      </c>
      <c r="E79" s="37" t="s">
        <v>2253</v>
      </c>
    </row>
    <row r="80" spans="1:5" ht="12.75">
      <c r="A80" s="38" t="s">
        <v>59</v>
      </c>
      <c r="E80" s="39" t="s">
        <v>2254</v>
      </c>
    </row>
    <row r="81" spans="1:5" ht="12.75">
      <c r="A81" t="s">
        <v>61</v>
      </c>
      <c r="E81" s="37" t="s">
        <v>54</v>
      </c>
    </row>
    <row r="82" spans="1:16" ht="25.5">
      <c r="A82" s="26" t="s">
        <v>52</v>
      </c>
      <c s="31" t="s">
        <v>137</v>
      </c>
      <c s="31" t="s">
        <v>2255</v>
      </c>
      <c s="26" t="s">
        <v>54</v>
      </c>
      <c s="32" t="s">
        <v>2256</v>
      </c>
      <c s="33" t="s">
        <v>315</v>
      </c>
      <c s="34">
        <v>6.865</v>
      </c>
      <c s="35">
        <v>0</v>
      </c>
      <c s="35">
        <f>ROUND(ROUND(H82,2)*ROUND(G82,3),2)</f>
      </c>
      <c s="33" t="s">
        <v>355</v>
      </c>
      <c r="O82">
        <f>(I82*21)/100</f>
      </c>
      <c t="s">
        <v>27</v>
      </c>
    </row>
    <row r="83" spans="1:5" ht="25.5">
      <c r="A83" s="36" t="s">
        <v>58</v>
      </c>
      <c r="E83" s="37" t="s">
        <v>2256</v>
      </c>
    </row>
    <row r="84" spans="1:5" ht="12.75">
      <c r="A84" s="38" t="s">
        <v>59</v>
      </c>
      <c r="E84" s="39" t="s">
        <v>2257</v>
      </c>
    </row>
    <row r="85" spans="1:5" ht="12.75">
      <c r="A85" t="s">
        <v>61</v>
      </c>
      <c r="E85" s="37" t="s">
        <v>54</v>
      </c>
    </row>
    <row r="86" spans="1:16" ht="12.75">
      <c r="A86" s="26" t="s">
        <v>52</v>
      </c>
      <c s="31" t="s">
        <v>141</v>
      </c>
      <c s="31" t="s">
        <v>2258</v>
      </c>
      <c s="26" t="s">
        <v>54</v>
      </c>
      <c s="32" t="s">
        <v>2259</v>
      </c>
      <c s="33" t="s">
        <v>315</v>
      </c>
      <c s="34">
        <v>5.89</v>
      </c>
      <c s="35">
        <v>0</v>
      </c>
      <c s="35">
        <f>ROUND(ROUND(H86,2)*ROUND(G86,3),2)</f>
      </c>
      <c s="33" t="s">
        <v>355</v>
      </c>
      <c r="O86">
        <f>(I86*21)/100</f>
      </c>
      <c t="s">
        <v>27</v>
      </c>
    </row>
    <row r="87" spans="1:5" ht="25.5">
      <c r="A87" s="36" t="s">
        <v>58</v>
      </c>
      <c r="E87" s="37" t="s">
        <v>2260</v>
      </c>
    </row>
    <row r="88" spans="1:5" ht="12.75">
      <c r="A88" s="38" t="s">
        <v>59</v>
      </c>
      <c r="E88" s="39" t="s">
        <v>2261</v>
      </c>
    </row>
    <row r="89" spans="1:5" ht="12.75">
      <c r="A89" t="s">
        <v>61</v>
      </c>
      <c r="E89" s="37" t="s">
        <v>54</v>
      </c>
    </row>
    <row r="90" spans="1:16" ht="12.75">
      <c r="A90" s="26" t="s">
        <v>52</v>
      </c>
      <c s="31" t="s">
        <v>145</v>
      </c>
      <c s="31" t="s">
        <v>2262</v>
      </c>
      <c s="26" t="s">
        <v>54</v>
      </c>
      <c s="32" t="s">
        <v>2263</v>
      </c>
      <c s="33" t="s">
        <v>315</v>
      </c>
      <c s="34">
        <v>1</v>
      </c>
      <c s="35">
        <v>0</v>
      </c>
      <c s="35">
        <f>ROUND(ROUND(H90,2)*ROUND(G90,3),2)</f>
      </c>
      <c s="33" t="s">
        <v>355</v>
      </c>
      <c r="O90">
        <f>(I90*21)/100</f>
      </c>
      <c t="s">
        <v>27</v>
      </c>
    </row>
    <row r="91" spans="1:5" ht="25.5">
      <c r="A91" s="36" t="s">
        <v>58</v>
      </c>
      <c r="E91" s="37" t="s">
        <v>2264</v>
      </c>
    </row>
    <row r="92" spans="1:5" ht="12.75">
      <c r="A92" s="38" t="s">
        <v>59</v>
      </c>
      <c r="E92" s="39" t="s">
        <v>2265</v>
      </c>
    </row>
    <row r="93" spans="1:5" ht="12.75">
      <c r="A93" t="s">
        <v>61</v>
      </c>
      <c r="E93" s="37" t="s">
        <v>54</v>
      </c>
    </row>
    <row r="94" spans="1:16" ht="12.75">
      <c r="A94" s="26" t="s">
        <v>52</v>
      </c>
      <c s="31" t="s">
        <v>149</v>
      </c>
      <c s="31" t="s">
        <v>2266</v>
      </c>
      <c s="26" t="s">
        <v>54</v>
      </c>
      <c s="32" t="s">
        <v>2267</v>
      </c>
      <c s="33" t="s">
        <v>315</v>
      </c>
      <c s="34">
        <v>5.89</v>
      </c>
      <c s="35">
        <v>0</v>
      </c>
      <c s="35">
        <f>ROUND(ROUND(H94,2)*ROUND(G94,3),2)</f>
      </c>
      <c s="33" t="s">
        <v>355</v>
      </c>
      <c r="O94">
        <f>(I94*21)/100</f>
      </c>
      <c t="s">
        <v>27</v>
      </c>
    </row>
    <row r="95" spans="1:5" ht="12.75">
      <c r="A95" s="36" t="s">
        <v>58</v>
      </c>
      <c r="E95" s="37" t="s">
        <v>2268</v>
      </c>
    </row>
    <row r="96" spans="1:5" ht="12.75">
      <c r="A96" s="38" t="s">
        <v>59</v>
      </c>
      <c r="E96" s="39" t="s">
        <v>2261</v>
      </c>
    </row>
    <row r="97" spans="1:5" ht="12.75">
      <c r="A97" t="s">
        <v>61</v>
      </c>
      <c r="E97" s="37" t="s">
        <v>54</v>
      </c>
    </row>
    <row r="98" spans="1:16" ht="12.75">
      <c r="A98" s="26" t="s">
        <v>52</v>
      </c>
      <c s="31" t="s">
        <v>153</v>
      </c>
      <c s="31" t="s">
        <v>2269</v>
      </c>
      <c s="26" t="s">
        <v>54</v>
      </c>
      <c s="32" t="s">
        <v>2270</v>
      </c>
      <c s="33" t="s">
        <v>182</v>
      </c>
      <c s="34">
        <v>0.042</v>
      </c>
      <c s="35">
        <v>0</v>
      </c>
      <c s="35">
        <f>ROUND(ROUND(H98,2)*ROUND(G98,3),2)</f>
      </c>
      <c s="33" t="s">
        <v>355</v>
      </c>
      <c r="O98">
        <f>(I98*21)/100</f>
      </c>
      <c t="s">
        <v>27</v>
      </c>
    </row>
    <row r="99" spans="1:5" ht="38.25">
      <c r="A99" s="36" t="s">
        <v>58</v>
      </c>
      <c r="E99" s="37" t="s">
        <v>2271</v>
      </c>
    </row>
    <row r="100" spans="1:5" ht="12.75">
      <c r="A100" s="38" t="s">
        <v>59</v>
      </c>
      <c r="E100" s="39" t="s">
        <v>54</v>
      </c>
    </row>
    <row r="101" spans="1:5" ht="12.75">
      <c r="A101" t="s">
        <v>61</v>
      </c>
      <c r="E101" s="37" t="s">
        <v>54</v>
      </c>
    </row>
    <row r="102" spans="1:18" ht="12.75" customHeight="1">
      <c r="A102" s="6" t="s">
        <v>50</v>
      </c>
      <c s="6"/>
      <c s="41" t="s">
        <v>2272</v>
      </c>
      <c s="6"/>
      <c s="29" t="s">
        <v>2273</v>
      </c>
      <c s="6"/>
      <c s="6"/>
      <c s="6"/>
      <c s="42">
        <f>0+Q102</f>
      </c>
      <c s="6"/>
      <c r="O102">
        <f>0+R102</f>
      </c>
      <c r="Q102">
        <f>0+I103</f>
      </c>
      <c>
        <f>0+O103</f>
      </c>
    </row>
    <row r="103" spans="1:16" ht="12.75">
      <c r="A103" s="26" t="s">
        <v>52</v>
      </c>
      <c s="31" t="s">
        <v>159</v>
      </c>
      <c s="31" t="s">
        <v>2274</v>
      </c>
      <c s="26" t="s">
        <v>54</v>
      </c>
      <c s="32" t="s">
        <v>2275</v>
      </c>
      <c s="33" t="s">
        <v>294</v>
      </c>
      <c s="34">
        <v>1</v>
      </c>
      <c s="35">
        <v>0</v>
      </c>
      <c s="35">
        <f>ROUND(ROUND(H103,2)*ROUND(G103,3),2)</f>
      </c>
      <c s="33" t="s">
        <v>436</v>
      </c>
      <c r="O103">
        <f>(I103*21)/100</f>
      </c>
      <c t="s">
        <v>27</v>
      </c>
    </row>
    <row r="104" spans="1:5" ht="12.75">
      <c r="A104" s="36" t="s">
        <v>58</v>
      </c>
      <c r="E104" s="37" t="s">
        <v>2275</v>
      </c>
    </row>
    <row r="105" spans="1:5" ht="12.75">
      <c r="A105" s="38" t="s">
        <v>59</v>
      </c>
      <c r="E105" s="39" t="s">
        <v>54</v>
      </c>
    </row>
    <row r="106" spans="1:5" ht="12.75">
      <c r="A106" t="s">
        <v>61</v>
      </c>
      <c r="E106" s="37" t="s">
        <v>54</v>
      </c>
    </row>
    <row r="107" spans="1:18" ht="12.75" customHeight="1">
      <c r="A107" s="6" t="s">
        <v>50</v>
      </c>
      <c s="6"/>
      <c s="41" t="s">
        <v>2276</v>
      </c>
      <c s="6"/>
      <c s="29" t="s">
        <v>2277</v>
      </c>
      <c s="6"/>
      <c s="6"/>
      <c s="6"/>
      <c s="42">
        <f>0+Q107</f>
      </c>
      <c s="6"/>
      <c r="O107">
        <f>0+R107</f>
      </c>
      <c r="Q107">
        <f>0+I108+I112+I116+I120+I124+I128+I132</f>
      </c>
      <c>
        <f>0+O108+O112+O116+O120+O124+O128+O132</f>
      </c>
    </row>
    <row r="108" spans="1:16" ht="12.75">
      <c r="A108" s="26" t="s">
        <v>52</v>
      </c>
      <c s="31" t="s">
        <v>164</v>
      </c>
      <c s="31" t="s">
        <v>2278</v>
      </c>
      <c s="26" t="s">
        <v>54</v>
      </c>
      <c s="32" t="s">
        <v>2279</v>
      </c>
      <c s="33" t="s">
        <v>82</v>
      </c>
      <c s="34">
        <v>1</v>
      </c>
      <c s="35">
        <v>0</v>
      </c>
      <c s="35">
        <f>ROUND(ROUND(H108,2)*ROUND(G108,3),2)</f>
      </c>
      <c s="33" t="s">
        <v>355</v>
      </c>
      <c r="O108">
        <f>(I108*21)/100</f>
      </c>
      <c t="s">
        <v>27</v>
      </c>
    </row>
    <row r="109" spans="1:5" ht="12.75">
      <c r="A109" s="36" t="s">
        <v>58</v>
      </c>
      <c r="E109" s="37" t="s">
        <v>2280</v>
      </c>
    </row>
    <row r="110" spans="1:5" ht="12.75">
      <c r="A110" s="38" t="s">
        <v>59</v>
      </c>
      <c r="E110" s="39" t="s">
        <v>54</v>
      </c>
    </row>
    <row r="111" spans="1:5" ht="12.75">
      <c r="A111" t="s">
        <v>61</v>
      </c>
      <c r="E111" s="37" t="s">
        <v>54</v>
      </c>
    </row>
    <row r="112" spans="1:16" ht="12.75">
      <c r="A112" s="26" t="s">
        <v>52</v>
      </c>
      <c s="31" t="s">
        <v>168</v>
      </c>
      <c s="31" t="s">
        <v>2281</v>
      </c>
      <c s="26" t="s">
        <v>54</v>
      </c>
      <c s="32" t="s">
        <v>2282</v>
      </c>
      <c s="33" t="s">
        <v>182</v>
      </c>
      <c s="34">
        <v>1.462</v>
      </c>
      <c s="35">
        <v>0</v>
      </c>
      <c s="35">
        <f>ROUND(ROUND(H112,2)*ROUND(G112,3),2)</f>
      </c>
      <c s="33" t="s">
        <v>355</v>
      </c>
      <c r="O112">
        <f>(I112*21)/100</f>
      </c>
      <c t="s">
        <v>27</v>
      </c>
    </row>
    <row r="113" spans="1:5" ht="25.5">
      <c r="A113" s="36" t="s">
        <v>58</v>
      </c>
      <c r="E113" s="37" t="s">
        <v>2283</v>
      </c>
    </row>
    <row r="114" spans="1:5" ht="12.75">
      <c r="A114" s="38" t="s">
        <v>59</v>
      </c>
      <c r="E114" s="39" t="s">
        <v>54</v>
      </c>
    </row>
    <row r="115" spans="1:5" ht="12.75">
      <c r="A115" t="s">
        <v>61</v>
      </c>
      <c r="E115" s="37" t="s">
        <v>54</v>
      </c>
    </row>
    <row r="116" spans="1:16" ht="12.75">
      <c r="A116" s="26" t="s">
        <v>52</v>
      </c>
      <c s="31" t="s">
        <v>172</v>
      </c>
      <c s="31" t="s">
        <v>2284</v>
      </c>
      <c s="26" t="s">
        <v>54</v>
      </c>
      <c s="32" t="s">
        <v>2285</v>
      </c>
      <c s="33" t="s">
        <v>82</v>
      </c>
      <c s="34">
        <v>1</v>
      </c>
      <c s="35">
        <v>0</v>
      </c>
      <c s="35">
        <f>ROUND(ROUND(H116,2)*ROUND(G116,3),2)</f>
      </c>
      <c s="33" t="s">
        <v>436</v>
      </c>
      <c r="O116">
        <f>(I116*21)/100</f>
      </c>
      <c t="s">
        <v>27</v>
      </c>
    </row>
    <row r="117" spans="1:5" ht="12.75">
      <c r="A117" s="36" t="s">
        <v>58</v>
      </c>
      <c r="E117" s="37" t="s">
        <v>2285</v>
      </c>
    </row>
    <row r="118" spans="1:5" ht="12.75">
      <c r="A118" s="38" t="s">
        <v>59</v>
      </c>
      <c r="E118" s="39" t="s">
        <v>54</v>
      </c>
    </row>
    <row r="119" spans="1:5" ht="12.75">
      <c r="A119" t="s">
        <v>61</v>
      </c>
      <c r="E119" s="37" t="s">
        <v>54</v>
      </c>
    </row>
    <row r="120" spans="1:16" ht="12.75">
      <c r="A120" s="26" t="s">
        <v>52</v>
      </c>
      <c s="31" t="s">
        <v>178</v>
      </c>
      <c s="31" t="s">
        <v>2286</v>
      </c>
      <c s="26" t="s">
        <v>54</v>
      </c>
      <c s="32" t="s">
        <v>2287</v>
      </c>
      <c s="33" t="s">
        <v>82</v>
      </c>
      <c s="34">
        <v>1</v>
      </c>
      <c s="35">
        <v>0</v>
      </c>
      <c s="35">
        <f>ROUND(ROUND(H120,2)*ROUND(G120,3),2)</f>
      </c>
      <c s="33" t="s">
        <v>436</v>
      </c>
      <c r="O120">
        <f>(I120*21)/100</f>
      </c>
      <c t="s">
        <v>27</v>
      </c>
    </row>
    <row r="121" spans="1:5" ht="12.75">
      <c r="A121" s="36" t="s">
        <v>58</v>
      </c>
      <c r="E121" s="37" t="s">
        <v>2287</v>
      </c>
    </row>
    <row r="122" spans="1:5" ht="76.5">
      <c r="A122" s="38" t="s">
        <v>59</v>
      </c>
      <c r="E122" s="44" t="s">
        <v>2288</v>
      </c>
    </row>
    <row r="123" spans="1:5" ht="12.75">
      <c r="A123" t="s">
        <v>61</v>
      </c>
      <c r="E123" s="37" t="s">
        <v>54</v>
      </c>
    </row>
    <row r="124" spans="1:16" ht="12.75">
      <c r="A124" s="26" t="s">
        <v>52</v>
      </c>
      <c s="31" t="s">
        <v>452</v>
      </c>
      <c s="31" t="s">
        <v>2289</v>
      </c>
      <c s="26" t="s">
        <v>54</v>
      </c>
      <c s="32" t="s">
        <v>2290</v>
      </c>
      <c s="33" t="s">
        <v>82</v>
      </c>
      <c s="34">
        <v>1</v>
      </c>
      <c s="35">
        <v>0</v>
      </c>
      <c s="35">
        <f>ROUND(ROUND(H124,2)*ROUND(G124,3),2)</f>
      </c>
      <c s="33" t="s">
        <v>436</v>
      </c>
      <c r="O124">
        <f>(I124*21)/100</f>
      </c>
      <c t="s">
        <v>27</v>
      </c>
    </row>
    <row r="125" spans="1:5" ht="12.75">
      <c r="A125" s="36" t="s">
        <v>58</v>
      </c>
      <c r="E125" s="37" t="s">
        <v>2290</v>
      </c>
    </row>
    <row r="126" spans="1:5" ht="63.75">
      <c r="A126" s="38" t="s">
        <v>59</v>
      </c>
      <c r="E126" s="44" t="s">
        <v>2291</v>
      </c>
    </row>
    <row r="127" spans="1:5" ht="12.75">
      <c r="A127" t="s">
        <v>61</v>
      </c>
      <c r="E127" s="37" t="s">
        <v>54</v>
      </c>
    </row>
    <row r="128" spans="1:16" ht="12.75">
      <c r="A128" s="26" t="s">
        <v>52</v>
      </c>
      <c s="31" t="s">
        <v>456</v>
      </c>
      <c s="31" t="s">
        <v>2292</v>
      </c>
      <c s="26" t="s">
        <v>54</v>
      </c>
      <c s="32" t="s">
        <v>2290</v>
      </c>
      <c s="33" t="s">
        <v>82</v>
      </c>
      <c s="34">
        <v>8</v>
      </c>
      <c s="35">
        <v>0</v>
      </c>
      <c s="35">
        <f>ROUND(ROUND(H128,2)*ROUND(G128,3),2)</f>
      </c>
      <c s="33" t="s">
        <v>436</v>
      </c>
      <c r="O128">
        <f>(I128*21)/100</f>
      </c>
      <c t="s">
        <v>27</v>
      </c>
    </row>
    <row r="129" spans="1:5" ht="12.75">
      <c r="A129" s="36" t="s">
        <v>58</v>
      </c>
      <c r="E129" s="37" t="s">
        <v>2290</v>
      </c>
    </row>
    <row r="130" spans="1:5" ht="63.75">
      <c r="A130" s="38" t="s">
        <v>59</v>
      </c>
      <c r="E130" s="44" t="s">
        <v>2293</v>
      </c>
    </row>
    <row r="131" spans="1:5" ht="12.75">
      <c r="A131" t="s">
        <v>61</v>
      </c>
      <c r="E131" s="37" t="s">
        <v>54</v>
      </c>
    </row>
    <row r="132" spans="1:16" ht="12.75">
      <c r="A132" s="26" t="s">
        <v>52</v>
      </c>
      <c s="31" t="s">
        <v>462</v>
      </c>
      <c s="31" t="s">
        <v>2294</v>
      </c>
      <c s="26" t="s">
        <v>54</v>
      </c>
      <c s="32" t="s">
        <v>2295</v>
      </c>
      <c s="33" t="s">
        <v>82</v>
      </c>
      <c s="34">
        <v>1</v>
      </c>
      <c s="35">
        <v>0</v>
      </c>
      <c s="35">
        <f>ROUND(ROUND(H132,2)*ROUND(G132,3),2)</f>
      </c>
      <c s="33" t="s">
        <v>436</v>
      </c>
      <c r="O132">
        <f>(I132*21)/100</f>
      </c>
      <c t="s">
        <v>27</v>
      </c>
    </row>
    <row r="133" spans="1:5" ht="12.75">
      <c r="A133" s="36" t="s">
        <v>58</v>
      </c>
      <c r="E133" s="37" t="s">
        <v>2295</v>
      </c>
    </row>
    <row r="134" spans="1:5" ht="38.25">
      <c r="A134" s="38" t="s">
        <v>59</v>
      </c>
      <c r="E134" s="44" t="s">
        <v>2296</v>
      </c>
    </row>
    <row r="135" spans="1:5" ht="12.75">
      <c r="A135" t="s">
        <v>61</v>
      </c>
      <c r="E135" s="37" t="s">
        <v>54</v>
      </c>
    </row>
    <row r="136" spans="1:18" ht="12.75" customHeight="1">
      <c r="A136" s="6" t="s">
        <v>50</v>
      </c>
      <c s="6"/>
      <c s="41" t="s">
        <v>44</v>
      </c>
      <c s="6"/>
      <c s="29" t="s">
        <v>471</v>
      </c>
      <c s="6"/>
      <c s="6"/>
      <c s="6"/>
      <c s="42">
        <f>0+Q136</f>
      </c>
      <c s="6"/>
      <c r="O136">
        <f>0+R136</f>
      </c>
      <c r="Q136">
        <f>0+I137+I141+I145+I149+I153+I157+I161+I165+I169</f>
      </c>
      <c>
        <f>0+O137+O141+O145+O149+O153+O157+O161+O165+O169</f>
      </c>
    </row>
    <row r="137" spans="1:16" ht="25.5">
      <c r="A137" s="26" t="s">
        <v>52</v>
      </c>
      <c s="31" t="s">
        <v>467</v>
      </c>
      <c s="31" t="s">
        <v>2297</v>
      </c>
      <c s="26" t="s">
        <v>54</v>
      </c>
      <c s="32" t="s">
        <v>2298</v>
      </c>
      <c s="33" t="s">
        <v>71</v>
      </c>
      <c s="34">
        <v>0.225</v>
      </c>
      <c s="35">
        <v>0</v>
      </c>
      <c s="35">
        <f>ROUND(ROUND(H137,2)*ROUND(G137,3),2)</f>
      </c>
      <c s="33" t="s">
        <v>355</v>
      </c>
      <c r="O137">
        <f>(I137*21)/100</f>
      </c>
      <c t="s">
        <v>27</v>
      </c>
    </row>
    <row r="138" spans="1:5" ht="25.5">
      <c r="A138" s="36" t="s">
        <v>58</v>
      </c>
      <c r="E138" s="37" t="s">
        <v>2299</v>
      </c>
    </row>
    <row r="139" spans="1:5" ht="12.75">
      <c r="A139" s="38" t="s">
        <v>59</v>
      </c>
      <c r="E139" s="39" t="s">
        <v>2300</v>
      </c>
    </row>
    <row r="140" spans="1:5" ht="12.75">
      <c r="A140" t="s">
        <v>61</v>
      </c>
      <c r="E140" s="37" t="s">
        <v>54</v>
      </c>
    </row>
    <row r="141" spans="1:16" ht="12.75">
      <c r="A141" s="26" t="s">
        <v>52</v>
      </c>
      <c s="31" t="s">
        <v>472</v>
      </c>
      <c s="31" t="s">
        <v>2301</v>
      </c>
      <c s="26" t="s">
        <v>54</v>
      </c>
      <c s="32" t="s">
        <v>2302</v>
      </c>
      <c s="33" t="s">
        <v>71</v>
      </c>
      <c s="34">
        <v>0.85</v>
      </c>
      <c s="35">
        <v>0</v>
      </c>
      <c s="35">
        <f>ROUND(ROUND(H141,2)*ROUND(G141,3),2)</f>
      </c>
      <c s="33" t="s">
        <v>355</v>
      </c>
      <c r="O141">
        <f>(I141*21)/100</f>
      </c>
      <c t="s">
        <v>27</v>
      </c>
    </row>
    <row r="142" spans="1:5" ht="12.75">
      <c r="A142" s="36" t="s">
        <v>58</v>
      </c>
      <c r="E142" s="37" t="s">
        <v>2303</v>
      </c>
    </row>
    <row r="143" spans="1:5" ht="12.75">
      <c r="A143" s="38" t="s">
        <v>59</v>
      </c>
      <c r="E143" s="39" t="s">
        <v>2304</v>
      </c>
    </row>
    <row r="144" spans="1:5" ht="12.75">
      <c r="A144" t="s">
        <v>61</v>
      </c>
      <c r="E144" s="37" t="s">
        <v>54</v>
      </c>
    </row>
    <row r="145" spans="1:16" ht="12.75">
      <c r="A145" s="26" t="s">
        <v>52</v>
      </c>
      <c s="31" t="s">
        <v>477</v>
      </c>
      <c s="31" t="s">
        <v>2305</v>
      </c>
      <c s="26" t="s">
        <v>54</v>
      </c>
      <c s="32" t="s">
        <v>2306</v>
      </c>
      <c s="33" t="s">
        <v>86</v>
      </c>
      <c s="34">
        <v>14</v>
      </c>
      <c s="35">
        <v>0</v>
      </c>
      <c s="35">
        <f>ROUND(ROUND(H145,2)*ROUND(G145,3),2)</f>
      </c>
      <c s="33" t="s">
        <v>355</v>
      </c>
      <c r="O145">
        <f>(I145*21)/100</f>
      </c>
      <c t="s">
        <v>27</v>
      </c>
    </row>
    <row r="146" spans="1:5" ht="25.5">
      <c r="A146" s="36" t="s">
        <v>58</v>
      </c>
      <c r="E146" s="37" t="s">
        <v>2307</v>
      </c>
    </row>
    <row r="147" spans="1:5" ht="12.75">
      <c r="A147" s="38" t="s">
        <v>59</v>
      </c>
      <c r="E147" s="39" t="s">
        <v>54</v>
      </c>
    </row>
    <row r="148" spans="1:5" ht="12.75">
      <c r="A148" t="s">
        <v>61</v>
      </c>
      <c r="E148" s="37" t="s">
        <v>54</v>
      </c>
    </row>
    <row r="149" spans="1:16" ht="12.75">
      <c r="A149" s="26" t="s">
        <v>52</v>
      </c>
      <c s="31" t="s">
        <v>482</v>
      </c>
      <c s="31" t="s">
        <v>2308</v>
      </c>
      <c s="26" t="s">
        <v>54</v>
      </c>
      <c s="32" t="s">
        <v>2309</v>
      </c>
      <c s="33" t="s">
        <v>82</v>
      </c>
      <c s="34">
        <v>5</v>
      </c>
      <c s="35">
        <v>0</v>
      </c>
      <c s="35">
        <f>ROUND(ROUND(H149,2)*ROUND(G149,3),2)</f>
      </c>
      <c s="33" t="s">
        <v>355</v>
      </c>
      <c r="O149">
        <f>(I149*21)/100</f>
      </c>
      <c t="s">
        <v>27</v>
      </c>
    </row>
    <row r="150" spans="1:5" ht="25.5">
      <c r="A150" s="36" t="s">
        <v>58</v>
      </c>
      <c r="E150" s="37" t="s">
        <v>2310</v>
      </c>
    </row>
    <row r="151" spans="1:5" ht="12.75">
      <c r="A151" s="38" t="s">
        <v>59</v>
      </c>
      <c r="E151" s="39" t="s">
        <v>54</v>
      </c>
    </row>
    <row r="152" spans="1:5" ht="12.75">
      <c r="A152" t="s">
        <v>61</v>
      </c>
      <c r="E152" s="37" t="s">
        <v>54</v>
      </c>
    </row>
    <row r="153" spans="1:16" ht="12.75">
      <c r="A153" s="26" t="s">
        <v>52</v>
      </c>
      <c s="31" t="s">
        <v>487</v>
      </c>
      <c s="31" t="s">
        <v>2311</v>
      </c>
      <c s="26" t="s">
        <v>54</v>
      </c>
      <c s="32" t="s">
        <v>2312</v>
      </c>
      <c s="33" t="s">
        <v>82</v>
      </c>
      <c s="34">
        <v>8</v>
      </c>
      <c s="35">
        <v>0</v>
      </c>
      <c s="35">
        <f>ROUND(ROUND(H153,2)*ROUND(G153,3),2)</f>
      </c>
      <c s="33" t="s">
        <v>355</v>
      </c>
      <c r="O153">
        <f>(I153*21)/100</f>
      </c>
      <c t="s">
        <v>27</v>
      </c>
    </row>
    <row r="154" spans="1:5" ht="25.5">
      <c r="A154" s="36" t="s">
        <v>58</v>
      </c>
      <c r="E154" s="37" t="s">
        <v>2313</v>
      </c>
    </row>
    <row r="155" spans="1:5" ht="12.75">
      <c r="A155" s="38" t="s">
        <v>59</v>
      </c>
      <c r="E155" s="39" t="s">
        <v>54</v>
      </c>
    </row>
    <row r="156" spans="1:5" ht="12.75">
      <c r="A156" t="s">
        <v>61</v>
      </c>
      <c r="E156" s="37" t="s">
        <v>54</v>
      </c>
    </row>
    <row r="157" spans="1:16" ht="12.75">
      <c r="A157" s="26" t="s">
        <v>52</v>
      </c>
      <c s="31" t="s">
        <v>492</v>
      </c>
      <c s="31" t="s">
        <v>2314</v>
      </c>
      <c s="26" t="s">
        <v>54</v>
      </c>
      <c s="32" t="s">
        <v>2315</v>
      </c>
      <c s="33" t="s">
        <v>86</v>
      </c>
      <c s="34">
        <v>17</v>
      </c>
      <c s="35">
        <v>0</v>
      </c>
      <c s="35">
        <f>ROUND(ROUND(H157,2)*ROUND(G157,3),2)</f>
      </c>
      <c s="33" t="s">
        <v>355</v>
      </c>
      <c r="O157">
        <f>(I157*21)/100</f>
      </c>
      <c t="s">
        <v>27</v>
      </c>
    </row>
    <row r="158" spans="1:5" ht="12.75">
      <c r="A158" s="36" t="s">
        <v>58</v>
      </c>
      <c r="E158" s="37" t="s">
        <v>2316</v>
      </c>
    </row>
    <row r="159" spans="1:5" ht="12.75">
      <c r="A159" s="38" t="s">
        <v>59</v>
      </c>
      <c r="E159" s="39" t="s">
        <v>54</v>
      </c>
    </row>
    <row r="160" spans="1:5" ht="12.75">
      <c r="A160" t="s">
        <v>61</v>
      </c>
      <c r="E160" s="37" t="s">
        <v>54</v>
      </c>
    </row>
    <row r="161" spans="1:16" ht="12.75">
      <c r="A161" s="26" t="s">
        <v>52</v>
      </c>
      <c s="31" t="s">
        <v>497</v>
      </c>
      <c s="31" t="s">
        <v>2317</v>
      </c>
      <c s="26" t="s">
        <v>54</v>
      </c>
      <c s="32" t="s">
        <v>2318</v>
      </c>
      <c s="33" t="s">
        <v>82</v>
      </c>
      <c s="34">
        <v>1</v>
      </c>
      <c s="35">
        <v>0</v>
      </c>
      <c s="35">
        <f>ROUND(ROUND(H161,2)*ROUND(G161,3),2)</f>
      </c>
      <c s="33" t="s">
        <v>355</v>
      </c>
      <c r="O161">
        <f>(I161*21)/100</f>
      </c>
      <c t="s">
        <v>27</v>
      </c>
    </row>
    <row r="162" spans="1:5" ht="12.75">
      <c r="A162" s="36" t="s">
        <v>58</v>
      </c>
      <c r="E162" s="37" t="s">
        <v>2319</v>
      </c>
    </row>
    <row r="163" spans="1:5" ht="12.75">
      <c r="A163" s="38" t="s">
        <v>59</v>
      </c>
      <c r="E163" s="39" t="s">
        <v>54</v>
      </c>
    </row>
    <row r="164" spans="1:5" ht="12.75">
      <c r="A164" t="s">
        <v>61</v>
      </c>
      <c r="E164" s="37" t="s">
        <v>54</v>
      </c>
    </row>
    <row r="165" spans="1:16" ht="12.75">
      <c r="A165" s="26" t="s">
        <v>52</v>
      </c>
      <c s="31" t="s">
        <v>502</v>
      </c>
      <c s="31" t="s">
        <v>2320</v>
      </c>
      <c s="26" t="s">
        <v>54</v>
      </c>
      <c s="32" t="s">
        <v>2321</v>
      </c>
      <c s="33" t="s">
        <v>82</v>
      </c>
      <c s="34">
        <v>1</v>
      </c>
      <c s="35">
        <v>0</v>
      </c>
      <c s="35">
        <f>ROUND(ROUND(H165,2)*ROUND(G165,3),2)</f>
      </c>
      <c s="33" t="s">
        <v>355</v>
      </c>
      <c r="O165">
        <f>(I165*21)/100</f>
      </c>
      <c t="s">
        <v>27</v>
      </c>
    </row>
    <row r="166" spans="1:5" ht="12.75">
      <c r="A166" s="36" t="s">
        <v>58</v>
      </c>
      <c r="E166" s="37" t="s">
        <v>2322</v>
      </c>
    </row>
    <row r="167" spans="1:5" ht="12.75">
      <c r="A167" s="38" t="s">
        <v>59</v>
      </c>
      <c r="E167" s="39" t="s">
        <v>54</v>
      </c>
    </row>
    <row r="168" spans="1:5" ht="12.75">
      <c r="A168" t="s">
        <v>61</v>
      </c>
      <c r="E168" s="37" t="s">
        <v>54</v>
      </c>
    </row>
    <row r="169" spans="1:16" ht="12.75">
      <c r="A169" s="26" t="s">
        <v>52</v>
      </c>
      <c s="31" t="s">
        <v>657</v>
      </c>
      <c s="31" t="s">
        <v>2323</v>
      </c>
      <c s="26" t="s">
        <v>54</v>
      </c>
      <c s="32" t="s">
        <v>2324</v>
      </c>
      <c s="33" t="s">
        <v>182</v>
      </c>
      <c s="34">
        <v>56.575</v>
      </c>
      <c s="35">
        <v>0</v>
      </c>
      <c s="35">
        <f>ROUND(ROUND(H169,2)*ROUND(G169,3),2)</f>
      </c>
      <c s="33" t="s">
        <v>355</v>
      </c>
      <c r="O169">
        <f>(I169*21)/100</f>
      </c>
      <c t="s">
        <v>27</v>
      </c>
    </row>
    <row r="170" spans="1:5" ht="38.25">
      <c r="A170" s="36" t="s">
        <v>58</v>
      </c>
      <c r="E170" s="37" t="s">
        <v>2325</v>
      </c>
    </row>
    <row r="171" spans="1:5" ht="12.75">
      <c r="A171" s="38" t="s">
        <v>59</v>
      </c>
      <c r="E171" s="39" t="s">
        <v>54</v>
      </c>
    </row>
    <row r="172" spans="1:5" ht="12.75">
      <c r="A172" t="s">
        <v>61</v>
      </c>
      <c r="E172" s="37" t="s">
        <v>54</v>
      </c>
    </row>
    <row r="173" spans="1:18" ht="12.75" customHeight="1">
      <c r="A173" s="6" t="s">
        <v>50</v>
      </c>
      <c s="6"/>
      <c s="41" t="s">
        <v>176</v>
      </c>
      <c s="6"/>
      <c s="29" t="s">
        <v>177</v>
      </c>
      <c s="6"/>
      <c s="6"/>
      <c s="6"/>
      <c s="42">
        <f>0+Q173</f>
      </c>
      <c s="6"/>
      <c r="O173">
        <f>0+R173</f>
      </c>
      <c r="Q173">
        <f>0+I174+I178+I182</f>
      </c>
      <c>
        <f>0+O174+O178+O182</f>
      </c>
    </row>
    <row r="174" spans="1:16" ht="38.25">
      <c r="A174" s="26" t="s">
        <v>52</v>
      </c>
      <c s="31" t="s">
        <v>593</v>
      </c>
      <c s="31" t="s">
        <v>2326</v>
      </c>
      <c s="26" t="s">
        <v>2327</v>
      </c>
      <c s="32" t="s">
        <v>2328</v>
      </c>
      <c s="33" t="s">
        <v>182</v>
      </c>
      <c s="34">
        <v>0.405</v>
      </c>
      <c s="35">
        <v>0</v>
      </c>
      <c s="35">
        <f>ROUND(ROUND(H174,2)*ROUND(G174,3),2)</f>
      </c>
      <c s="33" t="s">
        <v>436</v>
      </c>
      <c r="O174">
        <f>(I174*21)/100</f>
      </c>
      <c t="s">
        <v>27</v>
      </c>
    </row>
    <row r="175" spans="1:5" ht="12.75">
      <c r="A175" s="36" t="s">
        <v>58</v>
      </c>
      <c r="E175" s="37" t="s">
        <v>183</v>
      </c>
    </row>
    <row r="176" spans="1:5" ht="12.75">
      <c r="A176" s="38" t="s">
        <v>59</v>
      </c>
      <c r="E176" s="39" t="s">
        <v>54</v>
      </c>
    </row>
    <row r="177" spans="1:5" ht="102">
      <c r="A177" t="s">
        <v>61</v>
      </c>
      <c r="E177" s="45" t="s">
        <v>501</v>
      </c>
    </row>
    <row r="178" spans="1:16" ht="38.25">
      <c r="A178" s="26" t="s">
        <v>52</v>
      </c>
      <c s="31" t="s">
        <v>666</v>
      </c>
      <c s="31" t="s">
        <v>322</v>
      </c>
      <c s="26" t="s">
        <v>323</v>
      </c>
      <c s="32" t="s">
        <v>2329</v>
      </c>
      <c s="33" t="s">
        <v>182</v>
      </c>
      <c s="34">
        <v>17.164</v>
      </c>
      <c s="35">
        <v>0</v>
      </c>
      <c s="35">
        <f>ROUND(ROUND(H178,2)*ROUND(G178,3),2)</f>
      </c>
      <c s="33" t="s">
        <v>436</v>
      </c>
      <c r="O178">
        <f>(I178*21)/100</f>
      </c>
      <c t="s">
        <v>27</v>
      </c>
    </row>
    <row r="179" spans="1:5" ht="12.75">
      <c r="A179" s="36" t="s">
        <v>58</v>
      </c>
      <c r="E179" s="37" t="s">
        <v>183</v>
      </c>
    </row>
    <row r="180" spans="1:5" ht="12.75">
      <c r="A180" s="38" t="s">
        <v>59</v>
      </c>
      <c r="E180" s="39" t="s">
        <v>54</v>
      </c>
    </row>
    <row r="181" spans="1:5" ht="114.75">
      <c r="A181" t="s">
        <v>61</v>
      </c>
      <c r="E181" s="45" t="s">
        <v>2330</v>
      </c>
    </row>
    <row r="182" spans="1:16" ht="38.25">
      <c r="A182" s="26" t="s">
        <v>52</v>
      </c>
      <c s="31" t="s">
        <v>668</v>
      </c>
      <c s="31" t="s">
        <v>498</v>
      </c>
      <c s="26" t="s">
        <v>499</v>
      </c>
      <c s="32" t="s">
        <v>500</v>
      </c>
      <c s="33" t="s">
        <v>182</v>
      </c>
      <c s="34">
        <v>1.457</v>
      </c>
      <c s="35">
        <v>0</v>
      </c>
      <c s="35">
        <f>ROUND(ROUND(H182,2)*ROUND(G182,3),2)</f>
      </c>
      <c s="33" t="s">
        <v>436</v>
      </c>
      <c r="O182">
        <f>(I182*21)/100</f>
      </c>
      <c t="s">
        <v>27</v>
      </c>
    </row>
    <row r="183" spans="1:5" ht="12.75">
      <c r="A183" s="36" t="s">
        <v>58</v>
      </c>
      <c r="E183" s="37" t="s">
        <v>183</v>
      </c>
    </row>
    <row r="184" spans="1:5" ht="12.75">
      <c r="A184" s="38" t="s">
        <v>59</v>
      </c>
      <c r="E184" s="39" t="s">
        <v>54</v>
      </c>
    </row>
    <row r="185" spans="1:5" ht="102">
      <c r="A185" t="s">
        <v>61</v>
      </c>
      <c r="E185"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2333</v>
      </c>
      <c s="43">
        <f>0+I9+I30+I47+I76+I109+I270+I315+I320+I353+I398</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2333</v>
      </c>
      <c s="6"/>
      <c s="18" t="s">
        <v>2334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537</v>
      </c>
    </row>
    <row r="18" spans="1:16" ht="12.75">
      <c r="A18" s="26" t="s">
        <v>52</v>
      </c>
      <c s="31" t="s">
        <v>26</v>
      </c>
      <c s="31" t="s">
        <v>1378</v>
      </c>
      <c s="26" t="s">
        <v>54</v>
      </c>
      <c s="32" t="s">
        <v>1379</v>
      </c>
      <c s="33" t="s">
        <v>86</v>
      </c>
      <c s="34">
        <v>408</v>
      </c>
      <c s="35">
        <v>0</v>
      </c>
      <c s="35">
        <f>ROUND(ROUND(H18,2)*ROUND(G18,3),2)</f>
      </c>
      <c s="33" t="s">
        <v>57</v>
      </c>
      <c r="O18">
        <f>(I18*21)/100</f>
      </c>
      <c t="s">
        <v>27</v>
      </c>
    </row>
    <row r="19" spans="1:5" ht="12.75">
      <c r="A19" s="36" t="s">
        <v>58</v>
      </c>
      <c r="E19" s="37" t="s">
        <v>54</v>
      </c>
    </row>
    <row r="20" spans="1:5" ht="12.75">
      <c r="A20" s="38" t="s">
        <v>59</v>
      </c>
      <c r="E20" s="39" t="s">
        <v>2338</v>
      </c>
    </row>
    <row r="21" spans="1:5" ht="102">
      <c r="A21" t="s">
        <v>61</v>
      </c>
      <c r="E21" s="37" t="s">
        <v>1381</v>
      </c>
    </row>
    <row r="22" spans="1:16" ht="12.75">
      <c r="A22" s="26" t="s">
        <v>52</v>
      </c>
      <c s="31" t="s">
        <v>37</v>
      </c>
      <c s="31" t="s">
        <v>2339</v>
      </c>
      <c s="26" t="s">
        <v>54</v>
      </c>
      <c s="32" t="s">
        <v>2340</v>
      </c>
      <c s="33" t="s">
        <v>86</v>
      </c>
      <c s="34">
        <v>102</v>
      </c>
      <c s="35">
        <v>0</v>
      </c>
      <c s="35">
        <f>ROUND(ROUND(H22,2)*ROUND(G22,3),2)</f>
      </c>
      <c s="33" t="s">
        <v>57</v>
      </c>
      <c r="O22">
        <f>(I22*21)/100</f>
      </c>
      <c t="s">
        <v>27</v>
      </c>
    </row>
    <row r="23" spans="1:5" ht="12.75">
      <c r="A23" s="36" t="s">
        <v>58</v>
      </c>
      <c r="E23" s="37" t="s">
        <v>54</v>
      </c>
    </row>
    <row r="24" spans="1:5" ht="12.75">
      <c r="A24" s="38" t="s">
        <v>59</v>
      </c>
      <c r="E24" s="39" t="s">
        <v>2338</v>
      </c>
    </row>
    <row r="25" spans="1:5" ht="140.25">
      <c r="A25" t="s">
        <v>61</v>
      </c>
      <c r="E25" s="37" t="s">
        <v>87</v>
      </c>
    </row>
    <row r="26" spans="1:16" ht="25.5">
      <c r="A26" s="26" t="s">
        <v>52</v>
      </c>
      <c s="31" t="s">
        <v>39</v>
      </c>
      <c s="31" t="s">
        <v>1386</v>
      </c>
      <c s="26" t="s">
        <v>54</v>
      </c>
      <c s="32" t="s">
        <v>1387</v>
      </c>
      <c s="33" t="s">
        <v>86</v>
      </c>
      <c s="34">
        <v>408</v>
      </c>
      <c s="35">
        <v>0</v>
      </c>
      <c s="35">
        <f>ROUND(ROUND(H26,2)*ROUND(G26,3),2)</f>
      </c>
      <c s="33" t="s">
        <v>57</v>
      </c>
      <c r="O26">
        <f>(I26*21)/100</f>
      </c>
      <c t="s">
        <v>27</v>
      </c>
    </row>
    <row r="27" spans="1:5" ht="12.75">
      <c r="A27" s="36" t="s">
        <v>58</v>
      </c>
      <c r="E27" s="37" t="s">
        <v>54</v>
      </c>
    </row>
    <row r="28" spans="1:5" ht="12.75">
      <c r="A28" s="38" t="s">
        <v>59</v>
      </c>
      <c r="E28" s="39" t="s">
        <v>2338</v>
      </c>
    </row>
    <row r="29" spans="1:5" ht="76.5">
      <c r="A29" t="s">
        <v>61</v>
      </c>
      <c r="E29" s="37" t="s">
        <v>1389</v>
      </c>
    </row>
    <row r="30" spans="1:18" ht="12.75" customHeight="1">
      <c r="A30" s="6" t="s">
        <v>50</v>
      </c>
      <c s="6"/>
      <c s="41" t="s">
        <v>2272</v>
      </c>
      <c s="6"/>
      <c s="29" t="s">
        <v>2341</v>
      </c>
      <c s="6"/>
      <c s="6"/>
      <c s="6"/>
      <c s="42">
        <f>0+Q30</f>
      </c>
      <c s="6"/>
      <c r="O30">
        <f>0+R30</f>
      </c>
      <c r="Q30">
        <f>0+I31+I35+I39+I43</f>
      </c>
      <c>
        <f>0+O31+O35+O39+O43</f>
      </c>
    </row>
    <row r="31" spans="1:16" ht="12.75">
      <c r="A31" s="26" t="s">
        <v>52</v>
      </c>
      <c s="31" t="s">
        <v>41</v>
      </c>
      <c s="31" t="s">
        <v>2342</v>
      </c>
      <c s="26" t="s">
        <v>54</v>
      </c>
      <c s="32" t="s">
        <v>2343</v>
      </c>
      <c s="33" t="s">
        <v>86</v>
      </c>
      <c s="34">
        <v>600</v>
      </c>
      <c s="35">
        <v>0</v>
      </c>
      <c s="35">
        <f>ROUND(ROUND(H31,2)*ROUND(G31,3),2)</f>
      </c>
      <c s="33" t="s">
        <v>57</v>
      </c>
      <c r="O31">
        <f>(I31*21)/100</f>
      </c>
      <c t="s">
        <v>27</v>
      </c>
    </row>
    <row r="32" spans="1:5" ht="12.75">
      <c r="A32" s="36" t="s">
        <v>58</v>
      </c>
      <c r="E32" s="37" t="s">
        <v>54</v>
      </c>
    </row>
    <row r="33" spans="1:5" ht="12.75">
      <c r="A33" s="38" t="s">
        <v>59</v>
      </c>
      <c r="E33" s="39" t="s">
        <v>2338</v>
      </c>
    </row>
    <row r="34" spans="1:5" ht="89.25">
      <c r="A34" t="s">
        <v>61</v>
      </c>
      <c r="E34" s="37" t="s">
        <v>2344</v>
      </c>
    </row>
    <row r="35" spans="1:16" ht="25.5">
      <c r="A35" s="26" t="s">
        <v>52</v>
      </c>
      <c s="31" t="s">
        <v>90</v>
      </c>
      <c s="31" t="s">
        <v>2345</v>
      </c>
      <c s="26" t="s">
        <v>54</v>
      </c>
      <c s="32" t="s">
        <v>2346</v>
      </c>
      <c s="33" t="s">
        <v>82</v>
      </c>
      <c s="34">
        <v>16</v>
      </c>
      <c s="35">
        <v>0</v>
      </c>
      <c s="35">
        <f>ROUND(ROUND(H35,2)*ROUND(G35,3),2)</f>
      </c>
      <c s="33" t="s">
        <v>57</v>
      </c>
      <c r="O35">
        <f>(I35*21)/100</f>
      </c>
      <c t="s">
        <v>27</v>
      </c>
    </row>
    <row r="36" spans="1:5" ht="12.75">
      <c r="A36" s="36" t="s">
        <v>58</v>
      </c>
      <c r="E36" s="37" t="s">
        <v>54</v>
      </c>
    </row>
    <row r="37" spans="1:5" ht="12.75">
      <c r="A37" s="38" t="s">
        <v>59</v>
      </c>
      <c r="E37" s="39" t="s">
        <v>2338</v>
      </c>
    </row>
    <row r="38" spans="1:5" ht="102">
      <c r="A38" t="s">
        <v>61</v>
      </c>
      <c r="E38" s="37" t="s">
        <v>2347</v>
      </c>
    </row>
    <row r="39" spans="1:16" ht="12.75">
      <c r="A39" s="26" t="s">
        <v>52</v>
      </c>
      <c s="31" t="s">
        <v>95</v>
      </c>
      <c s="31" t="s">
        <v>2348</v>
      </c>
      <c s="26" t="s">
        <v>54</v>
      </c>
      <c s="32" t="s">
        <v>2349</v>
      </c>
      <c s="33" t="s">
        <v>82</v>
      </c>
      <c s="34">
        <v>8</v>
      </c>
      <c s="35">
        <v>0</v>
      </c>
      <c s="35">
        <f>ROUND(ROUND(H39,2)*ROUND(G39,3),2)</f>
      </c>
      <c s="33" t="s">
        <v>57</v>
      </c>
      <c r="O39">
        <f>(I39*21)/100</f>
      </c>
      <c t="s">
        <v>27</v>
      </c>
    </row>
    <row r="40" spans="1:5" ht="12.75">
      <c r="A40" s="36" t="s">
        <v>58</v>
      </c>
      <c r="E40" s="37" t="s">
        <v>54</v>
      </c>
    </row>
    <row r="41" spans="1:5" ht="12.75">
      <c r="A41" s="38" t="s">
        <v>59</v>
      </c>
      <c r="E41" s="39" t="s">
        <v>2338</v>
      </c>
    </row>
    <row r="42" spans="1:5" ht="76.5">
      <c r="A42" t="s">
        <v>61</v>
      </c>
      <c r="E42" s="37" t="s">
        <v>2350</v>
      </c>
    </row>
    <row r="43" spans="1:16" ht="25.5">
      <c r="A43" s="26" t="s">
        <v>52</v>
      </c>
      <c s="31" t="s">
        <v>44</v>
      </c>
      <c s="31" t="s">
        <v>2351</v>
      </c>
      <c s="26" t="s">
        <v>54</v>
      </c>
      <c s="32" t="s">
        <v>2352</v>
      </c>
      <c s="33" t="s">
        <v>82</v>
      </c>
      <c s="34">
        <v>8</v>
      </c>
      <c s="35">
        <v>0</v>
      </c>
      <c s="35">
        <f>ROUND(ROUND(H43,2)*ROUND(G43,3),2)</f>
      </c>
      <c s="33" t="s">
        <v>57</v>
      </c>
      <c r="O43">
        <f>(I43*21)/100</f>
      </c>
      <c t="s">
        <v>27</v>
      </c>
    </row>
    <row r="44" spans="1:5" ht="12.75">
      <c r="A44" s="36" t="s">
        <v>58</v>
      </c>
      <c r="E44" s="37" t="s">
        <v>54</v>
      </c>
    </row>
    <row r="45" spans="1:5" ht="12.75">
      <c r="A45" s="38" t="s">
        <v>59</v>
      </c>
      <c r="E45" s="39" t="s">
        <v>2338</v>
      </c>
    </row>
    <row r="46" spans="1:5" ht="76.5">
      <c r="A46" t="s">
        <v>61</v>
      </c>
      <c r="E46" s="37" t="s">
        <v>2350</v>
      </c>
    </row>
    <row r="47" spans="1:18" ht="12.75" customHeight="1">
      <c r="A47" s="6" t="s">
        <v>50</v>
      </c>
      <c s="6"/>
      <c s="41" t="s">
        <v>2353</v>
      </c>
      <c s="6"/>
      <c s="29" t="s">
        <v>2354</v>
      </c>
      <c s="6"/>
      <c s="6"/>
      <c s="6"/>
      <c s="42">
        <f>0+Q47</f>
      </c>
      <c s="6"/>
      <c r="O47">
        <f>0+R47</f>
      </c>
      <c r="Q47">
        <f>0+I48+I52+I56+I60+I64+I68+I72</f>
      </c>
      <c>
        <f>0+O48+O52+O56+O60+O64+O68+O72</f>
      </c>
    </row>
    <row r="48" spans="1:16" ht="12.75">
      <c r="A48" s="26" t="s">
        <v>52</v>
      </c>
      <c s="31" t="s">
        <v>46</v>
      </c>
      <c s="31" t="s">
        <v>2355</v>
      </c>
      <c s="26" t="s">
        <v>54</v>
      </c>
      <c s="32" t="s">
        <v>2356</v>
      </c>
      <c s="33" t="s">
        <v>162</v>
      </c>
      <c s="34">
        <v>75.5</v>
      </c>
      <c s="35">
        <v>0</v>
      </c>
      <c s="35">
        <f>ROUND(ROUND(H48,2)*ROUND(G48,3),2)</f>
      </c>
      <c s="33" t="s">
        <v>57</v>
      </c>
      <c r="O48">
        <f>(I48*21)/100</f>
      </c>
      <c t="s">
        <v>27</v>
      </c>
    </row>
    <row r="49" spans="1:5" ht="12.75">
      <c r="A49" s="36" t="s">
        <v>58</v>
      </c>
      <c r="E49" s="37" t="s">
        <v>54</v>
      </c>
    </row>
    <row r="50" spans="1:5" ht="12.75">
      <c r="A50" s="38" t="s">
        <v>59</v>
      </c>
      <c r="E50" s="39" t="s">
        <v>2357</v>
      </c>
    </row>
    <row r="51" spans="1:5" ht="38.25">
      <c r="A51" t="s">
        <v>61</v>
      </c>
      <c r="E51" s="37" t="s">
        <v>697</v>
      </c>
    </row>
    <row r="52" spans="1:16" ht="12.75">
      <c r="A52" s="26" t="s">
        <v>52</v>
      </c>
      <c s="31" t="s">
        <v>48</v>
      </c>
      <c s="31" t="s">
        <v>2358</v>
      </c>
      <c s="26" t="s">
        <v>54</v>
      </c>
      <c s="32" t="s">
        <v>2359</v>
      </c>
      <c s="33" t="s">
        <v>71</v>
      </c>
      <c s="34">
        <v>150.63</v>
      </c>
      <c s="35">
        <v>0</v>
      </c>
      <c s="35">
        <f>ROUND(ROUND(H52,2)*ROUND(G52,3),2)</f>
      </c>
      <c s="33" t="s">
        <v>57</v>
      </c>
      <c r="O52">
        <f>(I52*21)/100</f>
      </c>
      <c t="s">
        <v>27</v>
      </c>
    </row>
    <row r="53" spans="1:5" ht="12.75">
      <c r="A53" s="36" t="s">
        <v>58</v>
      </c>
      <c r="E53" s="37" t="s">
        <v>54</v>
      </c>
    </row>
    <row r="54" spans="1:5" ht="12.75">
      <c r="A54" s="38" t="s">
        <v>59</v>
      </c>
      <c r="E54" s="39" t="s">
        <v>2357</v>
      </c>
    </row>
    <row r="55" spans="1:5" ht="216.75">
      <c r="A55" t="s">
        <v>61</v>
      </c>
      <c r="E55" s="37" t="s">
        <v>2360</v>
      </c>
    </row>
    <row r="56" spans="1:16" ht="12.75">
      <c r="A56" s="26" t="s">
        <v>52</v>
      </c>
      <c s="31" t="s">
        <v>111</v>
      </c>
      <c s="31" t="s">
        <v>2361</v>
      </c>
      <c s="26" t="s">
        <v>54</v>
      </c>
      <c s="32" t="s">
        <v>2362</v>
      </c>
      <c s="33" t="s">
        <v>82</v>
      </c>
      <c s="34">
        <v>32</v>
      </c>
      <c s="35">
        <v>0</v>
      </c>
      <c s="35">
        <f>ROUND(ROUND(H56,2)*ROUND(G56,3),2)</f>
      </c>
      <c s="33" t="s">
        <v>57</v>
      </c>
      <c r="O56">
        <f>(I56*21)/100</f>
      </c>
      <c t="s">
        <v>27</v>
      </c>
    </row>
    <row r="57" spans="1:5" ht="12.75">
      <c r="A57" s="36" t="s">
        <v>58</v>
      </c>
      <c r="E57" s="37" t="s">
        <v>54</v>
      </c>
    </row>
    <row r="58" spans="1:5" ht="12.75">
      <c r="A58" s="38" t="s">
        <v>59</v>
      </c>
      <c r="E58" s="39" t="s">
        <v>2357</v>
      </c>
    </row>
    <row r="59" spans="1:5" ht="89.25">
      <c r="A59" t="s">
        <v>61</v>
      </c>
      <c r="E59" s="37" t="s">
        <v>2363</v>
      </c>
    </row>
    <row r="60" spans="1:16" ht="12.75">
      <c r="A60" s="26" t="s">
        <v>52</v>
      </c>
      <c s="31" t="s">
        <v>115</v>
      </c>
      <c s="31" t="s">
        <v>2364</v>
      </c>
      <c s="26" t="s">
        <v>54</v>
      </c>
      <c s="32" t="s">
        <v>2365</v>
      </c>
      <c s="33" t="s">
        <v>82</v>
      </c>
      <c s="34">
        <v>96</v>
      </c>
      <c s="35">
        <v>0</v>
      </c>
      <c s="35">
        <f>ROUND(ROUND(H60,2)*ROUND(G60,3),2)</f>
      </c>
      <c s="33" t="s">
        <v>57</v>
      </c>
      <c r="O60">
        <f>(I60*21)/100</f>
      </c>
      <c t="s">
        <v>27</v>
      </c>
    </row>
    <row r="61" spans="1:5" ht="12.75">
      <c r="A61" s="36" t="s">
        <v>58</v>
      </c>
      <c r="E61" s="37" t="s">
        <v>54</v>
      </c>
    </row>
    <row r="62" spans="1:5" ht="12.75">
      <c r="A62" s="38" t="s">
        <v>59</v>
      </c>
      <c r="E62" s="39" t="s">
        <v>2357</v>
      </c>
    </row>
    <row r="63" spans="1:5" ht="76.5">
      <c r="A63" t="s">
        <v>61</v>
      </c>
      <c r="E63" s="37" t="s">
        <v>2366</v>
      </c>
    </row>
    <row r="64" spans="1:16" ht="12.75">
      <c r="A64" s="26" t="s">
        <v>52</v>
      </c>
      <c s="31" t="s">
        <v>119</v>
      </c>
      <c s="31" t="s">
        <v>2367</v>
      </c>
      <c s="26" t="s">
        <v>54</v>
      </c>
      <c s="32" t="s">
        <v>2368</v>
      </c>
      <c s="33" t="s">
        <v>82</v>
      </c>
      <c s="34">
        <v>8</v>
      </c>
      <c s="35">
        <v>0</v>
      </c>
      <c s="35">
        <f>ROUND(ROUND(H64,2)*ROUND(G64,3),2)</f>
      </c>
      <c s="33" t="s">
        <v>57</v>
      </c>
      <c r="O64">
        <f>(I64*21)/100</f>
      </c>
      <c t="s">
        <v>27</v>
      </c>
    </row>
    <row r="65" spans="1:5" ht="12.75">
      <c r="A65" s="36" t="s">
        <v>58</v>
      </c>
      <c r="E65" s="37" t="s">
        <v>54</v>
      </c>
    </row>
    <row r="66" spans="1:5" ht="12.75">
      <c r="A66" s="38" t="s">
        <v>59</v>
      </c>
      <c r="E66" s="39" t="s">
        <v>2357</v>
      </c>
    </row>
    <row r="67" spans="1:5" ht="114.75">
      <c r="A67" t="s">
        <v>61</v>
      </c>
      <c r="E67" s="37" t="s">
        <v>2369</v>
      </c>
    </row>
    <row r="68" spans="1:16" ht="25.5">
      <c r="A68" s="26" t="s">
        <v>52</v>
      </c>
      <c s="31" t="s">
        <v>123</v>
      </c>
      <c s="31" t="s">
        <v>2370</v>
      </c>
      <c s="26" t="s">
        <v>54</v>
      </c>
      <c s="32" t="s">
        <v>2371</v>
      </c>
      <c s="33" t="s">
        <v>162</v>
      </c>
      <c s="34">
        <v>151</v>
      </c>
      <c s="35">
        <v>0</v>
      </c>
      <c s="35">
        <f>ROUND(ROUND(H68,2)*ROUND(G68,3),2)</f>
      </c>
      <c s="33" t="s">
        <v>57</v>
      </c>
      <c r="O68">
        <f>(I68*21)/100</f>
      </c>
      <c t="s">
        <v>27</v>
      </c>
    </row>
    <row r="69" spans="1:5" ht="12.75">
      <c r="A69" s="36" t="s">
        <v>58</v>
      </c>
      <c r="E69" s="37" t="s">
        <v>54</v>
      </c>
    </row>
    <row r="70" spans="1:5" ht="12.75">
      <c r="A70" s="38" t="s">
        <v>59</v>
      </c>
      <c r="E70" s="39" t="s">
        <v>2372</v>
      </c>
    </row>
    <row r="71" spans="1:5" ht="89.25">
      <c r="A71" t="s">
        <v>61</v>
      </c>
      <c r="E71" s="37" t="s">
        <v>2373</v>
      </c>
    </row>
    <row r="72" spans="1:16" ht="12.75">
      <c r="A72" s="26" t="s">
        <v>52</v>
      </c>
      <c s="31" t="s">
        <v>129</v>
      </c>
      <c s="31" t="s">
        <v>2374</v>
      </c>
      <c s="26" t="s">
        <v>54</v>
      </c>
      <c s="32" t="s">
        <v>2375</v>
      </c>
      <c s="33" t="s">
        <v>82</v>
      </c>
      <c s="34">
        <v>8</v>
      </c>
      <c s="35">
        <v>0</v>
      </c>
      <c s="35">
        <f>ROUND(ROUND(H72,2)*ROUND(G72,3),2)</f>
      </c>
      <c s="33" t="s">
        <v>57</v>
      </c>
      <c r="O72">
        <f>(I72*21)/100</f>
      </c>
      <c t="s">
        <v>27</v>
      </c>
    </row>
    <row r="73" spans="1:5" ht="12.75">
      <c r="A73" s="36" t="s">
        <v>58</v>
      </c>
      <c r="E73" s="37" t="s">
        <v>54</v>
      </c>
    </row>
    <row r="74" spans="1:5" ht="12.75">
      <c r="A74" s="38" t="s">
        <v>59</v>
      </c>
      <c r="E74" s="39" t="s">
        <v>2376</v>
      </c>
    </row>
    <row r="75" spans="1:5" ht="153">
      <c r="A75" t="s">
        <v>61</v>
      </c>
      <c r="E75" s="37" t="s">
        <v>2377</v>
      </c>
    </row>
    <row r="76" spans="1:18" ht="12.75" customHeight="1">
      <c r="A76" s="6" t="s">
        <v>50</v>
      </c>
      <c s="6"/>
      <c s="41" t="s">
        <v>2378</v>
      </c>
      <c s="6"/>
      <c s="29" t="s">
        <v>2379</v>
      </c>
      <c s="6"/>
      <c s="6"/>
      <c s="6"/>
      <c s="42">
        <f>0+Q76</f>
      </c>
      <c s="6"/>
      <c r="O76">
        <f>0+R76</f>
      </c>
      <c r="Q76">
        <f>0+I77+I81+I85+I89+I93+I97+I101+I105</f>
      </c>
      <c>
        <f>0+O77+O81+O85+O89+O93+O97+O101+O105</f>
      </c>
    </row>
    <row r="77" spans="1:16" ht="12.75">
      <c r="A77" s="26" t="s">
        <v>52</v>
      </c>
      <c s="31" t="s">
        <v>133</v>
      </c>
      <c s="31" t="s">
        <v>2380</v>
      </c>
      <c s="26" t="s">
        <v>54</v>
      </c>
      <c s="32" t="s">
        <v>2381</v>
      </c>
      <c s="33" t="s">
        <v>82</v>
      </c>
      <c s="34">
        <v>1</v>
      </c>
      <c s="35">
        <v>0</v>
      </c>
      <c s="35">
        <f>ROUND(ROUND(H77,2)*ROUND(G77,3),2)</f>
      </c>
      <c s="33" t="s">
        <v>57</v>
      </c>
      <c r="O77">
        <f>(I77*21)/100</f>
      </c>
      <c t="s">
        <v>27</v>
      </c>
    </row>
    <row r="78" spans="1:5" ht="12.75">
      <c r="A78" s="36" t="s">
        <v>58</v>
      </c>
      <c r="E78" s="37" t="s">
        <v>54</v>
      </c>
    </row>
    <row r="79" spans="1:5" ht="12.75">
      <c r="A79" s="38" t="s">
        <v>59</v>
      </c>
      <c r="E79" s="39" t="s">
        <v>2357</v>
      </c>
    </row>
    <row r="80" spans="1:5" ht="102">
      <c r="A80" t="s">
        <v>61</v>
      </c>
      <c r="E80" s="37" t="s">
        <v>2382</v>
      </c>
    </row>
    <row r="81" spans="1:16" ht="12.75">
      <c r="A81" s="26" t="s">
        <v>52</v>
      </c>
      <c s="31" t="s">
        <v>137</v>
      </c>
      <c s="31" t="s">
        <v>2383</v>
      </c>
      <c s="26" t="s">
        <v>54</v>
      </c>
      <c s="32" t="s">
        <v>2384</v>
      </c>
      <c s="33" t="s">
        <v>82</v>
      </c>
      <c s="34">
        <v>7</v>
      </c>
      <c s="35">
        <v>0</v>
      </c>
      <c s="35">
        <f>ROUND(ROUND(H81,2)*ROUND(G81,3),2)</f>
      </c>
      <c s="33" t="s">
        <v>57</v>
      </c>
      <c r="O81">
        <f>(I81*21)/100</f>
      </c>
      <c t="s">
        <v>27</v>
      </c>
    </row>
    <row r="82" spans="1:5" ht="12.75">
      <c r="A82" s="36" t="s">
        <v>58</v>
      </c>
      <c r="E82" s="37" t="s">
        <v>54</v>
      </c>
    </row>
    <row r="83" spans="1:5" ht="12.75">
      <c r="A83" s="38" t="s">
        <v>59</v>
      </c>
      <c r="E83" s="39" t="s">
        <v>2357</v>
      </c>
    </row>
    <row r="84" spans="1:5" ht="102">
      <c r="A84" t="s">
        <v>61</v>
      </c>
      <c r="E84" s="37" t="s">
        <v>2382</v>
      </c>
    </row>
    <row r="85" spans="1:16" ht="12.75">
      <c r="A85" s="26" t="s">
        <v>52</v>
      </c>
      <c s="31" t="s">
        <v>141</v>
      </c>
      <c s="31" t="s">
        <v>2385</v>
      </c>
      <c s="26" t="s">
        <v>54</v>
      </c>
      <c s="32" t="s">
        <v>2386</v>
      </c>
      <c s="33" t="s">
        <v>86</v>
      </c>
      <c s="34">
        <v>24.27</v>
      </c>
      <c s="35">
        <v>0</v>
      </c>
      <c s="35">
        <f>ROUND(ROUND(H85,2)*ROUND(G85,3),2)</f>
      </c>
      <c s="33" t="s">
        <v>57</v>
      </c>
      <c r="O85">
        <f>(I85*21)/100</f>
      </c>
      <c t="s">
        <v>27</v>
      </c>
    </row>
    <row r="86" spans="1:5" ht="12.75">
      <c r="A86" s="36" t="s">
        <v>58</v>
      </c>
      <c r="E86" s="37" t="s">
        <v>54</v>
      </c>
    </row>
    <row r="87" spans="1:5" ht="12.75">
      <c r="A87" s="38" t="s">
        <v>59</v>
      </c>
      <c r="E87" s="39" t="s">
        <v>2357</v>
      </c>
    </row>
    <row r="88" spans="1:5" ht="102">
      <c r="A88" t="s">
        <v>61</v>
      </c>
      <c r="E88" s="37" t="s">
        <v>2387</v>
      </c>
    </row>
    <row r="89" spans="1:16" ht="25.5">
      <c r="A89" s="26" t="s">
        <v>52</v>
      </c>
      <c s="31" t="s">
        <v>145</v>
      </c>
      <c s="31" t="s">
        <v>2388</v>
      </c>
      <c s="26" t="s">
        <v>54</v>
      </c>
      <c s="32" t="s">
        <v>2389</v>
      </c>
      <c s="33" t="s">
        <v>82</v>
      </c>
      <c s="34">
        <v>2</v>
      </c>
      <c s="35">
        <v>0</v>
      </c>
      <c s="35">
        <f>ROUND(ROUND(H89,2)*ROUND(G89,3),2)</f>
      </c>
      <c s="33" t="s">
        <v>57</v>
      </c>
      <c r="O89">
        <f>(I89*21)/100</f>
      </c>
      <c t="s">
        <v>27</v>
      </c>
    </row>
    <row r="90" spans="1:5" ht="12.75">
      <c r="A90" s="36" t="s">
        <v>58</v>
      </c>
      <c r="E90" s="37" t="s">
        <v>54</v>
      </c>
    </row>
    <row r="91" spans="1:5" ht="12.75">
      <c r="A91" s="38" t="s">
        <v>59</v>
      </c>
      <c r="E91" s="39" t="s">
        <v>2357</v>
      </c>
    </row>
    <row r="92" spans="1:5" ht="114.75">
      <c r="A92" t="s">
        <v>61</v>
      </c>
      <c r="E92" s="37" t="s">
        <v>2390</v>
      </c>
    </row>
    <row r="93" spans="1:16" ht="25.5">
      <c r="A93" s="26" t="s">
        <v>52</v>
      </c>
      <c s="31" t="s">
        <v>149</v>
      </c>
      <c s="31" t="s">
        <v>2391</v>
      </c>
      <c s="26" t="s">
        <v>54</v>
      </c>
      <c s="32" t="s">
        <v>2392</v>
      </c>
      <c s="33" t="s">
        <v>82</v>
      </c>
      <c s="34">
        <v>2</v>
      </c>
      <c s="35">
        <v>0</v>
      </c>
      <c s="35">
        <f>ROUND(ROUND(H93,2)*ROUND(G93,3),2)</f>
      </c>
      <c s="33" t="s">
        <v>57</v>
      </c>
      <c r="O93">
        <f>(I93*21)/100</f>
      </c>
      <c t="s">
        <v>27</v>
      </c>
    </row>
    <row r="94" spans="1:5" ht="12.75">
      <c r="A94" s="36" t="s">
        <v>58</v>
      </c>
      <c r="E94" s="37" t="s">
        <v>54</v>
      </c>
    </row>
    <row r="95" spans="1:5" ht="12.75">
      <c r="A95" s="38" t="s">
        <v>59</v>
      </c>
      <c r="E95" s="39" t="s">
        <v>2357</v>
      </c>
    </row>
    <row r="96" spans="1:5" ht="114.75">
      <c r="A96" t="s">
        <v>61</v>
      </c>
      <c r="E96" s="37" t="s">
        <v>2390</v>
      </c>
    </row>
    <row r="97" spans="1:16" ht="25.5">
      <c r="A97" s="26" t="s">
        <v>52</v>
      </c>
      <c s="31" t="s">
        <v>153</v>
      </c>
      <c s="31" t="s">
        <v>2393</v>
      </c>
      <c s="26" t="s">
        <v>54</v>
      </c>
      <c s="32" t="s">
        <v>2394</v>
      </c>
      <c s="33" t="s">
        <v>82</v>
      </c>
      <c s="34">
        <v>2</v>
      </c>
      <c s="35">
        <v>0</v>
      </c>
      <c s="35">
        <f>ROUND(ROUND(H97,2)*ROUND(G97,3),2)</f>
      </c>
      <c s="33" t="s">
        <v>57</v>
      </c>
      <c r="O97">
        <f>(I97*21)/100</f>
      </c>
      <c t="s">
        <v>27</v>
      </c>
    </row>
    <row r="98" spans="1:5" ht="12.75">
      <c r="A98" s="36" t="s">
        <v>58</v>
      </c>
      <c r="E98" s="37" t="s">
        <v>54</v>
      </c>
    </row>
    <row r="99" spans="1:5" ht="12.75">
      <c r="A99" s="38" t="s">
        <v>59</v>
      </c>
      <c r="E99" s="39" t="s">
        <v>2357</v>
      </c>
    </row>
    <row r="100" spans="1:5" ht="89.25">
      <c r="A100" t="s">
        <v>61</v>
      </c>
      <c r="E100" s="37" t="s">
        <v>2395</v>
      </c>
    </row>
    <row r="101" spans="1:16" ht="25.5">
      <c r="A101" s="26" t="s">
        <v>52</v>
      </c>
      <c s="31" t="s">
        <v>159</v>
      </c>
      <c s="31" t="s">
        <v>2396</v>
      </c>
      <c s="26" t="s">
        <v>54</v>
      </c>
      <c s="32" t="s">
        <v>2397</v>
      </c>
      <c s="33" t="s">
        <v>162</v>
      </c>
      <c s="34">
        <v>13</v>
      </c>
      <c s="35">
        <v>0</v>
      </c>
      <c s="35">
        <f>ROUND(ROUND(H101,2)*ROUND(G101,3),2)</f>
      </c>
      <c s="33" t="s">
        <v>57</v>
      </c>
      <c r="O101">
        <f>(I101*21)/100</f>
      </c>
      <c t="s">
        <v>27</v>
      </c>
    </row>
    <row r="102" spans="1:5" ht="12.75">
      <c r="A102" s="36" t="s">
        <v>58</v>
      </c>
      <c r="E102" s="37" t="s">
        <v>54</v>
      </c>
    </row>
    <row r="103" spans="1:5" ht="12.75">
      <c r="A103" s="38" t="s">
        <v>59</v>
      </c>
      <c r="E103" s="39" t="s">
        <v>2398</v>
      </c>
    </row>
    <row r="104" spans="1:5" ht="102">
      <c r="A104" t="s">
        <v>61</v>
      </c>
      <c r="E104" s="37" t="s">
        <v>2399</v>
      </c>
    </row>
    <row r="105" spans="1:16" ht="12.75">
      <c r="A105" s="26" t="s">
        <v>52</v>
      </c>
      <c s="31" t="s">
        <v>164</v>
      </c>
      <c s="31" t="s">
        <v>2374</v>
      </c>
      <c s="26" t="s">
        <v>54</v>
      </c>
      <c s="32" t="s">
        <v>2375</v>
      </c>
      <c s="33" t="s">
        <v>82</v>
      </c>
      <c s="34">
        <v>8</v>
      </c>
      <c s="35">
        <v>0</v>
      </c>
      <c s="35">
        <f>ROUND(ROUND(H105,2)*ROUND(G105,3),2)</f>
      </c>
      <c s="33" t="s">
        <v>57</v>
      </c>
      <c r="O105">
        <f>(I105*21)/100</f>
      </c>
      <c t="s">
        <v>27</v>
      </c>
    </row>
    <row r="106" spans="1:5" ht="12.75">
      <c r="A106" s="36" t="s">
        <v>58</v>
      </c>
      <c r="E106" s="37" t="s">
        <v>54</v>
      </c>
    </row>
    <row r="107" spans="1:5" ht="25.5">
      <c r="A107" s="38" t="s">
        <v>59</v>
      </c>
      <c r="E107" s="39" t="s">
        <v>2400</v>
      </c>
    </row>
    <row r="108" spans="1:5" ht="153">
      <c r="A108" t="s">
        <v>61</v>
      </c>
      <c r="E108" s="37" t="s">
        <v>2377</v>
      </c>
    </row>
    <row r="109" spans="1:18" ht="12.75" customHeight="1">
      <c r="A109" s="6" t="s">
        <v>50</v>
      </c>
      <c s="6"/>
      <c s="41" t="s">
        <v>2401</v>
      </c>
      <c s="6"/>
      <c s="29" t="s">
        <v>2402</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2403</v>
      </c>
      <c s="26" t="s">
        <v>54</v>
      </c>
      <c s="32" t="s">
        <v>2404</v>
      </c>
      <c s="33" t="s">
        <v>82</v>
      </c>
      <c s="34">
        <v>4</v>
      </c>
      <c s="35">
        <v>0</v>
      </c>
      <c s="35">
        <f>ROUND(ROUND(H110,2)*ROUND(G110,3),2)</f>
      </c>
      <c s="33" t="s">
        <v>57</v>
      </c>
      <c r="O110">
        <f>(I110*21)/100</f>
      </c>
      <c t="s">
        <v>27</v>
      </c>
    </row>
    <row r="111" spans="1:5" ht="12.75">
      <c r="A111" s="36" t="s">
        <v>58</v>
      </c>
      <c r="E111" s="37" t="s">
        <v>54</v>
      </c>
    </row>
    <row r="112" spans="1:5" ht="12.75">
      <c r="A112" s="38" t="s">
        <v>59</v>
      </c>
      <c r="E112" s="39" t="s">
        <v>2405</v>
      </c>
    </row>
    <row r="113" spans="1:5" ht="89.25">
      <c r="A113" t="s">
        <v>61</v>
      </c>
      <c r="E113" s="37" t="s">
        <v>2406</v>
      </c>
    </row>
    <row r="114" spans="1:16" ht="12.75">
      <c r="A114" s="26" t="s">
        <v>52</v>
      </c>
      <c s="31" t="s">
        <v>172</v>
      </c>
      <c s="31" t="s">
        <v>2407</v>
      </c>
      <c s="26" t="s">
        <v>54</v>
      </c>
      <c s="32" t="s">
        <v>2408</v>
      </c>
      <c s="33" t="s">
        <v>82</v>
      </c>
      <c s="34">
        <v>8</v>
      </c>
      <c s="35">
        <v>0</v>
      </c>
      <c s="35">
        <f>ROUND(ROUND(H114,2)*ROUND(G114,3),2)</f>
      </c>
      <c s="33" t="s">
        <v>57</v>
      </c>
      <c r="O114">
        <f>(I114*21)/100</f>
      </c>
      <c t="s">
        <v>27</v>
      </c>
    </row>
    <row r="115" spans="1:5" ht="12.75">
      <c r="A115" s="36" t="s">
        <v>58</v>
      </c>
      <c r="E115" s="37" t="s">
        <v>54</v>
      </c>
    </row>
    <row r="116" spans="1:5" ht="12.75">
      <c r="A116" s="38" t="s">
        <v>59</v>
      </c>
      <c r="E116" s="39" t="s">
        <v>2405</v>
      </c>
    </row>
    <row r="117" spans="1:5" ht="89.25">
      <c r="A117" t="s">
        <v>61</v>
      </c>
      <c r="E117" s="37" t="s">
        <v>2409</v>
      </c>
    </row>
    <row r="118" spans="1:16" ht="12.75">
      <c r="A118" s="26" t="s">
        <v>52</v>
      </c>
      <c s="31" t="s">
        <v>178</v>
      </c>
      <c s="31" t="s">
        <v>2410</v>
      </c>
      <c s="26" t="s">
        <v>54</v>
      </c>
      <c s="32" t="s">
        <v>2411</v>
      </c>
      <c s="33" t="s">
        <v>82</v>
      </c>
      <c s="34">
        <v>16</v>
      </c>
      <c s="35">
        <v>0</v>
      </c>
      <c s="35">
        <f>ROUND(ROUND(H118,2)*ROUND(G118,3),2)</f>
      </c>
      <c s="33" t="s">
        <v>57</v>
      </c>
      <c r="O118">
        <f>(I118*21)/100</f>
      </c>
      <c t="s">
        <v>27</v>
      </c>
    </row>
    <row r="119" spans="1:5" ht="12.75">
      <c r="A119" s="36" t="s">
        <v>58</v>
      </c>
      <c r="E119" s="37" t="s">
        <v>54</v>
      </c>
    </row>
    <row r="120" spans="1:5" ht="12.75">
      <c r="A120" s="38" t="s">
        <v>59</v>
      </c>
      <c r="E120" s="39" t="s">
        <v>2405</v>
      </c>
    </row>
    <row r="121" spans="1:5" ht="89.25">
      <c r="A121" t="s">
        <v>61</v>
      </c>
      <c r="E121" s="37" t="s">
        <v>2412</v>
      </c>
    </row>
    <row r="122" spans="1:16" ht="12.75">
      <c r="A122" s="26" t="s">
        <v>52</v>
      </c>
      <c s="31" t="s">
        <v>452</v>
      </c>
      <c s="31" t="s">
        <v>2413</v>
      </c>
      <c s="26" t="s">
        <v>54</v>
      </c>
      <c s="32" t="s">
        <v>2414</v>
      </c>
      <c s="33" t="s">
        <v>82</v>
      </c>
      <c s="34">
        <v>4</v>
      </c>
      <c s="35">
        <v>0</v>
      </c>
      <c s="35">
        <f>ROUND(ROUND(H122,2)*ROUND(G122,3),2)</f>
      </c>
      <c s="33" t="s">
        <v>57</v>
      </c>
      <c r="O122">
        <f>(I122*21)/100</f>
      </c>
      <c t="s">
        <v>27</v>
      </c>
    </row>
    <row r="123" spans="1:5" ht="12.75">
      <c r="A123" s="36" t="s">
        <v>58</v>
      </c>
      <c r="E123" s="37" t="s">
        <v>54</v>
      </c>
    </row>
    <row r="124" spans="1:5" ht="12.75">
      <c r="A124" s="38" t="s">
        <v>59</v>
      </c>
      <c r="E124" s="39" t="s">
        <v>2405</v>
      </c>
    </row>
    <row r="125" spans="1:5" ht="102">
      <c r="A125" t="s">
        <v>61</v>
      </c>
      <c r="E125" s="37" t="s">
        <v>2415</v>
      </c>
    </row>
    <row r="126" spans="1:16" ht="12.75">
      <c r="A126" s="26" t="s">
        <v>52</v>
      </c>
      <c s="31" t="s">
        <v>456</v>
      </c>
      <c s="31" t="s">
        <v>2416</v>
      </c>
      <c s="26" t="s">
        <v>54</v>
      </c>
      <c s="32" t="s">
        <v>2417</v>
      </c>
      <c s="33" t="s">
        <v>82</v>
      </c>
      <c s="34">
        <v>4</v>
      </c>
      <c s="35">
        <v>0</v>
      </c>
      <c s="35">
        <f>ROUND(ROUND(H126,2)*ROUND(G126,3),2)</f>
      </c>
      <c s="33" t="s">
        <v>57</v>
      </c>
      <c r="O126">
        <f>(I126*21)/100</f>
      </c>
      <c t="s">
        <v>27</v>
      </c>
    </row>
    <row r="127" spans="1:5" ht="12.75">
      <c r="A127" s="36" t="s">
        <v>58</v>
      </c>
      <c r="E127" s="37" t="s">
        <v>54</v>
      </c>
    </row>
    <row r="128" spans="1:5" ht="12.75">
      <c r="A128" s="38" t="s">
        <v>59</v>
      </c>
      <c r="E128" s="39" t="s">
        <v>2405</v>
      </c>
    </row>
    <row r="129" spans="1:5" ht="102">
      <c r="A129" t="s">
        <v>61</v>
      </c>
      <c r="E129" s="37" t="s">
        <v>2415</v>
      </c>
    </row>
    <row r="130" spans="1:16" ht="12.75">
      <c r="A130" s="26" t="s">
        <v>52</v>
      </c>
      <c s="31" t="s">
        <v>462</v>
      </c>
      <c s="31" t="s">
        <v>2418</v>
      </c>
      <c s="26" t="s">
        <v>54</v>
      </c>
      <c s="32" t="s">
        <v>2419</v>
      </c>
      <c s="33" t="s">
        <v>82</v>
      </c>
      <c s="34">
        <v>70</v>
      </c>
      <c s="35">
        <v>0</v>
      </c>
      <c s="35">
        <f>ROUND(ROUND(H130,2)*ROUND(G130,3),2)</f>
      </c>
      <c s="33" t="s">
        <v>57</v>
      </c>
      <c r="O130">
        <f>(I130*21)/100</f>
      </c>
      <c t="s">
        <v>27</v>
      </c>
    </row>
    <row r="131" spans="1:5" ht="12.75">
      <c r="A131" s="36" t="s">
        <v>58</v>
      </c>
      <c r="E131" s="37" t="s">
        <v>54</v>
      </c>
    </row>
    <row r="132" spans="1:5" ht="12.75">
      <c r="A132" s="38" t="s">
        <v>59</v>
      </c>
      <c r="E132" s="39" t="s">
        <v>2405</v>
      </c>
    </row>
    <row r="133" spans="1:5" ht="102">
      <c r="A133" t="s">
        <v>61</v>
      </c>
      <c r="E133" s="37" t="s">
        <v>2415</v>
      </c>
    </row>
    <row r="134" spans="1:16" ht="12.75">
      <c r="A134" s="26" t="s">
        <v>52</v>
      </c>
      <c s="31" t="s">
        <v>467</v>
      </c>
      <c s="31" t="s">
        <v>2420</v>
      </c>
      <c s="26" t="s">
        <v>54</v>
      </c>
      <c s="32" t="s">
        <v>2421</v>
      </c>
      <c s="33" t="s">
        <v>82</v>
      </c>
      <c s="34">
        <v>2</v>
      </c>
      <c s="35">
        <v>0</v>
      </c>
      <c s="35">
        <f>ROUND(ROUND(H134,2)*ROUND(G134,3),2)</f>
      </c>
      <c s="33" t="s">
        <v>57</v>
      </c>
      <c r="O134">
        <f>(I134*21)/100</f>
      </c>
      <c t="s">
        <v>27</v>
      </c>
    </row>
    <row r="135" spans="1:5" ht="12.75">
      <c r="A135" s="36" t="s">
        <v>58</v>
      </c>
      <c r="E135" s="37" t="s">
        <v>54</v>
      </c>
    </row>
    <row r="136" spans="1:5" ht="12.75">
      <c r="A136" s="38" t="s">
        <v>59</v>
      </c>
      <c r="E136" s="39" t="s">
        <v>2405</v>
      </c>
    </row>
    <row r="137" spans="1:5" ht="102">
      <c r="A137" t="s">
        <v>61</v>
      </c>
      <c r="E137" s="37" t="s">
        <v>2415</v>
      </c>
    </row>
    <row r="138" spans="1:16" ht="12.75">
      <c r="A138" s="26" t="s">
        <v>52</v>
      </c>
      <c s="31" t="s">
        <v>472</v>
      </c>
      <c s="31" t="s">
        <v>2422</v>
      </c>
      <c s="26" t="s">
        <v>54</v>
      </c>
      <c s="32" t="s">
        <v>2423</v>
      </c>
      <c s="33" t="s">
        <v>82</v>
      </c>
      <c s="34">
        <v>16</v>
      </c>
      <c s="35">
        <v>0</v>
      </c>
      <c s="35">
        <f>ROUND(ROUND(H138,2)*ROUND(G138,3),2)</f>
      </c>
      <c s="33" t="s">
        <v>57</v>
      </c>
      <c r="O138">
        <f>(I138*21)/100</f>
      </c>
      <c t="s">
        <v>27</v>
      </c>
    </row>
    <row r="139" spans="1:5" ht="12.75">
      <c r="A139" s="36" t="s">
        <v>58</v>
      </c>
      <c r="E139" s="37" t="s">
        <v>54</v>
      </c>
    </row>
    <row r="140" spans="1:5" ht="12.75">
      <c r="A140" s="38" t="s">
        <v>59</v>
      </c>
      <c r="E140" s="39" t="s">
        <v>2405</v>
      </c>
    </row>
    <row r="141" spans="1:5" ht="102">
      <c r="A141" t="s">
        <v>61</v>
      </c>
      <c r="E141" s="37" t="s">
        <v>2415</v>
      </c>
    </row>
    <row r="142" spans="1:16" ht="12.75">
      <c r="A142" s="26" t="s">
        <v>52</v>
      </c>
      <c s="31" t="s">
        <v>477</v>
      </c>
      <c s="31" t="s">
        <v>2424</v>
      </c>
      <c s="26" t="s">
        <v>54</v>
      </c>
      <c s="32" t="s">
        <v>2425</v>
      </c>
      <c s="33" t="s">
        <v>82</v>
      </c>
      <c s="34">
        <v>8</v>
      </c>
      <c s="35">
        <v>0</v>
      </c>
      <c s="35">
        <f>ROUND(ROUND(H142,2)*ROUND(G142,3),2)</f>
      </c>
      <c s="33" t="s">
        <v>57</v>
      </c>
      <c r="O142">
        <f>(I142*21)/100</f>
      </c>
      <c t="s">
        <v>27</v>
      </c>
    </row>
    <row r="143" spans="1:5" ht="12.75">
      <c r="A143" s="36" t="s">
        <v>58</v>
      </c>
      <c r="E143" s="37" t="s">
        <v>54</v>
      </c>
    </row>
    <row r="144" spans="1:5" ht="12.75">
      <c r="A144" s="38" t="s">
        <v>59</v>
      </c>
      <c r="E144" s="39" t="s">
        <v>2405</v>
      </c>
    </row>
    <row r="145" spans="1:5" ht="102">
      <c r="A145" t="s">
        <v>61</v>
      </c>
      <c r="E145" s="37" t="s">
        <v>2415</v>
      </c>
    </row>
    <row r="146" spans="1:16" ht="12.75">
      <c r="A146" s="26" t="s">
        <v>52</v>
      </c>
      <c s="31" t="s">
        <v>482</v>
      </c>
      <c s="31" t="s">
        <v>2426</v>
      </c>
      <c s="26" t="s">
        <v>54</v>
      </c>
      <c s="32" t="s">
        <v>2427</v>
      </c>
      <c s="33" t="s">
        <v>86</v>
      </c>
      <c s="34">
        <v>470</v>
      </c>
      <c s="35">
        <v>0</v>
      </c>
      <c s="35">
        <f>ROUND(ROUND(H146,2)*ROUND(G146,3),2)</f>
      </c>
      <c s="33" t="s">
        <v>57</v>
      </c>
      <c r="O146">
        <f>(I146*21)/100</f>
      </c>
      <c t="s">
        <v>27</v>
      </c>
    </row>
    <row r="147" spans="1:5" ht="12.75">
      <c r="A147" s="36" t="s">
        <v>58</v>
      </c>
      <c r="E147" s="37" t="s">
        <v>54</v>
      </c>
    </row>
    <row r="148" spans="1:5" ht="12.75">
      <c r="A148" s="38" t="s">
        <v>59</v>
      </c>
      <c r="E148" s="39" t="s">
        <v>2405</v>
      </c>
    </row>
    <row r="149" spans="1:5" ht="89.25">
      <c r="A149" t="s">
        <v>61</v>
      </c>
      <c r="E149" s="37" t="s">
        <v>2428</v>
      </c>
    </row>
    <row r="150" spans="1:16" ht="12.75">
      <c r="A150" s="26" t="s">
        <v>52</v>
      </c>
      <c s="31" t="s">
        <v>487</v>
      </c>
      <c s="31" t="s">
        <v>2429</v>
      </c>
      <c s="26" t="s">
        <v>54</v>
      </c>
      <c s="32" t="s">
        <v>2430</v>
      </c>
      <c s="33" t="s">
        <v>82</v>
      </c>
      <c s="34">
        <v>4</v>
      </c>
      <c s="35">
        <v>0</v>
      </c>
      <c s="35">
        <f>ROUND(ROUND(H150,2)*ROUND(G150,3),2)</f>
      </c>
      <c s="33" t="s">
        <v>57</v>
      </c>
      <c r="O150">
        <f>(I150*21)/100</f>
      </c>
      <c t="s">
        <v>27</v>
      </c>
    </row>
    <row r="151" spans="1:5" ht="12.75">
      <c r="A151" s="36" t="s">
        <v>58</v>
      </c>
      <c r="E151" s="37" t="s">
        <v>54</v>
      </c>
    </row>
    <row r="152" spans="1:5" ht="12.75">
      <c r="A152" s="38" t="s">
        <v>59</v>
      </c>
      <c r="E152" s="39" t="s">
        <v>2405</v>
      </c>
    </row>
    <row r="153" spans="1:5" ht="89.25">
      <c r="A153" t="s">
        <v>61</v>
      </c>
      <c r="E153" s="37" t="s">
        <v>2431</v>
      </c>
    </row>
    <row r="154" spans="1:16" ht="12.75">
      <c r="A154" s="26" t="s">
        <v>52</v>
      </c>
      <c s="31" t="s">
        <v>492</v>
      </c>
      <c s="31" t="s">
        <v>2432</v>
      </c>
      <c s="26" t="s">
        <v>54</v>
      </c>
      <c s="32" t="s">
        <v>2433</v>
      </c>
      <c s="33" t="s">
        <v>82</v>
      </c>
      <c s="34">
        <v>4</v>
      </c>
      <c s="35">
        <v>0</v>
      </c>
      <c s="35">
        <f>ROUND(ROUND(H154,2)*ROUND(G154,3),2)</f>
      </c>
      <c s="33" t="s">
        <v>57</v>
      </c>
      <c r="O154">
        <f>(I154*21)/100</f>
      </c>
      <c t="s">
        <v>27</v>
      </c>
    </row>
    <row r="155" spans="1:5" ht="12.75">
      <c r="A155" s="36" t="s">
        <v>58</v>
      </c>
      <c r="E155" s="37" t="s">
        <v>54</v>
      </c>
    </row>
    <row r="156" spans="1:5" ht="12.75">
      <c r="A156" s="38" t="s">
        <v>59</v>
      </c>
      <c r="E156" s="39" t="s">
        <v>2405</v>
      </c>
    </row>
    <row r="157" spans="1:5" ht="89.25">
      <c r="A157" t="s">
        <v>61</v>
      </c>
      <c r="E157" s="37" t="s">
        <v>2431</v>
      </c>
    </row>
    <row r="158" spans="1:16" ht="12.75">
      <c r="A158" s="26" t="s">
        <v>52</v>
      </c>
      <c s="31" t="s">
        <v>497</v>
      </c>
      <c s="31" t="s">
        <v>2434</v>
      </c>
      <c s="26" t="s">
        <v>54</v>
      </c>
      <c s="32" t="s">
        <v>2435</v>
      </c>
      <c s="33" t="s">
        <v>82</v>
      </c>
      <c s="34">
        <v>4</v>
      </c>
      <c s="35">
        <v>0</v>
      </c>
      <c s="35">
        <f>ROUND(ROUND(H158,2)*ROUND(G158,3),2)</f>
      </c>
      <c s="33" t="s">
        <v>57</v>
      </c>
      <c r="O158">
        <f>(I158*21)/100</f>
      </c>
      <c t="s">
        <v>27</v>
      </c>
    </row>
    <row r="159" spans="1:5" ht="12.75">
      <c r="A159" s="36" t="s">
        <v>58</v>
      </c>
      <c r="E159" s="37" t="s">
        <v>54</v>
      </c>
    </row>
    <row r="160" spans="1:5" ht="12.75">
      <c r="A160" s="38" t="s">
        <v>59</v>
      </c>
      <c r="E160" s="39" t="s">
        <v>2405</v>
      </c>
    </row>
    <row r="161" spans="1:5" ht="89.25">
      <c r="A161" t="s">
        <v>61</v>
      </c>
      <c r="E161" s="37" t="s">
        <v>2431</v>
      </c>
    </row>
    <row r="162" spans="1:16" ht="12.75">
      <c r="A162" s="26" t="s">
        <v>52</v>
      </c>
      <c s="31" t="s">
        <v>502</v>
      </c>
      <c s="31" t="s">
        <v>2436</v>
      </c>
      <c s="26" t="s">
        <v>54</v>
      </c>
      <c s="32" t="s">
        <v>2437</v>
      </c>
      <c s="33" t="s">
        <v>82</v>
      </c>
      <c s="34">
        <v>4</v>
      </c>
      <c s="35">
        <v>0</v>
      </c>
      <c s="35">
        <f>ROUND(ROUND(H162,2)*ROUND(G162,3),2)</f>
      </c>
      <c s="33" t="s">
        <v>57</v>
      </c>
      <c r="O162">
        <f>(I162*21)/100</f>
      </c>
      <c t="s">
        <v>27</v>
      </c>
    </row>
    <row r="163" spans="1:5" ht="12.75">
      <c r="A163" s="36" t="s">
        <v>58</v>
      </c>
      <c r="E163" s="37" t="s">
        <v>54</v>
      </c>
    </row>
    <row r="164" spans="1:5" ht="12.75">
      <c r="A164" s="38" t="s">
        <v>59</v>
      </c>
      <c r="E164" s="39" t="s">
        <v>2405</v>
      </c>
    </row>
    <row r="165" spans="1:5" ht="114.75">
      <c r="A165" t="s">
        <v>61</v>
      </c>
      <c r="E165" s="37" t="s">
        <v>2438</v>
      </c>
    </row>
    <row r="166" spans="1:16" ht="12.75">
      <c r="A166" s="26" t="s">
        <v>52</v>
      </c>
      <c s="31" t="s">
        <v>657</v>
      </c>
      <c s="31" t="s">
        <v>2439</v>
      </c>
      <c s="26" t="s">
        <v>54</v>
      </c>
      <c s="32" t="s">
        <v>2440</v>
      </c>
      <c s="33" t="s">
        <v>82</v>
      </c>
      <c s="34">
        <v>4</v>
      </c>
      <c s="35">
        <v>0</v>
      </c>
      <c s="35">
        <f>ROUND(ROUND(H166,2)*ROUND(G166,3),2)</f>
      </c>
      <c s="33" t="s">
        <v>57</v>
      </c>
      <c r="O166">
        <f>(I166*21)/100</f>
      </c>
      <c t="s">
        <v>27</v>
      </c>
    </row>
    <row r="167" spans="1:5" ht="12.75">
      <c r="A167" s="36" t="s">
        <v>58</v>
      </c>
      <c r="E167" s="37" t="s">
        <v>54</v>
      </c>
    </row>
    <row r="168" spans="1:5" ht="12.75">
      <c r="A168" s="38" t="s">
        <v>59</v>
      </c>
      <c r="E168" s="39" t="s">
        <v>2405</v>
      </c>
    </row>
    <row r="169" spans="1:5" ht="114.75">
      <c r="A169" t="s">
        <v>61</v>
      </c>
      <c r="E169" s="37" t="s">
        <v>2438</v>
      </c>
    </row>
    <row r="170" spans="1:16" ht="25.5">
      <c r="A170" s="26" t="s">
        <v>52</v>
      </c>
      <c s="31" t="s">
        <v>593</v>
      </c>
      <c s="31" t="s">
        <v>2441</v>
      </c>
      <c s="26" t="s">
        <v>54</v>
      </c>
      <c s="32" t="s">
        <v>2442</v>
      </c>
      <c s="33" t="s">
        <v>82</v>
      </c>
      <c s="34">
        <v>8</v>
      </c>
      <c s="35">
        <v>0</v>
      </c>
      <c s="35">
        <f>ROUND(ROUND(H170,2)*ROUND(G170,3),2)</f>
      </c>
      <c s="33" t="s">
        <v>57</v>
      </c>
      <c r="O170">
        <f>(I170*21)/100</f>
      </c>
      <c t="s">
        <v>27</v>
      </c>
    </row>
    <row r="171" spans="1:5" ht="12.75">
      <c r="A171" s="36" t="s">
        <v>58</v>
      </c>
      <c r="E171" s="37" t="s">
        <v>54</v>
      </c>
    </row>
    <row r="172" spans="1:5" ht="12.75">
      <c r="A172" s="38" t="s">
        <v>59</v>
      </c>
      <c r="E172" s="39" t="s">
        <v>2405</v>
      </c>
    </row>
    <row r="173" spans="1:5" ht="114.75">
      <c r="A173" t="s">
        <v>61</v>
      </c>
      <c r="E173" s="37" t="s">
        <v>2438</v>
      </c>
    </row>
    <row r="174" spans="1:16" ht="12.75">
      <c r="A174" s="26" t="s">
        <v>52</v>
      </c>
      <c s="31" t="s">
        <v>666</v>
      </c>
      <c s="31" t="s">
        <v>2443</v>
      </c>
      <c s="26" t="s">
        <v>54</v>
      </c>
      <c s="32" t="s">
        <v>2444</v>
      </c>
      <c s="33" t="s">
        <v>82</v>
      </c>
      <c s="34">
        <v>8</v>
      </c>
      <c s="35">
        <v>0</v>
      </c>
      <c s="35">
        <f>ROUND(ROUND(H174,2)*ROUND(G174,3),2)</f>
      </c>
      <c s="33" t="s">
        <v>57</v>
      </c>
      <c r="O174">
        <f>(I174*21)/100</f>
      </c>
      <c t="s">
        <v>27</v>
      </c>
    </row>
    <row r="175" spans="1:5" ht="12.75">
      <c r="A175" s="36" t="s">
        <v>58</v>
      </c>
      <c r="E175" s="37" t="s">
        <v>54</v>
      </c>
    </row>
    <row r="176" spans="1:5" ht="12.75">
      <c r="A176" s="38" t="s">
        <v>59</v>
      </c>
      <c r="E176" s="39" t="s">
        <v>2405</v>
      </c>
    </row>
    <row r="177" spans="1:5" ht="114.75">
      <c r="A177" t="s">
        <v>61</v>
      </c>
      <c r="E177" s="37" t="s">
        <v>2438</v>
      </c>
    </row>
    <row r="178" spans="1:16" ht="12.75">
      <c r="A178" s="26" t="s">
        <v>52</v>
      </c>
      <c s="31" t="s">
        <v>668</v>
      </c>
      <c s="31" t="s">
        <v>2445</v>
      </c>
      <c s="26" t="s">
        <v>54</v>
      </c>
      <c s="32" t="s">
        <v>2446</v>
      </c>
      <c s="33" t="s">
        <v>82</v>
      </c>
      <c s="34">
        <v>16</v>
      </c>
      <c s="35">
        <v>0</v>
      </c>
      <c s="35">
        <f>ROUND(ROUND(H178,2)*ROUND(G178,3),2)</f>
      </c>
      <c s="33" t="s">
        <v>57</v>
      </c>
      <c r="O178">
        <f>(I178*21)/100</f>
      </c>
      <c t="s">
        <v>27</v>
      </c>
    </row>
    <row r="179" spans="1:5" ht="12.75">
      <c r="A179" s="36" t="s">
        <v>58</v>
      </c>
      <c r="E179" s="37" t="s">
        <v>54</v>
      </c>
    </row>
    <row r="180" spans="1:5" ht="12.75">
      <c r="A180" s="38" t="s">
        <v>59</v>
      </c>
      <c r="E180" s="39" t="s">
        <v>2405</v>
      </c>
    </row>
    <row r="181" spans="1:5" ht="114.75">
      <c r="A181" t="s">
        <v>61</v>
      </c>
      <c r="E181" s="37" t="s">
        <v>2438</v>
      </c>
    </row>
    <row r="182" spans="1:16" ht="12.75">
      <c r="A182" s="26" t="s">
        <v>52</v>
      </c>
      <c s="31" t="s">
        <v>806</v>
      </c>
      <c s="31" t="s">
        <v>2447</v>
      </c>
      <c s="26" t="s">
        <v>54</v>
      </c>
      <c s="32" t="s">
        <v>2448</v>
      </c>
      <c s="33" t="s">
        <v>82</v>
      </c>
      <c s="34">
        <v>16</v>
      </c>
      <c s="35">
        <v>0</v>
      </c>
      <c s="35">
        <f>ROUND(ROUND(H182,2)*ROUND(G182,3),2)</f>
      </c>
      <c s="33" t="s">
        <v>57</v>
      </c>
      <c r="O182">
        <f>(I182*21)/100</f>
      </c>
      <c t="s">
        <v>27</v>
      </c>
    </row>
    <row r="183" spans="1:5" ht="12.75">
      <c r="A183" s="36" t="s">
        <v>58</v>
      </c>
      <c r="E183" s="37" t="s">
        <v>54</v>
      </c>
    </row>
    <row r="184" spans="1:5" ht="12.75">
      <c r="A184" s="38" t="s">
        <v>59</v>
      </c>
      <c r="E184" s="39" t="s">
        <v>2405</v>
      </c>
    </row>
    <row r="185" spans="1:5" ht="114.75">
      <c r="A185" t="s">
        <v>61</v>
      </c>
      <c r="E185" s="37" t="s">
        <v>2438</v>
      </c>
    </row>
    <row r="186" spans="1:16" ht="12.75">
      <c r="A186" s="26" t="s">
        <v>52</v>
      </c>
      <c s="31" t="s">
        <v>810</v>
      </c>
      <c s="31" t="s">
        <v>2449</v>
      </c>
      <c s="26" t="s">
        <v>54</v>
      </c>
      <c s="32" t="s">
        <v>2450</v>
      </c>
      <c s="33" t="s">
        <v>86</v>
      </c>
      <c s="34">
        <v>856</v>
      </c>
      <c s="35">
        <v>0</v>
      </c>
      <c s="35">
        <f>ROUND(ROUND(H186,2)*ROUND(G186,3),2)</f>
      </c>
      <c s="33" t="s">
        <v>57</v>
      </c>
      <c r="O186">
        <f>(I186*21)/100</f>
      </c>
      <c t="s">
        <v>27</v>
      </c>
    </row>
    <row r="187" spans="1:5" ht="12.75">
      <c r="A187" s="36" t="s">
        <v>58</v>
      </c>
      <c r="E187" s="37" t="s">
        <v>54</v>
      </c>
    </row>
    <row r="188" spans="1:5" ht="12.75">
      <c r="A188" s="38" t="s">
        <v>59</v>
      </c>
      <c r="E188" s="39" t="s">
        <v>2405</v>
      </c>
    </row>
    <row r="189" spans="1:5" ht="114.75">
      <c r="A189" t="s">
        <v>61</v>
      </c>
      <c r="E189" s="37" t="s">
        <v>2451</v>
      </c>
    </row>
    <row r="190" spans="1:16" ht="12.75">
      <c r="A190" s="26" t="s">
        <v>52</v>
      </c>
      <c s="31" t="s">
        <v>814</v>
      </c>
      <c s="31" t="s">
        <v>2452</v>
      </c>
      <c s="26" t="s">
        <v>54</v>
      </c>
      <c s="32" t="s">
        <v>2453</v>
      </c>
      <c s="33" t="s">
        <v>82</v>
      </c>
      <c s="34">
        <v>4</v>
      </c>
      <c s="35">
        <v>0</v>
      </c>
      <c s="35">
        <f>ROUND(ROUND(H190,2)*ROUND(G190,3),2)</f>
      </c>
      <c s="33" t="s">
        <v>57</v>
      </c>
      <c r="O190">
        <f>(I190*21)/100</f>
      </c>
      <c t="s">
        <v>27</v>
      </c>
    </row>
    <row r="191" spans="1:5" ht="12.75">
      <c r="A191" s="36" t="s">
        <v>58</v>
      </c>
      <c r="E191" s="37" t="s">
        <v>54</v>
      </c>
    </row>
    <row r="192" spans="1:5" ht="12.75">
      <c r="A192" s="38" t="s">
        <v>59</v>
      </c>
      <c r="E192" s="39" t="s">
        <v>2405</v>
      </c>
    </row>
    <row r="193" spans="1:5" ht="114.75">
      <c r="A193" t="s">
        <v>61</v>
      </c>
      <c r="E193" s="37" t="s">
        <v>2438</v>
      </c>
    </row>
    <row r="194" spans="1:16" ht="25.5">
      <c r="A194" s="26" t="s">
        <v>52</v>
      </c>
      <c s="31" t="s">
        <v>818</v>
      </c>
      <c s="31" t="s">
        <v>2454</v>
      </c>
      <c s="26" t="s">
        <v>54</v>
      </c>
      <c s="32" t="s">
        <v>2455</v>
      </c>
      <c s="33" t="s">
        <v>82</v>
      </c>
      <c s="34">
        <v>8</v>
      </c>
      <c s="35">
        <v>0</v>
      </c>
      <c s="35">
        <f>ROUND(ROUND(H194,2)*ROUND(G194,3),2)</f>
      </c>
      <c s="33" t="s">
        <v>57</v>
      </c>
      <c r="O194">
        <f>(I194*21)/100</f>
      </c>
      <c t="s">
        <v>27</v>
      </c>
    </row>
    <row r="195" spans="1:5" ht="12.75">
      <c r="A195" s="36" t="s">
        <v>58</v>
      </c>
      <c r="E195" s="37" t="s">
        <v>54</v>
      </c>
    </row>
    <row r="196" spans="1:5" ht="12.75">
      <c r="A196" s="38" t="s">
        <v>59</v>
      </c>
      <c r="E196" s="39" t="s">
        <v>2405</v>
      </c>
    </row>
    <row r="197" spans="1:5" ht="114.75">
      <c r="A197" t="s">
        <v>61</v>
      </c>
      <c r="E197" s="37" t="s">
        <v>2438</v>
      </c>
    </row>
    <row r="198" spans="1:16" ht="12.75">
      <c r="A198" s="26" t="s">
        <v>52</v>
      </c>
      <c s="31" t="s">
        <v>820</v>
      </c>
      <c s="31" t="s">
        <v>2456</v>
      </c>
      <c s="26" t="s">
        <v>54</v>
      </c>
      <c s="32" t="s">
        <v>2457</v>
      </c>
      <c s="33" t="s">
        <v>82</v>
      </c>
      <c s="34">
        <v>8</v>
      </c>
      <c s="35">
        <v>0</v>
      </c>
      <c s="35">
        <f>ROUND(ROUND(H198,2)*ROUND(G198,3),2)</f>
      </c>
      <c s="33" t="s">
        <v>57</v>
      </c>
      <c r="O198">
        <f>(I198*21)/100</f>
      </c>
      <c t="s">
        <v>27</v>
      </c>
    </row>
    <row r="199" spans="1:5" ht="12.75">
      <c r="A199" s="36" t="s">
        <v>58</v>
      </c>
      <c r="E199" s="37" t="s">
        <v>54</v>
      </c>
    </row>
    <row r="200" spans="1:5" ht="12.75">
      <c r="A200" s="38" t="s">
        <v>59</v>
      </c>
      <c r="E200" s="39" t="s">
        <v>2405</v>
      </c>
    </row>
    <row r="201" spans="1:5" ht="114.75">
      <c r="A201" t="s">
        <v>61</v>
      </c>
      <c r="E201" s="37" t="s">
        <v>2438</v>
      </c>
    </row>
    <row r="202" spans="1:16" ht="25.5">
      <c r="A202" s="26" t="s">
        <v>52</v>
      </c>
      <c s="31" t="s">
        <v>824</v>
      </c>
      <c s="31" t="s">
        <v>2458</v>
      </c>
      <c s="26" t="s">
        <v>54</v>
      </c>
      <c s="32" t="s">
        <v>2459</v>
      </c>
      <c s="33" t="s">
        <v>82</v>
      </c>
      <c s="34">
        <v>4</v>
      </c>
      <c s="35">
        <v>0</v>
      </c>
      <c s="35">
        <f>ROUND(ROUND(H202,2)*ROUND(G202,3),2)</f>
      </c>
      <c s="33" t="s">
        <v>57</v>
      </c>
      <c r="O202">
        <f>(I202*21)/100</f>
      </c>
      <c t="s">
        <v>27</v>
      </c>
    </row>
    <row r="203" spans="1:5" ht="12.75">
      <c r="A203" s="36" t="s">
        <v>58</v>
      </c>
      <c r="E203" s="37" t="s">
        <v>54</v>
      </c>
    </row>
    <row r="204" spans="1:5" ht="12.75">
      <c r="A204" s="38" t="s">
        <v>59</v>
      </c>
      <c r="E204" s="39" t="s">
        <v>2405</v>
      </c>
    </row>
    <row r="205" spans="1:5" ht="114.75">
      <c r="A205" t="s">
        <v>61</v>
      </c>
      <c r="E205" s="37" t="s">
        <v>2438</v>
      </c>
    </row>
    <row r="206" spans="1:16" ht="12.75">
      <c r="A206" s="26" t="s">
        <v>52</v>
      </c>
      <c s="31" t="s">
        <v>829</v>
      </c>
      <c s="31" t="s">
        <v>2460</v>
      </c>
      <c s="26" t="s">
        <v>54</v>
      </c>
      <c s="32" t="s">
        <v>2461</v>
      </c>
      <c s="33" t="s">
        <v>82</v>
      </c>
      <c s="34">
        <v>12</v>
      </c>
      <c s="35">
        <v>0</v>
      </c>
      <c s="35">
        <f>ROUND(ROUND(H206,2)*ROUND(G206,3),2)</f>
      </c>
      <c s="33" t="s">
        <v>57</v>
      </c>
      <c r="O206">
        <f>(I206*21)/100</f>
      </c>
      <c t="s">
        <v>27</v>
      </c>
    </row>
    <row r="207" spans="1:5" ht="12.75">
      <c r="A207" s="36" t="s">
        <v>58</v>
      </c>
      <c r="E207" s="37" t="s">
        <v>54</v>
      </c>
    </row>
    <row r="208" spans="1:5" ht="12.75">
      <c r="A208" s="38" t="s">
        <v>59</v>
      </c>
      <c r="E208" s="39" t="s">
        <v>2405</v>
      </c>
    </row>
    <row r="209" spans="1:5" ht="114.75">
      <c r="A209" t="s">
        <v>61</v>
      </c>
      <c r="E209" s="37" t="s">
        <v>2438</v>
      </c>
    </row>
    <row r="210" spans="1:16" ht="12.75">
      <c r="A210" s="26" t="s">
        <v>52</v>
      </c>
      <c s="31" t="s">
        <v>831</v>
      </c>
      <c s="31" t="s">
        <v>2462</v>
      </c>
      <c s="26" t="s">
        <v>54</v>
      </c>
      <c s="32" t="s">
        <v>2463</v>
      </c>
      <c s="33" t="s">
        <v>82</v>
      </c>
      <c s="34">
        <v>4</v>
      </c>
      <c s="35">
        <v>0</v>
      </c>
      <c s="35">
        <f>ROUND(ROUND(H210,2)*ROUND(G210,3),2)</f>
      </c>
      <c s="33" t="s">
        <v>57</v>
      </c>
      <c r="O210">
        <f>(I210*21)/100</f>
      </c>
      <c t="s">
        <v>27</v>
      </c>
    </row>
    <row r="211" spans="1:5" ht="12.75">
      <c r="A211" s="36" t="s">
        <v>58</v>
      </c>
      <c r="E211" s="37" t="s">
        <v>54</v>
      </c>
    </row>
    <row r="212" spans="1:5" ht="12.75">
      <c r="A212" s="38" t="s">
        <v>59</v>
      </c>
      <c r="E212" s="39" t="s">
        <v>2405</v>
      </c>
    </row>
    <row r="213" spans="1:5" ht="114.75">
      <c r="A213" t="s">
        <v>61</v>
      </c>
      <c r="E213" s="37" t="s">
        <v>2438</v>
      </c>
    </row>
    <row r="214" spans="1:16" ht="12.75">
      <c r="A214" s="26" t="s">
        <v>52</v>
      </c>
      <c s="31" t="s">
        <v>836</v>
      </c>
      <c s="31" t="s">
        <v>2464</v>
      </c>
      <c s="26" t="s">
        <v>54</v>
      </c>
      <c s="32" t="s">
        <v>2465</v>
      </c>
      <c s="33" t="s">
        <v>86</v>
      </c>
      <c s="34">
        <v>80</v>
      </c>
      <c s="35">
        <v>0</v>
      </c>
      <c s="35">
        <f>ROUND(ROUND(H214,2)*ROUND(G214,3),2)</f>
      </c>
      <c s="33" t="s">
        <v>57</v>
      </c>
      <c r="O214">
        <f>(I214*21)/100</f>
      </c>
      <c t="s">
        <v>27</v>
      </c>
    </row>
    <row r="215" spans="1:5" ht="12.75">
      <c r="A215" s="36" t="s">
        <v>58</v>
      </c>
      <c r="E215" s="37" t="s">
        <v>54</v>
      </c>
    </row>
    <row r="216" spans="1:5" ht="12.75">
      <c r="A216" s="38" t="s">
        <v>59</v>
      </c>
      <c r="E216" s="39" t="s">
        <v>2405</v>
      </c>
    </row>
    <row r="217" spans="1:5" ht="114.75">
      <c r="A217" t="s">
        <v>61</v>
      </c>
      <c r="E217" s="37" t="s">
        <v>2451</v>
      </c>
    </row>
    <row r="218" spans="1:16" ht="12.75">
      <c r="A218" s="26" t="s">
        <v>52</v>
      </c>
      <c s="31" t="s">
        <v>257</v>
      </c>
      <c s="31" t="s">
        <v>2466</v>
      </c>
      <c s="26" t="s">
        <v>54</v>
      </c>
      <c s="32" t="s">
        <v>2467</v>
      </c>
      <c s="33" t="s">
        <v>82</v>
      </c>
      <c s="34">
        <v>12</v>
      </c>
      <c s="35">
        <v>0</v>
      </c>
      <c s="35">
        <f>ROUND(ROUND(H218,2)*ROUND(G218,3),2)</f>
      </c>
      <c s="33" t="s">
        <v>57</v>
      </c>
      <c r="O218">
        <f>(I218*21)/100</f>
      </c>
      <c t="s">
        <v>27</v>
      </c>
    </row>
    <row r="219" spans="1:5" ht="12.75">
      <c r="A219" s="36" t="s">
        <v>58</v>
      </c>
      <c r="E219" s="37" t="s">
        <v>54</v>
      </c>
    </row>
    <row r="220" spans="1:5" ht="12.75">
      <c r="A220" s="38" t="s">
        <v>59</v>
      </c>
      <c r="E220" s="39" t="s">
        <v>2405</v>
      </c>
    </row>
    <row r="221" spans="1:5" ht="114.75">
      <c r="A221" t="s">
        <v>61</v>
      </c>
      <c r="E221" s="37" t="s">
        <v>2438</v>
      </c>
    </row>
    <row r="222" spans="1:16" ht="25.5">
      <c r="A222" s="26" t="s">
        <v>52</v>
      </c>
      <c s="31" t="s">
        <v>841</v>
      </c>
      <c s="31" t="s">
        <v>2468</v>
      </c>
      <c s="26" t="s">
        <v>54</v>
      </c>
      <c s="32" t="s">
        <v>2469</v>
      </c>
      <c s="33" t="s">
        <v>82</v>
      </c>
      <c s="34">
        <v>4</v>
      </c>
      <c s="35">
        <v>0</v>
      </c>
      <c s="35">
        <f>ROUND(ROUND(H222,2)*ROUND(G222,3),2)</f>
      </c>
      <c s="33" t="s">
        <v>57</v>
      </c>
      <c r="O222">
        <f>(I222*21)/100</f>
      </c>
      <c t="s">
        <v>27</v>
      </c>
    </row>
    <row r="223" spans="1:5" ht="12.75">
      <c r="A223" s="36" t="s">
        <v>58</v>
      </c>
      <c r="E223" s="37" t="s">
        <v>54</v>
      </c>
    </row>
    <row r="224" spans="1:5" ht="12.75">
      <c r="A224" s="38" t="s">
        <v>59</v>
      </c>
      <c r="E224" s="39" t="s">
        <v>2405</v>
      </c>
    </row>
    <row r="225" spans="1:5" ht="114.75">
      <c r="A225" t="s">
        <v>61</v>
      </c>
      <c r="E225" s="37" t="s">
        <v>2438</v>
      </c>
    </row>
    <row r="226" spans="1:16" ht="25.5">
      <c r="A226" s="26" t="s">
        <v>52</v>
      </c>
      <c s="31" t="s">
        <v>846</v>
      </c>
      <c s="31" t="s">
        <v>2470</v>
      </c>
      <c s="26" t="s">
        <v>54</v>
      </c>
      <c s="32" t="s">
        <v>2471</v>
      </c>
      <c s="33" t="s">
        <v>82</v>
      </c>
      <c s="34">
        <v>7</v>
      </c>
      <c s="35">
        <v>0</v>
      </c>
      <c s="35">
        <f>ROUND(ROUND(H226,2)*ROUND(G226,3),2)</f>
      </c>
      <c s="33" t="s">
        <v>57</v>
      </c>
      <c r="O226">
        <f>(I226*21)/100</f>
      </c>
      <c t="s">
        <v>27</v>
      </c>
    </row>
    <row r="227" spans="1:5" ht="12.75">
      <c r="A227" s="36" t="s">
        <v>58</v>
      </c>
      <c r="E227" s="37" t="s">
        <v>54</v>
      </c>
    </row>
    <row r="228" spans="1:5" ht="12.75">
      <c r="A228" s="38" t="s">
        <v>59</v>
      </c>
      <c r="E228" s="39" t="s">
        <v>2405</v>
      </c>
    </row>
    <row r="229" spans="1:5" ht="114.75">
      <c r="A229" t="s">
        <v>61</v>
      </c>
      <c r="E229" s="37" t="s">
        <v>2438</v>
      </c>
    </row>
    <row r="230" spans="1:16" ht="12.75">
      <c r="A230" s="26" t="s">
        <v>52</v>
      </c>
      <c s="31" t="s">
        <v>852</v>
      </c>
      <c s="31" t="s">
        <v>2472</v>
      </c>
      <c s="26" t="s">
        <v>54</v>
      </c>
      <c s="32" t="s">
        <v>2473</v>
      </c>
      <c s="33" t="s">
        <v>82</v>
      </c>
      <c s="34">
        <v>12</v>
      </c>
      <c s="35">
        <v>0</v>
      </c>
      <c s="35">
        <f>ROUND(ROUND(H230,2)*ROUND(G230,3),2)</f>
      </c>
      <c s="33" t="s">
        <v>57</v>
      </c>
      <c r="O230">
        <f>(I230*21)/100</f>
      </c>
      <c t="s">
        <v>27</v>
      </c>
    </row>
    <row r="231" spans="1:5" ht="12.75">
      <c r="A231" s="36" t="s">
        <v>58</v>
      </c>
      <c r="E231" s="37" t="s">
        <v>54</v>
      </c>
    </row>
    <row r="232" spans="1:5" ht="12.75">
      <c r="A232" s="38" t="s">
        <v>59</v>
      </c>
      <c r="E232" s="39" t="s">
        <v>2405</v>
      </c>
    </row>
    <row r="233" spans="1:5" ht="114.75">
      <c r="A233" t="s">
        <v>61</v>
      </c>
      <c r="E233" s="37" t="s">
        <v>2438</v>
      </c>
    </row>
    <row r="234" spans="1:16" ht="12.75">
      <c r="A234" s="26" t="s">
        <v>52</v>
      </c>
      <c s="31" t="s">
        <v>857</v>
      </c>
      <c s="31" t="s">
        <v>2474</v>
      </c>
      <c s="26" t="s">
        <v>54</v>
      </c>
      <c s="32" t="s">
        <v>2475</v>
      </c>
      <c s="33" t="s">
        <v>82</v>
      </c>
      <c s="34">
        <v>10</v>
      </c>
      <c s="35">
        <v>0</v>
      </c>
      <c s="35">
        <f>ROUND(ROUND(H234,2)*ROUND(G234,3),2)</f>
      </c>
      <c s="33" t="s">
        <v>57</v>
      </c>
      <c r="O234">
        <f>(I234*21)/100</f>
      </c>
      <c t="s">
        <v>27</v>
      </c>
    </row>
    <row r="235" spans="1:5" ht="12.75">
      <c r="A235" s="36" t="s">
        <v>58</v>
      </c>
      <c r="E235" s="37" t="s">
        <v>54</v>
      </c>
    </row>
    <row r="236" spans="1:5" ht="12.75">
      <c r="A236" s="38" t="s">
        <v>59</v>
      </c>
      <c r="E236" s="39" t="s">
        <v>2405</v>
      </c>
    </row>
    <row r="237" spans="1:5" ht="114.75">
      <c r="A237" t="s">
        <v>61</v>
      </c>
      <c r="E237" s="37" t="s">
        <v>2438</v>
      </c>
    </row>
    <row r="238" spans="1:16" ht="12.75">
      <c r="A238" s="26" t="s">
        <v>52</v>
      </c>
      <c s="31" t="s">
        <v>862</v>
      </c>
      <c s="31" t="s">
        <v>2476</v>
      </c>
      <c s="26" t="s">
        <v>54</v>
      </c>
      <c s="32" t="s">
        <v>2477</v>
      </c>
      <c s="33" t="s">
        <v>82</v>
      </c>
      <c s="34">
        <v>10</v>
      </c>
      <c s="35">
        <v>0</v>
      </c>
      <c s="35">
        <f>ROUND(ROUND(H238,2)*ROUND(G238,3),2)</f>
      </c>
      <c s="33" t="s">
        <v>57</v>
      </c>
      <c r="O238">
        <f>(I238*21)/100</f>
      </c>
      <c t="s">
        <v>27</v>
      </c>
    </row>
    <row r="239" spans="1:5" ht="12.75">
      <c r="A239" s="36" t="s">
        <v>58</v>
      </c>
      <c r="E239" s="37" t="s">
        <v>54</v>
      </c>
    </row>
    <row r="240" spans="1:5" ht="12.75">
      <c r="A240" s="38" t="s">
        <v>59</v>
      </c>
      <c r="E240" s="39" t="s">
        <v>2405</v>
      </c>
    </row>
    <row r="241" spans="1:5" ht="114.75">
      <c r="A241" t="s">
        <v>61</v>
      </c>
      <c r="E241" s="37" t="s">
        <v>2438</v>
      </c>
    </row>
    <row r="242" spans="1:16" ht="25.5">
      <c r="A242" s="26" t="s">
        <v>52</v>
      </c>
      <c s="31" t="s">
        <v>866</v>
      </c>
      <c s="31" t="s">
        <v>2478</v>
      </c>
      <c s="26" t="s">
        <v>54</v>
      </c>
      <c s="32" t="s">
        <v>2479</v>
      </c>
      <c s="33" t="s">
        <v>82</v>
      </c>
      <c s="34">
        <v>4</v>
      </c>
      <c s="35">
        <v>0</v>
      </c>
      <c s="35">
        <f>ROUND(ROUND(H242,2)*ROUND(G242,3),2)</f>
      </c>
      <c s="33" t="s">
        <v>57</v>
      </c>
      <c r="O242">
        <f>(I242*21)/100</f>
      </c>
      <c t="s">
        <v>27</v>
      </c>
    </row>
    <row r="243" spans="1:5" ht="12.75">
      <c r="A243" s="36" t="s">
        <v>58</v>
      </c>
      <c r="E243" s="37" t="s">
        <v>54</v>
      </c>
    </row>
    <row r="244" spans="1:5" ht="12.75">
      <c r="A244" s="38" t="s">
        <v>59</v>
      </c>
      <c r="E244" s="39" t="s">
        <v>2405</v>
      </c>
    </row>
    <row r="245" spans="1:5" ht="89.25">
      <c r="A245" t="s">
        <v>61</v>
      </c>
      <c r="E245" s="37" t="s">
        <v>2480</v>
      </c>
    </row>
    <row r="246" spans="1:16" ht="25.5">
      <c r="A246" s="26" t="s">
        <v>52</v>
      </c>
      <c s="31" t="s">
        <v>872</v>
      </c>
      <c s="31" t="s">
        <v>2481</v>
      </c>
      <c s="26" t="s">
        <v>54</v>
      </c>
      <c s="32" t="s">
        <v>2482</v>
      </c>
      <c s="33" t="s">
        <v>82</v>
      </c>
      <c s="34">
        <v>4</v>
      </c>
      <c s="35">
        <v>0</v>
      </c>
      <c s="35">
        <f>ROUND(ROUND(H246,2)*ROUND(G246,3),2)</f>
      </c>
      <c s="33" t="s">
        <v>57</v>
      </c>
      <c r="O246">
        <f>(I246*21)/100</f>
      </c>
      <c t="s">
        <v>27</v>
      </c>
    </row>
    <row r="247" spans="1:5" ht="12.75">
      <c r="A247" s="36" t="s">
        <v>58</v>
      </c>
      <c r="E247" s="37" t="s">
        <v>54</v>
      </c>
    </row>
    <row r="248" spans="1:5" ht="12.75">
      <c r="A248" s="38" t="s">
        <v>59</v>
      </c>
      <c r="E248" s="39" t="s">
        <v>2405</v>
      </c>
    </row>
    <row r="249" spans="1:5" ht="76.5">
      <c r="A249" t="s">
        <v>61</v>
      </c>
      <c r="E249" s="37" t="s">
        <v>2483</v>
      </c>
    </row>
    <row r="250" spans="1:16" ht="25.5">
      <c r="A250" s="26" t="s">
        <v>52</v>
      </c>
      <c s="31" t="s">
        <v>870</v>
      </c>
      <c s="31" t="s">
        <v>2484</v>
      </c>
      <c s="26" t="s">
        <v>54</v>
      </c>
      <c s="32" t="s">
        <v>2485</v>
      </c>
      <c s="33" t="s">
        <v>82</v>
      </c>
      <c s="34">
        <v>4</v>
      </c>
      <c s="35">
        <v>0</v>
      </c>
      <c s="35">
        <f>ROUND(ROUND(H250,2)*ROUND(G250,3),2)</f>
      </c>
      <c s="33" t="s">
        <v>57</v>
      </c>
      <c r="O250">
        <f>(I250*21)/100</f>
      </c>
      <c t="s">
        <v>27</v>
      </c>
    </row>
    <row r="251" spans="1:5" ht="12.75">
      <c r="A251" s="36" t="s">
        <v>58</v>
      </c>
      <c r="E251" s="37" t="s">
        <v>54</v>
      </c>
    </row>
    <row r="252" spans="1:5" ht="12.75">
      <c r="A252" s="38" t="s">
        <v>59</v>
      </c>
      <c r="E252" s="39" t="s">
        <v>2405</v>
      </c>
    </row>
    <row r="253" spans="1:5" ht="76.5">
      <c r="A253" t="s">
        <v>61</v>
      </c>
      <c r="E253" s="37" t="s">
        <v>2486</v>
      </c>
    </row>
    <row r="254" spans="1:16" ht="25.5">
      <c r="A254" s="26" t="s">
        <v>52</v>
      </c>
      <c s="31" t="s">
        <v>880</v>
      </c>
      <c s="31" t="s">
        <v>2487</v>
      </c>
      <c s="26" t="s">
        <v>54</v>
      </c>
      <c s="32" t="s">
        <v>2488</v>
      </c>
      <c s="33" t="s">
        <v>82</v>
      </c>
      <c s="34">
        <v>4</v>
      </c>
      <c s="35">
        <v>0</v>
      </c>
      <c s="35">
        <f>ROUND(ROUND(H254,2)*ROUND(G254,3),2)</f>
      </c>
      <c s="33" t="s">
        <v>57</v>
      </c>
      <c r="O254">
        <f>(I254*21)/100</f>
      </c>
      <c t="s">
        <v>27</v>
      </c>
    </row>
    <row r="255" spans="1:5" ht="12.75">
      <c r="A255" s="36" t="s">
        <v>58</v>
      </c>
      <c r="E255" s="37" t="s">
        <v>54</v>
      </c>
    </row>
    <row r="256" spans="1:5" ht="12.75">
      <c r="A256" s="38" t="s">
        <v>59</v>
      </c>
      <c r="E256" s="39" t="s">
        <v>2405</v>
      </c>
    </row>
    <row r="257" spans="1:5" ht="89.25">
      <c r="A257" t="s">
        <v>61</v>
      </c>
      <c r="E257" s="37" t="s">
        <v>2489</v>
      </c>
    </row>
    <row r="258" spans="1:16" ht="12.75">
      <c r="A258" s="26" t="s">
        <v>52</v>
      </c>
      <c s="31" t="s">
        <v>885</v>
      </c>
      <c s="31" t="s">
        <v>2490</v>
      </c>
      <c s="26" t="s">
        <v>54</v>
      </c>
      <c s="32" t="s">
        <v>2491</v>
      </c>
      <c s="33" t="s">
        <v>162</v>
      </c>
      <c s="34">
        <v>73</v>
      </c>
      <c s="35">
        <v>0</v>
      </c>
      <c s="35">
        <f>ROUND(ROUND(H258,2)*ROUND(G258,3),2)</f>
      </c>
      <c s="33" t="s">
        <v>57</v>
      </c>
      <c r="O258">
        <f>(I258*21)/100</f>
      </c>
      <c t="s">
        <v>27</v>
      </c>
    </row>
    <row r="259" spans="1:5" ht="12.75">
      <c r="A259" s="36" t="s">
        <v>58</v>
      </c>
      <c r="E259" s="37" t="s">
        <v>54</v>
      </c>
    </row>
    <row r="260" spans="1:5" ht="12.75">
      <c r="A260" s="38" t="s">
        <v>59</v>
      </c>
      <c r="E260" s="39" t="s">
        <v>2405</v>
      </c>
    </row>
    <row r="261" spans="1:5" ht="89.25">
      <c r="A261" t="s">
        <v>61</v>
      </c>
      <c r="E261" s="37" t="s">
        <v>2492</v>
      </c>
    </row>
    <row r="262" spans="1:16" ht="12.75">
      <c r="A262" s="26" t="s">
        <v>52</v>
      </c>
      <c s="31" t="s">
        <v>890</v>
      </c>
      <c s="31" t="s">
        <v>2374</v>
      </c>
      <c s="26" t="s">
        <v>54</v>
      </c>
      <c s="32" t="s">
        <v>2375</v>
      </c>
      <c s="33" t="s">
        <v>82</v>
      </c>
      <c s="34">
        <v>40</v>
      </c>
      <c s="35">
        <v>0</v>
      </c>
      <c s="35">
        <f>ROUND(ROUND(H262,2)*ROUND(G262,3),2)</f>
      </c>
      <c s="33" t="s">
        <v>57</v>
      </c>
      <c r="O262">
        <f>(I262*21)/100</f>
      </c>
      <c t="s">
        <v>27</v>
      </c>
    </row>
    <row r="263" spans="1:5" ht="12.75">
      <c r="A263" s="36" t="s">
        <v>58</v>
      </c>
      <c r="E263" s="37" t="s">
        <v>54</v>
      </c>
    </row>
    <row r="264" spans="1:5" ht="25.5">
      <c r="A264" s="38" t="s">
        <v>59</v>
      </c>
      <c r="E264" s="39" t="s">
        <v>2493</v>
      </c>
    </row>
    <row r="265" spans="1:5" ht="153">
      <c r="A265" t="s">
        <v>61</v>
      </c>
      <c r="E265" s="37" t="s">
        <v>2377</v>
      </c>
    </row>
    <row r="266" spans="1:16" ht="25.5">
      <c r="A266" s="26" t="s">
        <v>52</v>
      </c>
      <c s="31" t="s">
        <v>897</v>
      </c>
      <c s="31" t="s">
        <v>2494</v>
      </c>
      <c s="26" t="s">
        <v>54</v>
      </c>
      <c s="32" t="s">
        <v>2495</v>
      </c>
      <c s="33" t="s">
        <v>82</v>
      </c>
      <c s="34">
        <v>8</v>
      </c>
      <c s="35">
        <v>0</v>
      </c>
      <c s="35">
        <f>ROUND(ROUND(H266,2)*ROUND(G266,3),2)</f>
      </c>
      <c s="33" t="s">
        <v>65</v>
      </c>
      <c r="O266">
        <f>(I266*21)/100</f>
      </c>
      <c t="s">
        <v>27</v>
      </c>
    </row>
    <row r="267" spans="1:5" ht="12.75">
      <c r="A267" s="36" t="s">
        <v>58</v>
      </c>
      <c r="E267" s="37" t="s">
        <v>54</v>
      </c>
    </row>
    <row r="268" spans="1:5" ht="12.75">
      <c r="A268" s="38" t="s">
        <v>59</v>
      </c>
      <c r="E268" s="39" t="s">
        <v>2405</v>
      </c>
    </row>
    <row r="269" spans="1:5" ht="89.25">
      <c r="A269" t="s">
        <v>61</v>
      </c>
      <c r="E269" s="37" t="s">
        <v>2496</v>
      </c>
    </row>
    <row r="270" spans="1:18" ht="12.75" customHeight="1">
      <c r="A270" s="6" t="s">
        <v>50</v>
      </c>
      <c s="6"/>
      <c s="41" t="s">
        <v>2497</v>
      </c>
      <c s="6"/>
      <c s="29" t="s">
        <v>2498</v>
      </c>
      <c s="6"/>
      <c s="6"/>
      <c s="6"/>
      <c s="42">
        <f>0+Q270</f>
      </c>
      <c s="6"/>
      <c r="O270">
        <f>0+R270</f>
      </c>
      <c r="Q270">
        <f>0+I271+I275+I279+I283+I287+I291+I295+I299+I303+I307+I311</f>
      </c>
      <c>
        <f>0+O271+O275+O279+O283+O287+O291+O295+O299+O303+O307+O311</f>
      </c>
    </row>
    <row r="271" spans="1:16" ht="25.5">
      <c r="A271" s="26" t="s">
        <v>52</v>
      </c>
      <c s="31" t="s">
        <v>904</v>
      </c>
      <c s="31" t="s">
        <v>2499</v>
      </c>
      <c s="26" t="s">
        <v>54</v>
      </c>
      <c s="32" t="s">
        <v>2500</v>
      </c>
      <c s="33" t="s">
        <v>82</v>
      </c>
      <c s="34">
        <v>2</v>
      </c>
      <c s="35">
        <v>0</v>
      </c>
      <c s="35">
        <f>ROUND(ROUND(H271,2)*ROUND(G271,3),2)</f>
      </c>
      <c s="33" t="s">
        <v>57</v>
      </c>
      <c r="O271">
        <f>(I271*21)/100</f>
      </c>
      <c t="s">
        <v>27</v>
      </c>
    </row>
    <row r="272" spans="1:5" ht="12.75">
      <c r="A272" s="36" t="s">
        <v>58</v>
      </c>
      <c r="E272" s="37" t="s">
        <v>54</v>
      </c>
    </row>
    <row r="273" spans="1:5" ht="12.75">
      <c r="A273" s="38" t="s">
        <v>59</v>
      </c>
      <c r="E273" s="39" t="s">
        <v>2405</v>
      </c>
    </row>
    <row r="274" spans="1:5" ht="114.75">
      <c r="A274" t="s">
        <v>61</v>
      </c>
      <c r="E274" s="37" t="s">
        <v>2438</v>
      </c>
    </row>
    <row r="275" spans="1:16" ht="12.75">
      <c r="A275" s="26" t="s">
        <v>52</v>
      </c>
      <c s="31" t="s">
        <v>909</v>
      </c>
      <c s="31" t="s">
        <v>2501</v>
      </c>
      <c s="26" t="s">
        <v>54</v>
      </c>
      <c s="32" t="s">
        <v>2502</v>
      </c>
      <c s="33" t="s">
        <v>82</v>
      </c>
      <c s="34">
        <v>2</v>
      </c>
      <c s="35">
        <v>0</v>
      </c>
      <c s="35">
        <f>ROUND(ROUND(H275,2)*ROUND(G275,3),2)</f>
      </c>
      <c s="33" t="s">
        <v>57</v>
      </c>
      <c r="O275">
        <f>(I275*21)/100</f>
      </c>
      <c t="s">
        <v>27</v>
      </c>
    </row>
    <row r="276" spans="1:5" ht="12.75">
      <c r="A276" s="36" t="s">
        <v>58</v>
      </c>
      <c r="E276" s="37" t="s">
        <v>54</v>
      </c>
    </row>
    <row r="277" spans="1:5" ht="12.75">
      <c r="A277" s="38" t="s">
        <v>59</v>
      </c>
      <c r="E277" s="39" t="s">
        <v>2405</v>
      </c>
    </row>
    <row r="278" spans="1:5" ht="114.75">
      <c r="A278" t="s">
        <v>61</v>
      </c>
      <c r="E278" s="37" t="s">
        <v>2438</v>
      </c>
    </row>
    <row r="279" spans="1:16" ht="12.75">
      <c r="A279" s="26" t="s">
        <v>52</v>
      </c>
      <c s="31" t="s">
        <v>914</v>
      </c>
      <c s="31" t="s">
        <v>2503</v>
      </c>
      <c s="26" t="s">
        <v>54</v>
      </c>
      <c s="32" t="s">
        <v>2504</v>
      </c>
      <c s="33" t="s">
        <v>82</v>
      </c>
      <c s="34">
        <v>2</v>
      </c>
      <c s="35">
        <v>0</v>
      </c>
      <c s="35">
        <f>ROUND(ROUND(H279,2)*ROUND(G279,3),2)</f>
      </c>
      <c s="33" t="s">
        <v>57</v>
      </c>
      <c r="O279">
        <f>(I279*21)/100</f>
      </c>
      <c t="s">
        <v>27</v>
      </c>
    </row>
    <row r="280" spans="1:5" ht="12.75">
      <c r="A280" s="36" t="s">
        <v>58</v>
      </c>
      <c r="E280" s="37" t="s">
        <v>54</v>
      </c>
    </row>
    <row r="281" spans="1:5" ht="12.75">
      <c r="A281" s="38" t="s">
        <v>59</v>
      </c>
      <c r="E281" s="39" t="s">
        <v>2405</v>
      </c>
    </row>
    <row r="282" spans="1:5" ht="114.75">
      <c r="A282" t="s">
        <v>61</v>
      </c>
      <c r="E282" s="37" t="s">
        <v>2438</v>
      </c>
    </row>
    <row r="283" spans="1:16" ht="12.75">
      <c r="A283" s="26" t="s">
        <v>52</v>
      </c>
      <c s="31" t="s">
        <v>919</v>
      </c>
      <c s="31" t="s">
        <v>2505</v>
      </c>
      <c s="26" t="s">
        <v>54</v>
      </c>
      <c s="32" t="s">
        <v>2506</v>
      </c>
      <c s="33" t="s">
        <v>82</v>
      </c>
      <c s="34">
        <v>2</v>
      </c>
      <c s="35">
        <v>0</v>
      </c>
      <c s="35">
        <f>ROUND(ROUND(H283,2)*ROUND(G283,3),2)</f>
      </c>
      <c s="33" t="s">
        <v>57</v>
      </c>
      <c r="O283">
        <f>(I283*21)/100</f>
      </c>
      <c t="s">
        <v>27</v>
      </c>
    </row>
    <row r="284" spans="1:5" ht="12.75">
      <c r="A284" s="36" t="s">
        <v>58</v>
      </c>
      <c r="E284" s="37" t="s">
        <v>54</v>
      </c>
    </row>
    <row r="285" spans="1:5" ht="12.75">
      <c r="A285" s="38" t="s">
        <v>59</v>
      </c>
      <c r="E285" s="39" t="s">
        <v>2405</v>
      </c>
    </row>
    <row r="286" spans="1:5" ht="114.75">
      <c r="A286" t="s">
        <v>61</v>
      </c>
      <c r="E286" s="37" t="s">
        <v>2438</v>
      </c>
    </row>
    <row r="287" spans="1:16" ht="12.75">
      <c r="A287" s="26" t="s">
        <v>52</v>
      </c>
      <c s="31" t="s">
        <v>924</v>
      </c>
      <c s="31" t="s">
        <v>2507</v>
      </c>
      <c s="26" t="s">
        <v>54</v>
      </c>
      <c s="32" t="s">
        <v>2508</v>
      </c>
      <c s="33" t="s">
        <v>82</v>
      </c>
      <c s="34">
        <v>2</v>
      </c>
      <c s="35">
        <v>0</v>
      </c>
      <c s="35">
        <f>ROUND(ROUND(H287,2)*ROUND(G287,3),2)</f>
      </c>
      <c s="33" t="s">
        <v>57</v>
      </c>
      <c r="O287">
        <f>(I287*21)/100</f>
      </c>
      <c t="s">
        <v>27</v>
      </c>
    </row>
    <row r="288" spans="1:5" ht="12.75">
      <c r="A288" s="36" t="s">
        <v>58</v>
      </c>
      <c r="E288" s="37" t="s">
        <v>54</v>
      </c>
    </row>
    <row r="289" spans="1:5" ht="12.75">
      <c r="A289" s="38" t="s">
        <v>59</v>
      </c>
      <c r="E289" s="39" t="s">
        <v>2405</v>
      </c>
    </row>
    <row r="290" spans="1:5" ht="114.75">
      <c r="A290" t="s">
        <v>61</v>
      </c>
      <c r="E290" s="37" t="s">
        <v>2438</v>
      </c>
    </row>
    <row r="291" spans="1:16" ht="12.75">
      <c r="A291" s="26" t="s">
        <v>52</v>
      </c>
      <c s="31" t="s">
        <v>78</v>
      </c>
      <c s="31" t="s">
        <v>2509</v>
      </c>
      <c s="26" t="s">
        <v>54</v>
      </c>
      <c s="32" t="s">
        <v>2510</v>
      </c>
      <c s="33" t="s">
        <v>82</v>
      </c>
      <c s="34">
        <v>2</v>
      </c>
      <c s="35">
        <v>0</v>
      </c>
      <c s="35">
        <f>ROUND(ROUND(H291,2)*ROUND(G291,3),2)</f>
      </c>
      <c s="33" t="s">
        <v>57</v>
      </c>
      <c r="O291">
        <f>(I291*21)/100</f>
      </c>
      <c t="s">
        <v>27</v>
      </c>
    </row>
    <row r="292" spans="1:5" ht="12.75">
      <c r="A292" s="36" t="s">
        <v>58</v>
      </c>
      <c r="E292" s="37" t="s">
        <v>54</v>
      </c>
    </row>
    <row r="293" spans="1:5" ht="12.75">
      <c r="A293" s="38" t="s">
        <v>59</v>
      </c>
      <c r="E293" s="39" t="s">
        <v>2405</v>
      </c>
    </row>
    <row r="294" spans="1:5" ht="114.75">
      <c r="A294" t="s">
        <v>61</v>
      </c>
      <c r="E294" s="37" t="s">
        <v>2438</v>
      </c>
    </row>
    <row r="295" spans="1:16" ht="25.5">
      <c r="A295" s="26" t="s">
        <v>52</v>
      </c>
      <c s="31" t="s">
        <v>933</v>
      </c>
      <c s="31" t="s">
        <v>2511</v>
      </c>
      <c s="26" t="s">
        <v>54</v>
      </c>
      <c s="32" t="s">
        <v>2512</v>
      </c>
      <c s="33" t="s">
        <v>82</v>
      </c>
      <c s="34">
        <v>3</v>
      </c>
      <c s="35">
        <v>0</v>
      </c>
      <c s="35">
        <f>ROUND(ROUND(H295,2)*ROUND(G295,3),2)</f>
      </c>
      <c s="33" t="s">
        <v>57</v>
      </c>
      <c r="O295">
        <f>(I295*21)/100</f>
      </c>
      <c t="s">
        <v>27</v>
      </c>
    </row>
    <row r="296" spans="1:5" ht="12.75">
      <c r="A296" s="36" t="s">
        <v>58</v>
      </c>
      <c r="E296" s="37" t="s">
        <v>54</v>
      </c>
    </row>
    <row r="297" spans="1:5" ht="12.75">
      <c r="A297" s="38" t="s">
        <v>59</v>
      </c>
      <c r="E297" s="39" t="s">
        <v>2405</v>
      </c>
    </row>
    <row r="298" spans="1:5" ht="102">
      <c r="A298" t="s">
        <v>61</v>
      </c>
      <c r="E298" s="37" t="s">
        <v>2513</v>
      </c>
    </row>
    <row r="299" spans="1:16" ht="12.75">
      <c r="A299" s="26" t="s">
        <v>52</v>
      </c>
      <c s="31" t="s">
        <v>940</v>
      </c>
      <c s="31" t="s">
        <v>2514</v>
      </c>
      <c s="26" t="s">
        <v>54</v>
      </c>
      <c s="32" t="s">
        <v>2515</v>
      </c>
      <c s="33" t="s">
        <v>82</v>
      </c>
      <c s="34">
        <v>2</v>
      </c>
      <c s="35">
        <v>0</v>
      </c>
      <c s="35">
        <f>ROUND(ROUND(H299,2)*ROUND(G299,3),2)</f>
      </c>
      <c s="33" t="s">
        <v>57</v>
      </c>
      <c r="O299">
        <f>(I299*21)/100</f>
      </c>
      <c t="s">
        <v>27</v>
      </c>
    </row>
    <row r="300" spans="1:5" ht="12.75">
      <c r="A300" s="36" t="s">
        <v>58</v>
      </c>
      <c r="E300" s="37" t="s">
        <v>54</v>
      </c>
    </row>
    <row r="301" spans="1:5" ht="12.75">
      <c r="A301" s="38" t="s">
        <v>59</v>
      </c>
      <c r="E301" s="39" t="s">
        <v>2405</v>
      </c>
    </row>
    <row r="302" spans="1:5" ht="102">
      <c r="A302" t="s">
        <v>61</v>
      </c>
      <c r="E302" s="37" t="s">
        <v>2516</v>
      </c>
    </row>
    <row r="303" spans="1:16" ht="12.75">
      <c r="A303" s="26" t="s">
        <v>52</v>
      </c>
      <c s="31" t="s">
        <v>945</v>
      </c>
      <c s="31" t="s">
        <v>2517</v>
      </c>
      <c s="26" t="s">
        <v>54</v>
      </c>
      <c s="32" t="s">
        <v>2518</v>
      </c>
      <c s="33" t="s">
        <v>82</v>
      </c>
      <c s="34">
        <v>2</v>
      </c>
      <c s="35">
        <v>0</v>
      </c>
      <c s="35">
        <f>ROUND(ROUND(H303,2)*ROUND(G303,3),2)</f>
      </c>
      <c s="33" t="s">
        <v>57</v>
      </c>
      <c r="O303">
        <f>(I303*21)/100</f>
      </c>
      <c t="s">
        <v>27</v>
      </c>
    </row>
    <row r="304" spans="1:5" ht="12.75">
      <c r="A304" s="36" t="s">
        <v>58</v>
      </c>
      <c r="E304" s="37" t="s">
        <v>54</v>
      </c>
    </row>
    <row r="305" spans="1:5" ht="12.75">
      <c r="A305" s="38" t="s">
        <v>59</v>
      </c>
      <c r="E305" s="39" t="s">
        <v>2405</v>
      </c>
    </row>
    <row r="306" spans="1:5" ht="102">
      <c r="A306" t="s">
        <v>61</v>
      </c>
      <c r="E306" s="37" t="s">
        <v>2516</v>
      </c>
    </row>
    <row r="307" spans="1:16" ht="12.75">
      <c r="A307" s="26" t="s">
        <v>52</v>
      </c>
      <c s="31" t="s">
        <v>902</v>
      </c>
      <c s="31" t="s">
        <v>2519</v>
      </c>
      <c s="26" t="s">
        <v>54</v>
      </c>
      <c s="32" t="s">
        <v>2520</v>
      </c>
      <c s="33" t="s">
        <v>86</v>
      </c>
      <c s="34">
        <v>856</v>
      </c>
      <c s="35">
        <v>0</v>
      </c>
      <c s="35">
        <f>ROUND(ROUND(H307,2)*ROUND(G307,3),2)</f>
      </c>
      <c s="33" t="s">
        <v>65</v>
      </c>
      <c r="O307">
        <f>(I307*21)/100</f>
      </c>
      <c t="s">
        <v>27</v>
      </c>
    </row>
    <row r="308" spans="1:5" ht="12.75">
      <c r="A308" s="36" t="s">
        <v>58</v>
      </c>
      <c r="E308" s="37" t="s">
        <v>54</v>
      </c>
    </row>
    <row r="309" spans="1:5" ht="12.75">
      <c r="A309" s="38" t="s">
        <v>59</v>
      </c>
      <c r="E309" s="39" t="s">
        <v>2405</v>
      </c>
    </row>
    <row r="310" spans="1:5" ht="51">
      <c r="A310" t="s">
        <v>61</v>
      </c>
      <c r="E310" s="37" t="s">
        <v>2521</v>
      </c>
    </row>
    <row r="311" spans="1:16" ht="12.75">
      <c r="A311" s="26" t="s">
        <v>52</v>
      </c>
      <c s="31" t="s">
        <v>952</v>
      </c>
      <c s="31" t="s">
        <v>2522</v>
      </c>
      <c s="26" t="s">
        <v>54</v>
      </c>
      <c s="32" t="s">
        <v>2523</v>
      </c>
      <c s="33" t="s">
        <v>162</v>
      </c>
      <c s="34">
        <v>4</v>
      </c>
      <c s="35">
        <v>0</v>
      </c>
      <c s="35">
        <f>ROUND(ROUND(H311,2)*ROUND(G311,3),2)</f>
      </c>
      <c s="33" t="s">
        <v>65</v>
      </c>
      <c r="O311">
        <f>(I311*21)/100</f>
      </c>
      <c t="s">
        <v>27</v>
      </c>
    </row>
    <row r="312" spans="1:5" ht="12.75">
      <c r="A312" s="36" t="s">
        <v>58</v>
      </c>
      <c r="E312" s="37" t="s">
        <v>54</v>
      </c>
    </row>
    <row r="313" spans="1:5" ht="12.75">
      <c r="A313" s="38" t="s">
        <v>59</v>
      </c>
      <c r="E313" s="39" t="s">
        <v>2405</v>
      </c>
    </row>
    <row r="314" spans="1:5" ht="38.25">
      <c r="A314" t="s">
        <v>61</v>
      </c>
      <c r="E314" s="37" t="s">
        <v>2524</v>
      </c>
    </row>
    <row r="315" spans="1:18" ht="12.75" customHeight="1">
      <c r="A315" s="6" t="s">
        <v>50</v>
      </c>
      <c s="6"/>
      <c s="41" t="s">
        <v>2525</v>
      </c>
      <c s="6"/>
      <c s="29" t="s">
        <v>2526</v>
      </c>
      <c s="6"/>
      <c s="6"/>
      <c s="6"/>
      <c s="42">
        <f>0+Q315</f>
      </c>
      <c s="6"/>
      <c r="O315">
        <f>0+R315</f>
      </c>
      <c r="Q315">
        <f>0+I316</f>
      </c>
      <c>
        <f>0+O316</f>
      </c>
    </row>
    <row r="316" spans="1:16" ht="12.75">
      <c r="A316" s="26" t="s">
        <v>52</v>
      </c>
      <c s="31" t="s">
        <v>957</v>
      </c>
      <c s="31" t="s">
        <v>2527</v>
      </c>
      <c s="26" t="s">
        <v>54</v>
      </c>
      <c s="32" t="s">
        <v>2528</v>
      </c>
      <c s="33" t="s">
        <v>82</v>
      </c>
      <c s="34">
        <v>8</v>
      </c>
      <c s="35">
        <v>0</v>
      </c>
      <c s="35">
        <f>ROUND(ROUND(H316,2)*ROUND(G316,3),2)</f>
      </c>
      <c s="33" t="s">
        <v>57</v>
      </c>
      <c r="O316">
        <f>(I316*21)/100</f>
      </c>
      <c t="s">
        <v>27</v>
      </c>
    </row>
    <row r="317" spans="1:5" ht="12.75">
      <c r="A317" s="36" t="s">
        <v>58</v>
      </c>
      <c r="E317" s="37" t="s">
        <v>54</v>
      </c>
    </row>
    <row r="318" spans="1:5" ht="12.75">
      <c r="A318" s="38" t="s">
        <v>59</v>
      </c>
      <c r="E318" s="39" t="s">
        <v>2405</v>
      </c>
    </row>
    <row r="319" spans="1:5" ht="89.25">
      <c r="A319" t="s">
        <v>61</v>
      </c>
      <c r="E319" s="37" t="s">
        <v>2529</v>
      </c>
    </row>
    <row r="320" spans="1:18" ht="12.75" customHeight="1">
      <c r="A320" s="6" t="s">
        <v>50</v>
      </c>
      <c s="6"/>
      <c s="41" t="s">
        <v>2530</v>
      </c>
      <c s="6"/>
      <c s="29" t="s">
        <v>2531</v>
      </c>
      <c s="6"/>
      <c s="6"/>
      <c s="6"/>
      <c s="42">
        <f>0+Q320</f>
      </c>
      <c s="6"/>
      <c r="O320">
        <f>0+R320</f>
      </c>
      <c r="Q320">
        <f>0+I321+I325+I329+I333+I337+I341+I345+I349</f>
      </c>
      <c>
        <f>0+O321+O325+O329+O333+O337+O341+O345+O349</f>
      </c>
    </row>
    <row r="321" spans="1:16" ht="12.75">
      <c r="A321" s="26" t="s">
        <v>52</v>
      </c>
      <c s="31" t="s">
        <v>961</v>
      </c>
      <c s="31" t="s">
        <v>2532</v>
      </c>
      <c s="26" t="s">
        <v>54</v>
      </c>
      <c s="32" t="s">
        <v>2533</v>
      </c>
      <c s="33" t="s">
        <v>162</v>
      </c>
      <c s="34">
        <v>6</v>
      </c>
      <c s="35">
        <v>0</v>
      </c>
      <c s="35">
        <f>ROUND(ROUND(H321,2)*ROUND(G321,3),2)</f>
      </c>
      <c s="33" t="s">
        <v>57</v>
      </c>
      <c r="O321">
        <f>(I321*21)/100</f>
      </c>
      <c t="s">
        <v>27</v>
      </c>
    </row>
    <row r="322" spans="1:5" ht="12.75">
      <c r="A322" s="36" t="s">
        <v>58</v>
      </c>
      <c r="E322" s="37" t="s">
        <v>54</v>
      </c>
    </row>
    <row r="323" spans="1:5" ht="12.75">
      <c r="A323" s="38" t="s">
        <v>59</v>
      </c>
      <c r="E323" s="39" t="s">
        <v>2534</v>
      </c>
    </row>
    <row r="324" spans="1:5" ht="89.25">
      <c r="A324" t="s">
        <v>61</v>
      </c>
      <c r="E324" s="37" t="s">
        <v>2535</v>
      </c>
    </row>
    <row r="325" spans="1:16" ht="12.75">
      <c r="A325" s="26" t="s">
        <v>52</v>
      </c>
      <c s="31" t="s">
        <v>966</v>
      </c>
      <c s="31" t="s">
        <v>2536</v>
      </c>
      <c s="26" t="s">
        <v>54</v>
      </c>
      <c s="32" t="s">
        <v>2537</v>
      </c>
      <c s="33" t="s">
        <v>71</v>
      </c>
      <c s="34">
        <v>20</v>
      </c>
      <c s="35">
        <v>0</v>
      </c>
      <c s="35">
        <f>ROUND(ROUND(H325,2)*ROUND(G325,3),2)</f>
      </c>
      <c s="33" t="s">
        <v>57</v>
      </c>
      <c r="O325">
        <f>(I325*21)/100</f>
      </c>
      <c t="s">
        <v>27</v>
      </c>
    </row>
    <row r="326" spans="1:5" ht="12.75">
      <c r="A326" s="36" t="s">
        <v>58</v>
      </c>
      <c r="E326" s="37" t="s">
        <v>54</v>
      </c>
    </row>
    <row r="327" spans="1:5" ht="12.75">
      <c r="A327" s="38" t="s">
        <v>59</v>
      </c>
      <c r="E327" s="39" t="s">
        <v>2534</v>
      </c>
    </row>
    <row r="328" spans="1:5" ht="127.5">
      <c r="A328" t="s">
        <v>61</v>
      </c>
      <c r="E328" s="37" t="s">
        <v>2538</v>
      </c>
    </row>
    <row r="329" spans="1:16" ht="12.75">
      <c r="A329" s="26" t="s">
        <v>52</v>
      </c>
      <c s="31" t="s">
        <v>968</v>
      </c>
      <c s="31" t="s">
        <v>2539</v>
      </c>
      <c s="26" t="s">
        <v>54</v>
      </c>
      <c s="32" t="s">
        <v>2540</v>
      </c>
      <c s="33" t="s">
        <v>82</v>
      </c>
      <c s="34">
        <v>6</v>
      </c>
      <c s="35">
        <v>0</v>
      </c>
      <c s="35">
        <f>ROUND(ROUND(H329,2)*ROUND(G329,3),2)</f>
      </c>
      <c s="33" t="s">
        <v>57</v>
      </c>
      <c r="O329">
        <f>(I329*21)/100</f>
      </c>
      <c t="s">
        <v>27</v>
      </c>
    </row>
    <row r="330" spans="1:5" ht="12.75">
      <c r="A330" s="36" t="s">
        <v>58</v>
      </c>
      <c r="E330" s="37" t="s">
        <v>54</v>
      </c>
    </row>
    <row r="331" spans="1:5" ht="12.75">
      <c r="A331" s="38" t="s">
        <v>59</v>
      </c>
      <c r="E331" s="39" t="s">
        <v>2534</v>
      </c>
    </row>
    <row r="332" spans="1:5" ht="102">
      <c r="A332" t="s">
        <v>61</v>
      </c>
      <c r="E332" s="37" t="s">
        <v>2541</v>
      </c>
    </row>
    <row r="333" spans="1:16" ht="12.75">
      <c r="A333" s="26" t="s">
        <v>52</v>
      </c>
      <c s="31" t="s">
        <v>619</v>
      </c>
      <c s="31" t="s">
        <v>2542</v>
      </c>
      <c s="26" t="s">
        <v>54</v>
      </c>
      <c s="32" t="s">
        <v>2543</v>
      </c>
      <c s="33" t="s">
        <v>82</v>
      </c>
      <c s="34">
        <v>6</v>
      </c>
      <c s="35">
        <v>0</v>
      </c>
      <c s="35">
        <f>ROUND(ROUND(H333,2)*ROUND(G333,3),2)</f>
      </c>
      <c s="33" t="s">
        <v>57</v>
      </c>
      <c r="O333">
        <f>(I333*21)/100</f>
      </c>
      <c t="s">
        <v>27</v>
      </c>
    </row>
    <row r="334" spans="1:5" ht="12.75">
      <c r="A334" s="36" t="s">
        <v>58</v>
      </c>
      <c r="E334" s="37" t="s">
        <v>54</v>
      </c>
    </row>
    <row r="335" spans="1:5" ht="12.75">
      <c r="A335" s="38" t="s">
        <v>59</v>
      </c>
      <c r="E335" s="39" t="s">
        <v>2534</v>
      </c>
    </row>
    <row r="336" spans="1:5" ht="102">
      <c r="A336" t="s">
        <v>61</v>
      </c>
      <c r="E336" s="37" t="s">
        <v>2544</v>
      </c>
    </row>
    <row r="337" spans="1:16" ht="12.75">
      <c r="A337" s="26" t="s">
        <v>52</v>
      </c>
      <c s="31" t="s">
        <v>973</v>
      </c>
      <c s="31" t="s">
        <v>2545</v>
      </c>
      <c s="26" t="s">
        <v>54</v>
      </c>
      <c s="32" t="s">
        <v>2546</v>
      </c>
      <c s="33" t="s">
        <v>82</v>
      </c>
      <c s="34">
        <v>6</v>
      </c>
      <c s="35">
        <v>0</v>
      </c>
      <c s="35">
        <f>ROUND(ROUND(H337,2)*ROUND(G337,3),2)</f>
      </c>
      <c s="33" t="s">
        <v>57</v>
      </c>
      <c r="O337">
        <f>(I337*21)/100</f>
      </c>
      <c t="s">
        <v>27</v>
      </c>
    </row>
    <row r="338" spans="1:5" ht="12.75">
      <c r="A338" s="36" t="s">
        <v>58</v>
      </c>
      <c r="E338" s="37" t="s">
        <v>54</v>
      </c>
    </row>
    <row r="339" spans="1:5" ht="12.75">
      <c r="A339" s="38" t="s">
        <v>59</v>
      </c>
      <c r="E339" s="39" t="s">
        <v>2534</v>
      </c>
    </row>
    <row r="340" spans="1:5" ht="102">
      <c r="A340" t="s">
        <v>61</v>
      </c>
      <c r="E340" s="37" t="s">
        <v>2544</v>
      </c>
    </row>
    <row r="341" spans="1:16" ht="12.75">
      <c r="A341" s="26" t="s">
        <v>52</v>
      </c>
      <c s="31" t="s">
        <v>978</v>
      </c>
      <c s="31" t="s">
        <v>2547</v>
      </c>
      <c s="26" t="s">
        <v>54</v>
      </c>
      <c s="32" t="s">
        <v>2548</v>
      </c>
      <c s="33" t="s">
        <v>82</v>
      </c>
      <c s="34">
        <v>70</v>
      </c>
      <c s="35">
        <v>0</v>
      </c>
      <c s="35">
        <f>ROUND(ROUND(H341,2)*ROUND(G341,3),2)</f>
      </c>
      <c s="33" t="s">
        <v>57</v>
      </c>
      <c r="O341">
        <f>(I341*21)/100</f>
      </c>
      <c t="s">
        <v>27</v>
      </c>
    </row>
    <row r="342" spans="1:5" ht="12.75">
      <c r="A342" s="36" t="s">
        <v>58</v>
      </c>
      <c r="E342" s="37" t="s">
        <v>54</v>
      </c>
    </row>
    <row r="343" spans="1:5" ht="12.75">
      <c r="A343" s="38" t="s">
        <v>59</v>
      </c>
      <c r="E343" s="39" t="s">
        <v>2534</v>
      </c>
    </row>
    <row r="344" spans="1:5" ht="102">
      <c r="A344" t="s">
        <v>61</v>
      </c>
      <c r="E344" s="37" t="s">
        <v>2544</v>
      </c>
    </row>
    <row r="345" spans="1:16" ht="25.5">
      <c r="A345" s="26" t="s">
        <v>52</v>
      </c>
      <c s="31" t="s">
        <v>983</v>
      </c>
      <c s="31" t="s">
        <v>2549</v>
      </c>
      <c s="26" t="s">
        <v>54</v>
      </c>
      <c s="32" t="s">
        <v>2550</v>
      </c>
      <c s="33" t="s">
        <v>82</v>
      </c>
      <c s="34">
        <v>6</v>
      </c>
      <c s="35">
        <v>0</v>
      </c>
      <c s="35">
        <f>ROUND(ROUND(H345,2)*ROUND(G345,3),2)</f>
      </c>
      <c s="33" t="s">
        <v>57</v>
      </c>
      <c r="O345">
        <f>(I345*21)/100</f>
      </c>
      <c t="s">
        <v>27</v>
      </c>
    </row>
    <row r="346" spans="1:5" ht="12.75">
      <c r="A346" s="36" t="s">
        <v>58</v>
      </c>
      <c r="E346" s="37" t="s">
        <v>54</v>
      </c>
    </row>
    <row r="347" spans="1:5" ht="12.75">
      <c r="A347" s="38" t="s">
        <v>59</v>
      </c>
      <c r="E347" s="39" t="s">
        <v>2534</v>
      </c>
    </row>
    <row r="348" spans="1:5" ht="102">
      <c r="A348" t="s">
        <v>61</v>
      </c>
      <c r="E348" s="37" t="s">
        <v>2544</v>
      </c>
    </row>
    <row r="349" spans="1:16" ht="12.75">
      <c r="A349" s="26" t="s">
        <v>52</v>
      </c>
      <c s="31" t="s">
        <v>988</v>
      </c>
      <c s="31" t="s">
        <v>2551</v>
      </c>
      <c s="26" t="s">
        <v>54</v>
      </c>
      <c s="32" t="s">
        <v>2552</v>
      </c>
      <c s="33" t="s">
        <v>86</v>
      </c>
      <c s="34">
        <v>300</v>
      </c>
      <c s="35">
        <v>0</v>
      </c>
      <c s="35">
        <f>ROUND(ROUND(H349,2)*ROUND(G349,3),2)</f>
      </c>
      <c s="33" t="s">
        <v>57</v>
      </c>
      <c r="O349">
        <f>(I349*21)/100</f>
      </c>
      <c t="s">
        <v>27</v>
      </c>
    </row>
    <row r="350" spans="1:5" ht="12.75">
      <c r="A350" s="36" t="s">
        <v>58</v>
      </c>
      <c r="E350" s="37" t="s">
        <v>54</v>
      </c>
    </row>
    <row r="351" spans="1:5" ht="12.75">
      <c r="A351" s="38" t="s">
        <v>59</v>
      </c>
      <c r="E351" s="39" t="s">
        <v>2534</v>
      </c>
    </row>
    <row r="352" spans="1:5" ht="102">
      <c r="A352" t="s">
        <v>61</v>
      </c>
      <c r="E352" s="37" t="s">
        <v>2553</v>
      </c>
    </row>
    <row r="353" spans="1:18" ht="12.75" customHeight="1">
      <c r="A353" s="6" t="s">
        <v>50</v>
      </c>
      <c s="6"/>
      <c s="41" t="s">
        <v>2554</v>
      </c>
      <c s="6"/>
      <c s="29" t="s">
        <v>2555</v>
      </c>
      <c s="6"/>
      <c s="6"/>
      <c s="6"/>
      <c s="42">
        <f>0+Q353</f>
      </c>
      <c s="6"/>
      <c r="O353">
        <f>0+R353</f>
      </c>
      <c r="Q353">
        <f>0+I354+I358+I362+I366+I370+I374+I378+I382+I386+I390+I394</f>
      </c>
      <c>
        <f>0+O354+O358+O362+O366+O370+O374+O378+O382+O386+O390+O394</f>
      </c>
    </row>
    <row r="354" spans="1:16" ht="12.75">
      <c r="A354" s="26" t="s">
        <v>52</v>
      </c>
      <c s="31" t="s">
        <v>993</v>
      </c>
      <c s="31" t="s">
        <v>2556</v>
      </c>
      <c s="26" t="s">
        <v>54</v>
      </c>
      <c s="32" t="s">
        <v>2557</v>
      </c>
      <c s="33" t="s">
        <v>82</v>
      </c>
      <c s="34">
        <v>1</v>
      </c>
      <c s="35">
        <v>0</v>
      </c>
      <c s="35">
        <f>ROUND(ROUND(H354,2)*ROUND(G354,3),2)</f>
      </c>
      <c s="33" t="s">
        <v>57</v>
      </c>
      <c r="O354">
        <f>(I354*21)/100</f>
      </c>
      <c t="s">
        <v>27</v>
      </c>
    </row>
    <row r="355" spans="1:5" ht="12.75">
      <c r="A355" s="36" t="s">
        <v>58</v>
      </c>
      <c r="E355" s="37" t="s">
        <v>54</v>
      </c>
    </row>
    <row r="356" spans="1:5" ht="12.75">
      <c r="A356" s="38" t="s">
        <v>59</v>
      </c>
      <c r="E356" s="39" t="s">
        <v>2558</v>
      </c>
    </row>
    <row r="357" spans="1:5" ht="76.5">
      <c r="A357" t="s">
        <v>61</v>
      </c>
      <c r="E357" s="37" t="s">
        <v>932</v>
      </c>
    </row>
    <row r="358" spans="1:16" ht="12.75">
      <c r="A358" s="26" t="s">
        <v>52</v>
      </c>
      <c s="31" t="s">
        <v>998</v>
      </c>
      <c s="31" t="s">
        <v>2559</v>
      </c>
      <c s="26" t="s">
        <v>54</v>
      </c>
      <c s="32" t="s">
        <v>2560</v>
      </c>
      <c s="33" t="s">
        <v>2561</v>
      </c>
      <c s="34">
        <v>0.47</v>
      </c>
      <c s="35">
        <v>0</v>
      </c>
      <c s="35">
        <f>ROUND(ROUND(H358,2)*ROUND(G358,3),2)</f>
      </c>
      <c s="33" t="s">
        <v>57</v>
      </c>
      <c r="O358">
        <f>(I358*21)/100</f>
      </c>
      <c t="s">
        <v>27</v>
      </c>
    </row>
    <row r="359" spans="1:5" ht="12.75">
      <c r="A359" s="36" t="s">
        <v>58</v>
      </c>
      <c r="E359" s="37" t="s">
        <v>54</v>
      </c>
    </row>
    <row r="360" spans="1:5" ht="12.75">
      <c r="A360" s="38" t="s">
        <v>59</v>
      </c>
      <c r="E360" s="39" t="s">
        <v>2558</v>
      </c>
    </row>
    <row r="361" spans="1:5" ht="89.25">
      <c r="A361" t="s">
        <v>61</v>
      </c>
      <c r="E361" s="37" t="s">
        <v>2562</v>
      </c>
    </row>
    <row r="362" spans="1:16" ht="12.75">
      <c r="A362" s="26" t="s">
        <v>52</v>
      </c>
      <c s="31" t="s">
        <v>1003</v>
      </c>
      <c s="31" t="s">
        <v>2563</v>
      </c>
      <c s="26" t="s">
        <v>54</v>
      </c>
      <c s="32" t="s">
        <v>2564</v>
      </c>
      <c s="33" t="s">
        <v>82</v>
      </c>
      <c s="34">
        <v>2</v>
      </c>
      <c s="35">
        <v>0</v>
      </c>
      <c s="35">
        <f>ROUND(ROUND(H362,2)*ROUND(G362,3),2)</f>
      </c>
      <c s="33" t="s">
        <v>57</v>
      </c>
      <c r="O362">
        <f>(I362*21)/100</f>
      </c>
      <c t="s">
        <v>27</v>
      </c>
    </row>
    <row r="363" spans="1:5" ht="12.75">
      <c r="A363" s="36" t="s">
        <v>58</v>
      </c>
      <c r="E363" s="37" t="s">
        <v>54</v>
      </c>
    </row>
    <row r="364" spans="1:5" ht="12.75">
      <c r="A364" s="38" t="s">
        <v>59</v>
      </c>
      <c r="E364" s="39" t="s">
        <v>2558</v>
      </c>
    </row>
    <row r="365" spans="1:5" ht="89.25">
      <c r="A365" t="s">
        <v>61</v>
      </c>
      <c r="E365" s="37" t="s">
        <v>2565</v>
      </c>
    </row>
    <row r="366" spans="1:16" ht="12.75">
      <c r="A366" s="26" t="s">
        <v>52</v>
      </c>
      <c s="31" t="s">
        <v>1008</v>
      </c>
      <c s="31" t="s">
        <v>2566</v>
      </c>
      <c s="26" t="s">
        <v>54</v>
      </c>
      <c s="32" t="s">
        <v>2567</v>
      </c>
      <c s="33" t="s">
        <v>82</v>
      </c>
      <c s="34">
        <v>10</v>
      </c>
      <c s="35">
        <v>0</v>
      </c>
      <c s="35">
        <f>ROUND(ROUND(H366,2)*ROUND(G366,3),2)</f>
      </c>
      <c s="33" t="s">
        <v>57</v>
      </c>
      <c r="O366">
        <f>(I366*21)/100</f>
      </c>
      <c t="s">
        <v>27</v>
      </c>
    </row>
    <row r="367" spans="1:5" ht="12.75">
      <c r="A367" s="36" t="s">
        <v>58</v>
      </c>
      <c r="E367" s="37" t="s">
        <v>54</v>
      </c>
    </row>
    <row r="368" spans="1:5" ht="12.75">
      <c r="A368" s="38" t="s">
        <v>59</v>
      </c>
      <c r="E368" s="39" t="s">
        <v>2558</v>
      </c>
    </row>
    <row r="369" spans="1:5" ht="89.25">
      <c r="A369" t="s">
        <v>61</v>
      </c>
      <c r="E369" s="37" t="s">
        <v>2568</v>
      </c>
    </row>
    <row r="370" spans="1:16" ht="12.75">
      <c r="A370" s="26" t="s">
        <v>52</v>
      </c>
      <c s="31" t="s">
        <v>1013</v>
      </c>
      <c s="31" t="s">
        <v>2569</v>
      </c>
      <c s="26" t="s">
        <v>54</v>
      </c>
      <c s="32" t="s">
        <v>2570</v>
      </c>
      <c s="33" t="s">
        <v>82</v>
      </c>
      <c s="34">
        <v>8</v>
      </c>
      <c s="35">
        <v>0</v>
      </c>
      <c s="35">
        <f>ROUND(ROUND(H370,2)*ROUND(G370,3),2)</f>
      </c>
      <c s="33" t="s">
        <v>57</v>
      </c>
      <c r="O370">
        <f>(I370*21)/100</f>
      </c>
      <c t="s">
        <v>27</v>
      </c>
    </row>
    <row r="371" spans="1:5" ht="12.75">
      <c r="A371" s="36" t="s">
        <v>58</v>
      </c>
      <c r="E371" s="37" t="s">
        <v>54</v>
      </c>
    </row>
    <row r="372" spans="1:5" ht="12.75">
      <c r="A372" s="38" t="s">
        <v>59</v>
      </c>
      <c r="E372" s="39" t="s">
        <v>2558</v>
      </c>
    </row>
    <row r="373" spans="1:5" ht="89.25">
      <c r="A373" t="s">
        <v>61</v>
      </c>
      <c r="E373" s="37" t="s">
        <v>2571</v>
      </c>
    </row>
    <row r="374" spans="1:16" ht="12.75">
      <c r="A374" s="26" t="s">
        <v>52</v>
      </c>
      <c s="31" t="s">
        <v>290</v>
      </c>
      <c s="31" t="s">
        <v>2572</v>
      </c>
      <c s="26" t="s">
        <v>54</v>
      </c>
      <c s="32" t="s">
        <v>2573</v>
      </c>
      <c s="33" t="s">
        <v>82</v>
      </c>
      <c s="34">
        <v>2</v>
      </c>
      <c s="35">
        <v>0</v>
      </c>
      <c s="35">
        <f>ROUND(ROUND(H374,2)*ROUND(G374,3),2)</f>
      </c>
      <c s="33" t="s">
        <v>57</v>
      </c>
      <c r="O374">
        <f>(I374*21)/100</f>
      </c>
      <c t="s">
        <v>27</v>
      </c>
    </row>
    <row r="375" spans="1:5" ht="12.75">
      <c r="A375" s="36" t="s">
        <v>58</v>
      </c>
      <c r="E375" s="37" t="s">
        <v>54</v>
      </c>
    </row>
    <row r="376" spans="1:5" ht="12.75">
      <c r="A376" s="38" t="s">
        <v>59</v>
      </c>
      <c r="E376" s="39" t="s">
        <v>2558</v>
      </c>
    </row>
    <row r="377" spans="1:5" ht="89.25">
      <c r="A377" t="s">
        <v>61</v>
      </c>
      <c r="E377" s="37" t="s">
        <v>2574</v>
      </c>
    </row>
    <row r="378" spans="1:16" ht="12.75">
      <c r="A378" s="26" t="s">
        <v>52</v>
      </c>
      <c s="31" t="s">
        <v>1021</v>
      </c>
      <c s="31" t="s">
        <v>2575</v>
      </c>
      <c s="26" t="s">
        <v>54</v>
      </c>
      <c s="32" t="s">
        <v>2576</v>
      </c>
      <c s="33" t="s">
        <v>82</v>
      </c>
      <c s="34">
        <v>2</v>
      </c>
      <c s="35">
        <v>0</v>
      </c>
      <c s="35">
        <f>ROUND(ROUND(H378,2)*ROUND(G378,3),2)</f>
      </c>
      <c s="33" t="s">
        <v>57</v>
      </c>
      <c r="O378">
        <f>(I378*21)/100</f>
      </c>
      <c t="s">
        <v>27</v>
      </c>
    </row>
    <row r="379" spans="1:5" ht="12.75">
      <c r="A379" s="36" t="s">
        <v>58</v>
      </c>
      <c r="E379" s="37" t="s">
        <v>54</v>
      </c>
    </row>
    <row r="380" spans="1:5" ht="12.75">
      <c r="A380" s="38" t="s">
        <v>59</v>
      </c>
      <c r="E380" s="39" t="s">
        <v>2558</v>
      </c>
    </row>
    <row r="381" spans="1:5" ht="102">
      <c r="A381" t="s">
        <v>61</v>
      </c>
      <c r="E381" s="37" t="s">
        <v>2577</v>
      </c>
    </row>
    <row r="382" spans="1:16" ht="12.75">
      <c r="A382" s="26" t="s">
        <v>52</v>
      </c>
      <c s="31" t="s">
        <v>1026</v>
      </c>
      <c s="31" t="s">
        <v>2578</v>
      </c>
      <c s="26" t="s">
        <v>54</v>
      </c>
      <c s="32" t="s">
        <v>217</v>
      </c>
      <c s="33" t="s">
        <v>82</v>
      </c>
      <c s="34">
        <v>2</v>
      </c>
      <c s="35">
        <v>0</v>
      </c>
      <c s="35">
        <f>ROUND(ROUND(H382,2)*ROUND(G382,3),2)</f>
      </c>
      <c s="33" t="s">
        <v>57</v>
      </c>
      <c r="O382">
        <f>(I382*21)/100</f>
      </c>
      <c t="s">
        <v>27</v>
      </c>
    </row>
    <row r="383" spans="1:5" ht="12.75">
      <c r="A383" s="36" t="s">
        <v>58</v>
      </c>
      <c r="E383" s="37" t="s">
        <v>54</v>
      </c>
    </row>
    <row r="384" spans="1:5" ht="12.75">
      <c r="A384" s="38" t="s">
        <v>59</v>
      </c>
      <c r="E384" s="39" t="s">
        <v>2558</v>
      </c>
    </row>
    <row r="385" spans="1:5" ht="89.25">
      <c r="A385" t="s">
        <v>61</v>
      </c>
      <c r="E385" s="37" t="s">
        <v>2579</v>
      </c>
    </row>
    <row r="386" spans="1:16" ht="12.75">
      <c r="A386" s="26" t="s">
        <v>52</v>
      </c>
      <c s="31" t="s">
        <v>1030</v>
      </c>
      <c s="31" t="s">
        <v>2580</v>
      </c>
      <c s="26" t="s">
        <v>54</v>
      </c>
      <c s="32" t="s">
        <v>2581</v>
      </c>
      <c s="33" t="s">
        <v>162</v>
      </c>
      <c s="34">
        <v>24</v>
      </c>
      <c s="35">
        <v>0</v>
      </c>
      <c s="35">
        <f>ROUND(ROUND(H386,2)*ROUND(G386,3),2)</f>
      </c>
      <c s="33" t="s">
        <v>57</v>
      </c>
      <c r="O386">
        <f>(I386*21)/100</f>
      </c>
      <c t="s">
        <v>27</v>
      </c>
    </row>
    <row r="387" spans="1:5" ht="12.75">
      <c r="A387" s="36" t="s">
        <v>58</v>
      </c>
      <c r="E387" s="37" t="s">
        <v>54</v>
      </c>
    </row>
    <row r="388" spans="1:5" ht="12.75">
      <c r="A388" s="38" t="s">
        <v>59</v>
      </c>
      <c r="E388" s="39" t="s">
        <v>2558</v>
      </c>
    </row>
    <row r="389" spans="1:5" ht="102">
      <c r="A389" t="s">
        <v>61</v>
      </c>
      <c r="E389" s="37" t="s">
        <v>2582</v>
      </c>
    </row>
    <row r="390" spans="1:16" ht="12.75">
      <c r="A390" s="26" t="s">
        <v>52</v>
      </c>
      <c s="31" t="s">
        <v>1035</v>
      </c>
      <c s="31" t="s">
        <v>2583</v>
      </c>
      <c s="26" t="s">
        <v>54</v>
      </c>
      <c s="32" t="s">
        <v>2584</v>
      </c>
      <c s="33" t="s">
        <v>162</v>
      </c>
      <c s="34">
        <v>21</v>
      </c>
      <c s="35">
        <v>0</v>
      </c>
      <c s="35">
        <f>ROUND(ROUND(H390,2)*ROUND(G390,3),2)</f>
      </c>
      <c s="33" t="s">
        <v>57</v>
      </c>
      <c r="O390">
        <f>(I390*21)/100</f>
      </c>
      <c t="s">
        <v>27</v>
      </c>
    </row>
    <row r="391" spans="1:5" ht="12.75">
      <c r="A391" s="36" t="s">
        <v>58</v>
      </c>
      <c r="E391" s="37" t="s">
        <v>54</v>
      </c>
    </row>
    <row r="392" spans="1:5" ht="12.75">
      <c r="A392" s="38" t="s">
        <v>59</v>
      </c>
      <c r="E392" s="39" t="s">
        <v>2585</v>
      </c>
    </row>
    <row r="393" spans="1:5" ht="89.25">
      <c r="A393" t="s">
        <v>61</v>
      </c>
      <c r="E393" s="37" t="s">
        <v>2586</v>
      </c>
    </row>
    <row r="394" spans="1:16" ht="12.75">
      <c r="A394" s="26" t="s">
        <v>52</v>
      </c>
      <c s="31" t="s">
        <v>1039</v>
      </c>
      <c s="31" t="s">
        <v>1358</v>
      </c>
      <c s="26" t="s">
        <v>54</v>
      </c>
      <c s="32" t="s">
        <v>1359</v>
      </c>
      <c s="33" t="s">
        <v>1360</v>
      </c>
      <c s="34">
        <v>48</v>
      </c>
      <c s="35">
        <v>0</v>
      </c>
      <c s="35">
        <f>ROUND(ROUND(H394,2)*ROUND(G394,3),2)</f>
      </c>
      <c s="33" t="s">
        <v>57</v>
      </c>
      <c r="O394">
        <f>(I394*21)/100</f>
      </c>
      <c t="s">
        <v>27</v>
      </c>
    </row>
    <row r="395" spans="1:5" ht="12.75">
      <c r="A395" s="36" t="s">
        <v>58</v>
      </c>
      <c r="E395" s="37" t="s">
        <v>54</v>
      </c>
    </row>
    <row r="396" spans="1:5" ht="12.75">
      <c r="A396" s="38" t="s">
        <v>59</v>
      </c>
      <c r="E396" s="39" t="s">
        <v>2558</v>
      </c>
    </row>
    <row r="397" spans="1:5" ht="165.75">
      <c r="A397" t="s">
        <v>61</v>
      </c>
      <c r="E397" s="37" t="s">
        <v>1362</v>
      </c>
    </row>
    <row r="398" spans="1:18" ht="12.75" customHeight="1">
      <c r="A398" s="6" t="s">
        <v>50</v>
      </c>
      <c s="6"/>
      <c s="41" t="s">
        <v>176</v>
      </c>
      <c s="6"/>
      <c s="29" t="s">
        <v>177</v>
      </c>
      <c s="6"/>
      <c s="6"/>
      <c s="6"/>
      <c s="42">
        <f>0+Q398</f>
      </c>
      <c s="6"/>
      <c r="O398">
        <f>0+R398</f>
      </c>
      <c r="Q398">
        <f>0+I399+I403+I407</f>
      </c>
      <c>
        <f>0+O399+O403+O407</f>
      </c>
    </row>
    <row r="399" spans="1:16" ht="38.25">
      <c r="A399" s="26" t="s">
        <v>52</v>
      </c>
      <c s="31" t="s">
        <v>303</v>
      </c>
      <c s="31" t="s">
        <v>658</v>
      </c>
      <c s="26" t="s">
        <v>659</v>
      </c>
      <c s="32" t="s">
        <v>2587</v>
      </c>
      <c s="33" t="s">
        <v>182</v>
      </c>
      <c s="34">
        <v>271.134</v>
      </c>
      <c s="35">
        <v>0</v>
      </c>
      <c s="35">
        <f>ROUND(ROUND(H399,2)*ROUND(G399,3),2)</f>
      </c>
      <c s="33" t="s">
        <v>65</v>
      </c>
      <c r="O399">
        <f>(I399*21)/100</f>
      </c>
      <c t="s">
        <v>27</v>
      </c>
    </row>
    <row r="400" spans="1:5" ht="12.75">
      <c r="A400" s="36" t="s">
        <v>58</v>
      </c>
      <c r="E400" s="37" t="s">
        <v>183</v>
      </c>
    </row>
    <row r="401" spans="1:5" ht="12.75">
      <c r="A401" s="38" t="s">
        <v>59</v>
      </c>
      <c r="E401" s="39" t="s">
        <v>2588</v>
      </c>
    </row>
    <row r="402" spans="1:5" ht="63.75">
      <c r="A402" t="s">
        <v>61</v>
      </c>
      <c r="E402" s="37" t="s">
        <v>2589</v>
      </c>
    </row>
    <row r="403" spans="1:16" ht="38.25">
      <c r="A403" s="26" t="s">
        <v>52</v>
      </c>
      <c s="31" t="s">
        <v>1047</v>
      </c>
      <c s="31" t="s">
        <v>322</v>
      </c>
      <c s="26" t="s">
        <v>323</v>
      </c>
      <c s="32" t="s">
        <v>324</v>
      </c>
      <c s="33" t="s">
        <v>182</v>
      </c>
      <c s="34">
        <v>42</v>
      </c>
      <c s="35">
        <v>0</v>
      </c>
      <c s="35">
        <f>ROUND(ROUND(H403,2)*ROUND(G403,3),2)</f>
      </c>
      <c s="33" t="s">
        <v>65</v>
      </c>
      <c r="O403">
        <f>(I403*21)/100</f>
      </c>
      <c t="s">
        <v>27</v>
      </c>
    </row>
    <row r="404" spans="1:5" ht="12.75">
      <c r="A404" s="36" t="s">
        <v>58</v>
      </c>
      <c r="E404" s="37" t="s">
        <v>183</v>
      </c>
    </row>
    <row r="405" spans="1:5" ht="12.75">
      <c r="A405" s="38" t="s">
        <v>59</v>
      </c>
      <c r="E405" s="39" t="s">
        <v>2590</v>
      </c>
    </row>
    <row r="406" spans="1:5" ht="63.75">
      <c r="A406" t="s">
        <v>61</v>
      </c>
      <c r="E406" s="37" t="s">
        <v>2591</v>
      </c>
    </row>
    <row r="407" spans="1:16" ht="38.25">
      <c r="A407" s="26" t="s">
        <v>52</v>
      </c>
      <c s="31" t="s">
        <v>1052</v>
      </c>
      <c s="31" t="s">
        <v>2592</v>
      </c>
      <c s="26" t="s">
        <v>2593</v>
      </c>
      <c s="32" t="s">
        <v>2594</v>
      </c>
      <c s="33" t="s">
        <v>182</v>
      </c>
      <c s="34">
        <v>0.198</v>
      </c>
      <c s="35">
        <v>0</v>
      </c>
      <c s="35">
        <f>ROUND(ROUND(H407,2)*ROUND(G407,3),2)</f>
      </c>
      <c s="33" t="s">
        <v>65</v>
      </c>
      <c r="O407">
        <f>(I407*21)/100</f>
      </c>
      <c t="s">
        <v>27</v>
      </c>
    </row>
    <row r="408" spans="1:5" ht="12.75">
      <c r="A408" s="36" t="s">
        <v>58</v>
      </c>
      <c r="E408" s="37" t="s">
        <v>183</v>
      </c>
    </row>
    <row r="409" spans="1:5" ht="12.75">
      <c r="A409" s="38" t="s">
        <v>59</v>
      </c>
      <c r="E409" s="39" t="s">
        <v>2595</v>
      </c>
    </row>
    <row r="410" spans="1:5" ht="63.75">
      <c r="A410" t="s">
        <v>61</v>
      </c>
      <c r="E410"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2596</v>
      </c>
      <c s="43">
        <f>0+I9+I18+I23+I120+I157+I210+I259</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2596</v>
      </c>
      <c s="6"/>
      <c s="18" t="s">
        <v>2597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537</v>
      </c>
    </row>
    <row r="18" spans="1:18" ht="12.75" customHeight="1">
      <c r="A18" s="6" t="s">
        <v>50</v>
      </c>
      <c s="6"/>
      <c s="41" t="s">
        <v>2272</v>
      </c>
      <c s="6"/>
      <c s="29" t="s">
        <v>2341</v>
      </c>
      <c s="6"/>
      <c s="6"/>
      <c s="6"/>
      <c s="42">
        <f>0+Q18</f>
      </c>
      <c s="6"/>
      <c r="O18">
        <f>0+R18</f>
      </c>
      <c r="Q18">
        <f>0+I19</f>
      </c>
      <c>
        <f>0+O19</f>
      </c>
    </row>
    <row r="19" spans="1:16" ht="12.75">
      <c r="A19" s="26" t="s">
        <v>52</v>
      </c>
      <c s="31" t="s">
        <v>26</v>
      </c>
      <c s="31" t="s">
        <v>2599</v>
      </c>
      <c s="26" t="s">
        <v>54</v>
      </c>
      <c s="32" t="s">
        <v>2600</v>
      </c>
      <c s="33" t="s">
        <v>86</v>
      </c>
      <c s="34">
        <v>600</v>
      </c>
      <c s="35">
        <v>0</v>
      </c>
      <c s="35">
        <f>ROUND(ROUND(H19,2)*ROUND(G19,3),2)</f>
      </c>
      <c s="33" t="s">
        <v>57</v>
      </c>
      <c r="O19">
        <f>(I19*21)/100</f>
      </c>
      <c t="s">
        <v>27</v>
      </c>
    </row>
    <row r="20" spans="1:5" ht="12.75">
      <c r="A20" s="36" t="s">
        <v>58</v>
      </c>
      <c r="E20" s="37" t="s">
        <v>54</v>
      </c>
    </row>
    <row r="21" spans="1:5" ht="12.75">
      <c r="A21" s="38" t="s">
        <v>59</v>
      </c>
      <c r="E21" s="39" t="s">
        <v>2338</v>
      </c>
    </row>
    <row r="22" spans="1:5" ht="114.75">
      <c r="A22" t="s">
        <v>61</v>
      </c>
      <c r="E22" s="37" t="s">
        <v>2601</v>
      </c>
    </row>
    <row r="23" spans="1:18" ht="12.75" customHeight="1">
      <c r="A23" s="6" t="s">
        <v>50</v>
      </c>
      <c s="6"/>
      <c s="41" t="s">
        <v>2401</v>
      </c>
      <c s="6"/>
      <c s="29" t="s">
        <v>2402</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2407</v>
      </c>
      <c s="26" t="s">
        <v>54</v>
      </c>
      <c s="32" t="s">
        <v>2408</v>
      </c>
      <c s="33" t="s">
        <v>82</v>
      </c>
      <c s="34">
        <v>40</v>
      </c>
      <c s="35">
        <v>0</v>
      </c>
      <c s="35">
        <f>ROUND(ROUND(H24,2)*ROUND(G24,3),2)</f>
      </c>
      <c s="33" t="s">
        <v>57</v>
      </c>
      <c r="O24">
        <f>(I24*21)/100</f>
      </c>
      <c t="s">
        <v>27</v>
      </c>
    </row>
    <row r="25" spans="1:5" ht="12.75">
      <c r="A25" s="36" t="s">
        <v>58</v>
      </c>
      <c r="E25" s="37" t="s">
        <v>54</v>
      </c>
    </row>
    <row r="26" spans="1:5" ht="12.75">
      <c r="A26" s="38" t="s">
        <v>59</v>
      </c>
      <c r="E26" s="39" t="s">
        <v>2405</v>
      </c>
    </row>
    <row r="27" spans="1:5" ht="89.25">
      <c r="A27" t="s">
        <v>61</v>
      </c>
      <c r="E27" s="37" t="s">
        <v>2409</v>
      </c>
    </row>
    <row r="28" spans="1:16" ht="12.75">
      <c r="A28" s="26" t="s">
        <v>52</v>
      </c>
      <c s="31" t="s">
        <v>39</v>
      </c>
      <c s="31" t="s">
        <v>2410</v>
      </c>
      <c s="26" t="s">
        <v>54</v>
      </c>
      <c s="32" t="s">
        <v>2411</v>
      </c>
      <c s="33" t="s">
        <v>82</v>
      </c>
      <c s="34">
        <v>40</v>
      </c>
      <c s="35">
        <v>0</v>
      </c>
      <c s="35">
        <f>ROUND(ROUND(H28,2)*ROUND(G28,3),2)</f>
      </c>
      <c s="33" t="s">
        <v>57</v>
      </c>
      <c r="O28">
        <f>(I28*21)/100</f>
      </c>
      <c t="s">
        <v>27</v>
      </c>
    </row>
    <row r="29" spans="1:5" ht="12.75">
      <c r="A29" s="36" t="s">
        <v>58</v>
      </c>
      <c r="E29" s="37" t="s">
        <v>54</v>
      </c>
    </row>
    <row r="30" spans="1:5" ht="12.75">
      <c r="A30" s="38" t="s">
        <v>59</v>
      </c>
      <c r="E30" s="39" t="s">
        <v>2405</v>
      </c>
    </row>
    <row r="31" spans="1:5" ht="89.25">
      <c r="A31" t="s">
        <v>61</v>
      </c>
      <c r="E31" s="37" t="s">
        <v>2412</v>
      </c>
    </row>
    <row r="32" spans="1:16" ht="12.75">
      <c r="A32" s="26" t="s">
        <v>52</v>
      </c>
      <c s="31" t="s">
        <v>41</v>
      </c>
      <c s="31" t="s">
        <v>2418</v>
      </c>
      <c s="26" t="s">
        <v>54</v>
      </c>
      <c s="32" t="s">
        <v>2419</v>
      </c>
      <c s="33" t="s">
        <v>82</v>
      </c>
      <c s="34">
        <v>350</v>
      </c>
      <c s="35">
        <v>0</v>
      </c>
      <c s="35">
        <f>ROUND(ROUND(H32,2)*ROUND(G32,3),2)</f>
      </c>
      <c s="33" t="s">
        <v>57</v>
      </c>
      <c r="O32">
        <f>(I32*21)/100</f>
      </c>
      <c t="s">
        <v>27</v>
      </c>
    </row>
    <row r="33" spans="1:5" ht="12.75">
      <c r="A33" s="36" t="s">
        <v>58</v>
      </c>
      <c r="E33" s="37" t="s">
        <v>54</v>
      </c>
    </row>
    <row r="34" spans="1:5" ht="12.75">
      <c r="A34" s="38" t="s">
        <v>59</v>
      </c>
      <c r="E34" s="39" t="s">
        <v>2405</v>
      </c>
    </row>
    <row r="35" spans="1:5" ht="102">
      <c r="A35" t="s">
        <v>61</v>
      </c>
      <c r="E35" s="37" t="s">
        <v>2415</v>
      </c>
    </row>
    <row r="36" spans="1:16" ht="12.75">
      <c r="A36" s="26" t="s">
        <v>52</v>
      </c>
      <c s="31" t="s">
        <v>90</v>
      </c>
      <c s="31" t="s">
        <v>2420</v>
      </c>
      <c s="26" t="s">
        <v>54</v>
      </c>
      <c s="32" t="s">
        <v>2421</v>
      </c>
      <c s="33" t="s">
        <v>82</v>
      </c>
      <c s="34">
        <v>10</v>
      </c>
      <c s="35">
        <v>0</v>
      </c>
      <c s="35">
        <f>ROUND(ROUND(H36,2)*ROUND(G36,3),2)</f>
      </c>
      <c s="33" t="s">
        <v>57</v>
      </c>
      <c r="O36">
        <f>(I36*21)/100</f>
      </c>
      <c t="s">
        <v>27</v>
      </c>
    </row>
    <row r="37" spans="1:5" ht="12.75">
      <c r="A37" s="36" t="s">
        <v>58</v>
      </c>
      <c r="E37" s="37" t="s">
        <v>54</v>
      </c>
    </row>
    <row r="38" spans="1:5" ht="12.75">
      <c r="A38" s="38" t="s">
        <v>59</v>
      </c>
      <c r="E38" s="39" t="s">
        <v>2405</v>
      </c>
    </row>
    <row r="39" spans="1:5" ht="102">
      <c r="A39" t="s">
        <v>61</v>
      </c>
      <c r="E39" s="37" t="s">
        <v>2415</v>
      </c>
    </row>
    <row r="40" spans="1:16" ht="12.75">
      <c r="A40" s="26" t="s">
        <v>52</v>
      </c>
      <c s="31" t="s">
        <v>95</v>
      </c>
      <c s="31" t="s">
        <v>2602</v>
      </c>
      <c s="26" t="s">
        <v>54</v>
      </c>
      <c s="32" t="s">
        <v>2603</v>
      </c>
      <c s="33" t="s">
        <v>82</v>
      </c>
      <c s="34">
        <v>6</v>
      </c>
      <c s="35">
        <v>0</v>
      </c>
      <c s="35">
        <f>ROUND(ROUND(H40,2)*ROUND(G40,3),2)</f>
      </c>
      <c s="33" t="s">
        <v>57</v>
      </c>
      <c r="O40">
        <f>(I40*21)/100</f>
      </c>
      <c t="s">
        <v>27</v>
      </c>
    </row>
    <row r="41" spans="1:5" ht="12.75">
      <c r="A41" s="36" t="s">
        <v>58</v>
      </c>
      <c r="E41" s="37" t="s">
        <v>54</v>
      </c>
    </row>
    <row r="42" spans="1:5" ht="12.75">
      <c r="A42" s="38" t="s">
        <v>59</v>
      </c>
      <c r="E42" s="39" t="s">
        <v>2405</v>
      </c>
    </row>
    <row r="43" spans="1:5" ht="102">
      <c r="A43" t="s">
        <v>61</v>
      </c>
      <c r="E43" s="37" t="s">
        <v>2415</v>
      </c>
    </row>
    <row r="44" spans="1:16" ht="12.75">
      <c r="A44" s="26" t="s">
        <v>52</v>
      </c>
      <c s="31" t="s">
        <v>44</v>
      </c>
      <c s="31" t="s">
        <v>2422</v>
      </c>
      <c s="26" t="s">
        <v>54</v>
      </c>
      <c s="32" t="s">
        <v>2423</v>
      </c>
      <c s="33" t="s">
        <v>82</v>
      </c>
      <c s="34">
        <v>6</v>
      </c>
      <c s="35">
        <v>0</v>
      </c>
      <c s="35">
        <f>ROUND(ROUND(H44,2)*ROUND(G44,3),2)</f>
      </c>
      <c s="33" t="s">
        <v>57</v>
      </c>
      <c r="O44">
        <f>(I44*21)/100</f>
      </c>
      <c t="s">
        <v>27</v>
      </c>
    </row>
    <row r="45" spans="1:5" ht="12.75">
      <c r="A45" s="36" t="s">
        <v>58</v>
      </c>
      <c r="E45" s="37" t="s">
        <v>54</v>
      </c>
    </row>
    <row r="46" spans="1:5" ht="12.75">
      <c r="A46" s="38" t="s">
        <v>59</v>
      </c>
      <c r="E46" s="39" t="s">
        <v>2405</v>
      </c>
    </row>
    <row r="47" spans="1:5" ht="102">
      <c r="A47" t="s">
        <v>61</v>
      </c>
      <c r="E47" s="37" t="s">
        <v>2415</v>
      </c>
    </row>
    <row r="48" spans="1:16" ht="12.75">
      <c r="A48" s="26" t="s">
        <v>52</v>
      </c>
      <c s="31" t="s">
        <v>46</v>
      </c>
      <c s="31" t="s">
        <v>2604</v>
      </c>
      <c s="26" t="s">
        <v>54</v>
      </c>
      <c s="32" t="s">
        <v>2605</v>
      </c>
      <c s="33" t="s">
        <v>86</v>
      </c>
      <c s="34">
        <v>244</v>
      </c>
      <c s="35">
        <v>0</v>
      </c>
      <c s="35">
        <f>ROUND(ROUND(H48,2)*ROUND(G48,3),2)</f>
      </c>
      <c s="33" t="s">
        <v>57</v>
      </c>
      <c r="O48">
        <f>(I48*21)/100</f>
      </c>
      <c t="s">
        <v>27</v>
      </c>
    </row>
    <row r="49" spans="1:5" ht="12.75">
      <c r="A49" s="36" t="s">
        <v>58</v>
      </c>
      <c r="E49" s="37" t="s">
        <v>54</v>
      </c>
    </row>
    <row r="50" spans="1:5" ht="12.75">
      <c r="A50" s="38" t="s">
        <v>59</v>
      </c>
      <c r="E50" s="39" t="s">
        <v>2405</v>
      </c>
    </row>
    <row r="51" spans="1:5" ht="102">
      <c r="A51" t="s">
        <v>61</v>
      </c>
      <c r="E51" s="37" t="s">
        <v>2606</v>
      </c>
    </row>
    <row r="52" spans="1:16" ht="12.75">
      <c r="A52" s="26" t="s">
        <v>52</v>
      </c>
      <c s="31" t="s">
        <v>48</v>
      </c>
      <c s="31" t="s">
        <v>2607</v>
      </c>
      <c s="26" t="s">
        <v>54</v>
      </c>
      <c s="32" t="s">
        <v>2608</v>
      </c>
      <c s="33" t="s">
        <v>86</v>
      </c>
      <c s="34">
        <v>290</v>
      </c>
      <c s="35">
        <v>0</v>
      </c>
      <c s="35">
        <f>ROUND(ROUND(H52,2)*ROUND(G52,3),2)</f>
      </c>
      <c s="33" t="s">
        <v>57</v>
      </c>
      <c r="O52">
        <f>(I52*21)/100</f>
      </c>
      <c t="s">
        <v>27</v>
      </c>
    </row>
    <row r="53" spans="1:5" ht="12.75">
      <c r="A53" s="36" t="s">
        <v>58</v>
      </c>
      <c r="E53" s="37" t="s">
        <v>54</v>
      </c>
    </row>
    <row r="54" spans="1:5" ht="12.75">
      <c r="A54" s="38" t="s">
        <v>59</v>
      </c>
      <c r="E54" s="39" t="s">
        <v>2405</v>
      </c>
    </row>
    <row r="55" spans="1:5" ht="102">
      <c r="A55" t="s">
        <v>61</v>
      </c>
      <c r="E55" s="37" t="s">
        <v>2606</v>
      </c>
    </row>
    <row r="56" spans="1:16" ht="12.75">
      <c r="A56" s="26" t="s">
        <v>52</v>
      </c>
      <c s="31" t="s">
        <v>111</v>
      </c>
      <c s="31" t="s">
        <v>2609</v>
      </c>
      <c s="26" t="s">
        <v>54</v>
      </c>
      <c s="32" t="s">
        <v>2610</v>
      </c>
      <c s="33" t="s">
        <v>86</v>
      </c>
      <c s="34">
        <v>1956</v>
      </c>
      <c s="35">
        <v>0</v>
      </c>
      <c s="35">
        <f>ROUND(ROUND(H56,2)*ROUND(G56,3),2)</f>
      </c>
      <c s="33" t="s">
        <v>57</v>
      </c>
      <c r="O56">
        <f>(I56*21)/100</f>
      </c>
      <c t="s">
        <v>27</v>
      </c>
    </row>
    <row r="57" spans="1:5" ht="12.75">
      <c r="A57" s="36" t="s">
        <v>58</v>
      </c>
      <c r="E57" s="37" t="s">
        <v>54</v>
      </c>
    </row>
    <row r="58" spans="1:5" ht="12.75">
      <c r="A58" s="38" t="s">
        <v>59</v>
      </c>
      <c r="E58" s="39" t="s">
        <v>2405</v>
      </c>
    </row>
    <row r="59" spans="1:5" ht="102">
      <c r="A59" t="s">
        <v>61</v>
      </c>
      <c r="E59" s="37" t="s">
        <v>2606</v>
      </c>
    </row>
    <row r="60" spans="1:16" ht="12.75">
      <c r="A60" s="26" t="s">
        <v>52</v>
      </c>
      <c s="31" t="s">
        <v>115</v>
      </c>
      <c s="31" t="s">
        <v>2426</v>
      </c>
      <c s="26" t="s">
        <v>54</v>
      </c>
      <c s="32" t="s">
        <v>2427</v>
      </c>
      <c s="33" t="s">
        <v>86</v>
      </c>
      <c s="34">
        <v>1956</v>
      </c>
      <c s="35">
        <v>0</v>
      </c>
      <c s="35">
        <f>ROUND(ROUND(H60,2)*ROUND(G60,3),2)</f>
      </c>
      <c s="33" t="s">
        <v>57</v>
      </c>
      <c r="O60">
        <f>(I60*21)/100</f>
      </c>
      <c t="s">
        <v>27</v>
      </c>
    </row>
    <row r="61" spans="1:5" ht="12.75">
      <c r="A61" s="36" t="s">
        <v>58</v>
      </c>
      <c r="E61" s="37" t="s">
        <v>54</v>
      </c>
    </row>
    <row r="62" spans="1:5" ht="12.75">
      <c r="A62" s="38" t="s">
        <v>59</v>
      </c>
      <c r="E62" s="39" t="s">
        <v>2405</v>
      </c>
    </row>
    <row r="63" spans="1:5" ht="89.25">
      <c r="A63" t="s">
        <v>61</v>
      </c>
      <c r="E63" s="37" t="s">
        <v>2428</v>
      </c>
    </row>
    <row r="64" spans="1:16" ht="12.75">
      <c r="A64" s="26" t="s">
        <v>52</v>
      </c>
      <c s="31" t="s">
        <v>119</v>
      </c>
      <c s="31" t="s">
        <v>2429</v>
      </c>
      <c s="26" t="s">
        <v>54</v>
      </c>
      <c s="32" t="s">
        <v>2430</v>
      </c>
      <c s="33" t="s">
        <v>82</v>
      </c>
      <c s="34">
        <v>4</v>
      </c>
      <c s="35">
        <v>0</v>
      </c>
      <c s="35">
        <f>ROUND(ROUND(H64,2)*ROUND(G64,3),2)</f>
      </c>
      <c s="33" t="s">
        <v>57</v>
      </c>
      <c r="O64">
        <f>(I64*21)/100</f>
      </c>
      <c t="s">
        <v>27</v>
      </c>
    </row>
    <row r="65" spans="1:5" ht="12.75">
      <c r="A65" s="36" t="s">
        <v>58</v>
      </c>
      <c r="E65" s="37" t="s">
        <v>54</v>
      </c>
    </row>
    <row r="66" spans="1:5" ht="12.75">
      <c r="A66" s="38" t="s">
        <v>59</v>
      </c>
      <c r="E66" s="39" t="s">
        <v>2405</v>
      </c>
    </row>
    <row r="67" spans="1:5" ht="89.25">
      <c r="A67" t="s">
        <v>61</v>
      </c>
      <c r="E67" s="37" t="s">
        <v>2431</v>
      </c>
    </row>
    <row r="68" spans="1:16" ht="12.75">
      <c r="A68" s="26" t="s">
        <v>52</v>
      </c>
      <c s="31" t="s">
        <v>123</v>
      </c>
      <c s="31" t="s">
        <v>2432</v>
      </c>
      <c s="26" t="s">
        <v>54</v>
      </c>
      <c s="32" t="s">
        <v>2433</v>
      </c>
      <c s="33" t="s">
        <v>82</v>
      </c>
      <c s="34">
        <v>4</v>
      </c>
      <c s="35">
        <v>0</v>
      </c>
      <c s="35">
        <f>ROUND(ROUND(H68,2)*ROUND(G68,3),2)</f>
      </c>
      <c s="33" t="s">
        <v>57</v>
      </c>
      <c r="O68">
        <f>(I68*21)/100</f>
      </c>
      <c t="s">
        <v>27</v>
      </c>
    </row>
    <row r="69" spans="1:5" ht="12.75">
      <c r="A69" s="36" t="s">
        <v>58</v>
      </c>
      <c r="E69" s="37" t="s">
        <v>54</v>
      </c>
    </row>
    <row r="70" spans="1:5" ht="12.75">
      <c r="A70" s="38" t="s">
        <v>59</v>
      </c>
      <c r="E70" s="39" t="s">
        <v>2405</v>
      </c>
    </row>
    <row r="71" spans="1:5" ht="89.25">
      <c r="A71" t="s">
        <v>61</v>
      </c>
      <c r="E71" s="37" t="s">
        <v>2431</v>
      </c>
    </row>
    <row r="72" spans="1:16" ht="12.75">
      <c r="A72" s="26" t="s">
        <v>52</v>
      </c>
      <c s="31" t="s">
        <v>129</v>
      </c>
      <c s="31" t="s">
        <v>2434</v>
      </c>
      <c s="26" t="s">
        <v>54</v>
      </c>
      <c s="32" t="s">
        <v>2435</v>
      </c>
      <c s="33" t="s">
        <v>82</v>
      </c>
      <c s="34">
        <v>4</v>
      </c>
      <c s="35">
        <v>0</v>
      </c>
      <c s="35">
        <f>ROUND(ROUND(H72,2)*ROUND(G72,3),2)</f>
      </c>
      <c s="33" t="s">
        <v>57</v>
      </c>
      <c r="O72">
        <f>(I72*21)/100</f>
      </c>
      <c t="s">
        <v>27</v>
      </c>
    </row>
    <row r="73" spans="1:5" ht="12.75">
      <c r="A73" s="36" t="s">
        <v>58</v>
      </c>
      <c r="E73" s="37" t="s">
        <v>54</v>
      </c>
    </row>
    <row r="74" spans="1:5" ht="12.75">
      <c r="A74" s="38" t="s">
        <v>59</v>
      </c>
      <c r="E74" s="39" t="s">
        <v>2405</v>
      </c>
    </row>
    <row r="75" spans="1:5" ht="89.25">
      <c r="A75" t="s">
        <v>61</v>
      </c>
      <c r="E75" s="37" t="s">
        <v>2431</v>
      </c>
    </row>
    <row r="76" spans="1:16" ht="12.75">
      <c r="A76" s="26" t="s">
        <v>52</v>
      </c>
      <c s="31" t="s">
        <v>133</v>
      </c>
      <c s="31" t="s">
        <v>2611</v>
      </c>
      <c s="26" t="s">
        <v>54</v>
      </c>
      <c s="32" t="s">
        <v>2612</v>
      </c>
      <c s="33" t="s">
        <v>82</v>
      </c>
      <c s="34">
        <v>4</v>
      </c>
      <c s="35">
        <v>0</v>
      </c>
      <c s="35">
        <f>ROUND(ROUND(H76,2)*ROUND(G76,3),2)</f>
      </c>
      <c s="33" t="s">
        <v>57</v>
      </c>
      <c r="O76">
        <f>(I76*21)/100</f>
      </c>
      <c t="s">
        <v>27</v>
      </c>
    </row>
    <row r="77" spans="1:5" ht="12.75">
      <c r="A77" s="36" t="s">
        <v>58</v>
      </c>
      <c r="E77" s="37" t="s">
        <v>54</v>
      </c>
    </row>
    <row r="78" spans="1:5" ht="12.75">
      <c r="A78" s="38" t="s">
        <v>59</v>
      </c>
      <c r="E78" s="39" t="s">
        <v>2405</v>
      </c>
    </row>
    <row r="79" spans="1:5" ht="114.75">
      <c r="A79" t="s">
        <v>61</v>
      </c>
      <c r="E79" s="37" t="s">
        <v>2438</v>
      </c>
    </row>
    <row r="80" spans="1:16" ht="12.75">
      <c r="A80" s="26" t="s">
        <v>52</v>
      </c>
      <c s="31" t="s">
        <v>137</v>
      </c>
      <c s="31" t="s">
        <v>2613</v>
      </c>
      <c s="26" t="s">
        <v>54</v>
      </c>
      <c s="32" t="s">
        <v>2614</v>
      </c>
      <c s="33" t="s">
        <v>82</v>
      </c>
      <c s="34">
        <v>8</v>
      </c>
      <c s="35">
        <v>0</v>
      </c>
      <c s="35">
        <f>ROUND(ROUND(H80,2)*ROUND(G80,3),2)</f>
      </c>
      <c s="33" t="s">
        <v>57</v>
      </c>
      <c r="O80">
        <f>(I80*21)/100</f>
      </c>
      <c t="s">
        <v>27</v>
      </c>
    </row>
    <row r="81" spans="1:5" ht="12.75">
      <c r="A81" s="36" t="s">
        <v>58</v>
      </c>
      <c r="E81" s="37" t="s">
        <v>54</v>
      </c>
    </row>
    <row r="82" spans="1:5" ht="12.75">
      <c r="A82" s="38" t="s">
        <v>59</v>
      </c>
      <c r="E82" s="39" t="s">
        <v>2405</v>
      </c>
    </row>
    <row r="83" spans="1:5" ht="114.75">
      <c r="A83" t="s">
        <v>61</v>
      </c>
      <c r="E83" s="37" t="s">
        <v>2438</v>
      </c>
    </row>
    <row r="84" spans="1:16" ht="12.75">
      <c r="A84" s="26" t="s">
        <v>52</v>
      </c>
      <c s="31" t="s">
        <v>141</v>
      </c>
      <c s="31" t="s">
        <v>2615</v>
      </c>
      <c s="26" t="s">
        <v>54</v>
      </c>
      <c s="32" t="s">
        <v>2616</v>
      </c>
      <c s="33" t="s">
        <v>82</v>
      </c>
      <c s="34">
        <v>8</v>
      </c>
      <c s="35">
        <v>0</v>
      </c>
      <c s="35">
        <f>ROUND(ROUND(H84,2)*ROUND(G84,3),2)</f>
      </c>
      <c s="33" t="s">
        <v>57</v>
      </c>
      <c r="O84">
        <f>(I84*21)/100</f>
      </c>
      <c t="s">
        <v>27</v>
      </c>
    </row>
    <row r="85" spans="1:5" ht="12.75">
      <c r="A85" s="36" t="s">
        <v>58</v>
      </c>
      <c r="E85" s="37" t="s">
        <v>54</v>
      </c>
    </row>
    <row r="86" spans="1:5" ht="12.75">
      <c r="A86" s="38" t="s">
        <v>59</v>
      </c>
      <c r="E86" s="39" t="s">
        <v>2405</v>
      </c>
    </row>
    <row r="87" spans="1:5" ht="114.75">
      <c r="A87" t="s">
        <v>61</v>
      </c>
      <c r="E87" s="37" t="s">
        <v>2438</v>
      </c>
    </row>
    <row r="88" spans="1:16" ht="12.75">
      <c r="A88" s="26" t="s">
        <v>52</v>
      </c>
      <c s="31" t="s">
        <v>145</v>
      </c>
      <c s="31" t="s">
        <v>2617</v>
      </c>
      <c s="26" t="s">
        <v>54</v>
      </c>
      <c s="32" t="s">
        <v>2618</v>
      </c>
      <c s="33" t="s">
        <v>82</v>
      </c>
      <c s="34">
        <v>4</v>
      </c>
      <c s="35">
        <v>0</v>
      </c>
      <c s="35">
        <f>ROUND(ROUND(H88,2)*ROUND(G88,3),2)</f>
      </c>
      <c s="33" t="s">
        <v>57</v>
      </c>
      <c r="O88">
        <f>(I88*21)/100</f>
      </c>
      <c t="s">
        <v>27</v>
      </c>
    </row>
    <row r="89" spans="1:5" ht="12.75">
      <c r="A89" s="36" t="s">
        <v>58</v>
      </c>
      <c r="E89" s="37" t="s">
        <v>54</v>
      </c>
    </row>
    <row r="90" spans="1:5" ht="12.75">
      <c r="A90" s="38" t="s">
        <v>59</v>
      </c>
      <c r="E90" s="39" t="s">
        <v>2405</v>
      </c>
    </row>
    <row r="91" spans="1:5" ht="114.75">
      <c r="A91" t="s">
        <v>61</v>
      </c>
      <c r="E91" s="37" t="s">
        <v>2438</v>
      </c>
    </row>
    <row r="92" spans="1:16" ht="12.75">
      <c r="A92" s="26" t="s">
        <v>52</v>
      </c>
      <c s="31" t="s">
        <v>149</v>
      </c>
      <c s="31" t="s">
        <v>2449</v>
      </c>
      <c s="26" t="s">
        <v>54</v>
      </c>
      <c s="32" t="s">
        <v>2450</v>
      </c>
      <c s="33" t="s">
        <v>86</v>
      </c>
      <c s="34">
        <v>580</v>
      </c>
      <c s="35">
        <v>0</v>
      </c>
      <c s="35">
        <f>ROUND(ROUND(H92,2)*ROUND(G92,3),2)</f>
      </c>
      <c s="33" t="s">
        <v>57</v>
      </c>
      <c r="O92">
        <f>(I92*21)/100</f>
      </c>
      <c t="s">
        <v>27</v>
      </c>
    </row>
    <row r="93" spans="1:5" ht="12.75">
      <c r="A93" s="36" t="s">
        <v>58</v>
      </c>
      <c r="E93" s="37" t="s">
        <v>54</v>
      </c>
    </row>
    <row r="94" spans="1:5" ht="12.75">
      <c r="A94" s="38" t="s">
        <v>59</v>
      </c>
      <c r="E94" s="39" t="s">
        <v>2405</v>
      </c>
    </row>
    <row r="95" spans="1:5" ht="114.75">
      <c r="A95" t="s">
        <v>61</v>
      </c>
      <c r="E95" s="37" t="s">
        <v>2451</v>
      </c>
    </row>
    <row r="96" spans="1:16" ht="25.5">
      <c r="A96" s="26" t="s">
        <v>52</v>
      </c>
      <c s="31" t="s">
        <v>153</v>
      </c>
      <c s="31" t="s">
        <v>2470</v>
      </c>
      <c s="26" t="s">
        <v>54</v>
      </c>
      <c s="32" t="s">
        <v>2471</v>
      </c>
      <c s="33" t="s">
        <v>82</v>
      </c>
      <c s="34">
        <v>1</v>
      </c>
      <c s="35">
        <v>0</v>
      </c>
      <c s="35">
        <f>ROUND(ROUND(H96,2)*ROUND(G96,3),2)</f>
      </c>
      <c s="33" t="s">
        <v>57</v>
      </c>
      <c r="O96">
        <f>(I96*21)/100</f>
      </c>
      <c t="s">
        <v>27</v>
      </c>
    </row>
    <row r="97" spans="1:5" ht="12.75">
      <c r="A97" s="36" t="s">
        <v>58</v>
      </c>
      <c r="E97" s="37" t="s">
        <v>54</v>
      </c>
    </row>
    <row r="98" spans="1:5" ht="12.75">
      <c r="A98" s="38" t="s">
        <v>59</v>
      </c>
      <c r="E98" s="39" t="s">
        <v>2405</v>
      </c>
    </row>
    <row r="99" spans="1:5" ht="114.75">
      <c r="A99" t="s">
        <v>61</v>
      </c>
      <c r="E99" s="37" t="s">
        <v>2438</v>
      </c>
    </row>
    <row r="100" spans="1:16" ht="25.5">
      <c r="A100" s="26" t="s">
        <v>52</v>
      </c>
      <c s="31" t="s">
        <v>159</v>
      </c>
      <c s="31" t="s">
        <v>2478</v>
      </c>
      <c s="26" t="s">
        <v>54</v>
      </c>
      <c s="32" t="s">
        <v>2479</v>
      </c>
      <c s="33" t="s">
        <v>82</v>
      </c>
      <c s="34">
        <v>4</v>
      </c>
      <c s="35">
        <v>0</v>
      </c>
      <c s="35">
        <f>ROUND(ROUND(H100,2)*ROUND(G100,3),2)</f>
      </c>
      <c s="33" t="s">
        <v>57</v>
      </c>
      <c r="O100">
        <f>(I100*21)/100</f>
      </c>
      <c t="s">
        <v>27</v>
      </c>
    </row>
    <row r="101" spans="1:5" ht="12.75">
      <c r="A101" s="36" t="s">
        <v>58</v>
      </c>
      <c r="E101" s="37" t="s">
        <v>54</v>
      </c>
    </row>
    <row r="102" spans="1:5" ht="12.75">
      <c r="A102" s="38" t="s">
        <v>59</v>
      </c>
      <c r="E102" s="39" t="s">
        <v>2405</v>
      </c>
    </row>
    <row r="103" spans="1:5" ht="89.25">
      <c r="A103" t="s">
        <v>61</v>
      </c>
      <c r="E103" s="37" t="s">
        <v>2480</v>
      </c>
    </row>
    <row r="104" spans="1:16" ht="25.5">
      <c r="A104" s="26" t="s">
        <v>52</v>
      </c>
      <c s="31" t="s">
        <v>164</v>
      </c>
      <c s="31" t="s">
        <v>2481</v>
      </c>
      <c s="26" t="s">
        <v>54</v>
      </c>
      <c s="32" t="s">
        <v>2482</v>
      </c>
      <c s="33" t="s">
        <v>82</v>
      </c>
      <c s="34">
        <v>4</v>
      </c>
      <c s="35">
        <v>0</v>
      </c>
      <c s="35">
        <f>ROUND(ROUND(H104,2)*ROUND(G104,3),2)</f>
      </c>
      <c s="33" t="s">
        <v>57</v>
      </c>
      <c r="O104">
        <f>(I104*21)/100</f>
      </c>
      <c t="s">
        <v>27</v>
      </c>
    </row>
    <row r="105" spans="1:5" ht="12.75">
      <c r="A105" s="36" t="s">
        <v>58</v>
      </c>
      <c r="E105" s="37" t="s">
        <v>54</v>
      </c>
    </row>
    <row r="106" spans="1:5" ht="12.75">
      <c r="A106" s="38" t="s">
        <v>59</v>
      </c>
      <c r="E106" s="39" t="s">
        <v>2405</v>
      </c>
    </row>
    <row r="107" spans="1:5" ht="76.5">
      <c r="A107" t="s">
        <v>61</v>
      </c>
      <c r="E107" s="37" t="s">
        <v>2483</v>
      </c>
    </row>
    <row r="108" spans="1:16" ht="25.5">
      <c r="A108" s="26" t="s">
        <v>52</v>
      </c>
      <c s="31" t="s">
        <v>168</v>
      </c>
      <c s="31" t="s">
        <v>2484</v>
      </c>
      <c s="26" t="s">
        <v>54</v>
      </c>
      <c s="32" t="s">
        <v>2485</v>
      </c>
      <c s="33" t="s">
        <v>82</v>
      </c>
      <c s="34">
        <v>4</v>
      </c>
      <c s="35">
        <v>0</v>
      </c>
      <c s="35">
        <f>ROUND(ROUND(H108,2)*ROUND(G108,3),2)</f>
      </c>
      <c s="33" t="s">
        <v>57</v>
      </c>
      <c r="O108">
        <f>(I108*21)/100</f>
      </c>
      <c t="s">
        <v>27</v>
      </c>
    </row>
    <row r="109" spans="1:5" ht="12.75">
      <c r="A109" s="36" t="s">
        <v>58</v>
      </c>
      <c r="E109" s="37" t="s">
        <v>54</v>
      </c>
    </row>
    <row r="110" spans="1:5" ht="12.75">
      <c r="A110" s="38" t="s">
        <v>59</v>
      </c>
      <c r="E110" s="39" t="s">
        <v>2405</v>
      </c>
    </row>
    <row r="111" spans="1:5" ht="76.5">
      <c r="A111" t="s">
        <v>61</v>
      </c>
      <c r="E111" s="37" t="s">
        <v>2486</v>
      </c>
    </row>
    <row r="112" spans="1:16" ht="25.5">
      <c r="A112" s="26" t="s">
        <v>52</v>
      </c>
      <c s="31" t="s">
        <v>172</v>
      </c>
      <c s="31" t="s">
        <v>2487</v>
      </c>
      <c s="26" t="s">
        <v>54</v>
      </c>
      <c s="32" t="s">
        <v>2488</v>
      </c>
      <c s="33" t="s">
        <v>82</v>
      </c>
      <c s="34">
        <v>4</v>
      </c>
      <c s="35">
        <v>0</v>
      </c>
      <c s="35">
        <f>ROUND(ROUND(H112,2)*ROUND(G112,3),2)</f>
      </c>
      <c s="33" t="s">
        <v>57</v>
      </c>
      <c r="O112">
        <f>(I112*21)/100</f>
      </c>
      <c t="s">
        <v>27</v>
      </c>
    </row>
    <row r="113" spans="1:5" ht="12.75">
      <c r="A113" s="36" t="s">
        <v>58</v>
      </c>
      <c r="E113" s="37" t="s">
        <v>54</v>
      </c>
    </row>
    <row r="114" spans="1:5" ht="12.75">
      <c r="A114" s="38" t="s">
        <v>59</v>
      </c>
      <c r="E114" s="39" t="s">
        <v>2405</v>
      </c>
    </row>
    <row r="115" spans="1:5" ht="89.25">
      <c r="A115" t="s">
        <v>61</v>
      </c>
      <c r="E115" s="37" t="s">
        <v>2489</v>
      </c>
    </row>
    <row r="116" spans="1:16" ht="12.75">
      <c r="A116" s="26" t="s">
        <v>52</v>
      </c>
      <c s="31" t="s">
        <v>178</v>
      </c>
      <c s="31" t="s">
        <v>2490</v>
      </c>
      <c s="26" t="s">
        <v>54</v>
      </c>
      <c s="32" t="s">
        <v>2491</v>
      </c>
      <c s="33" t="s">
        <v>162</v>
      </c>
      <c s="34">
        <v>139</v>
      </c>
      <c s="35">
        <v>0</v>
      </c>
      <c s="35">
        <f>ROUND(ROUND(H116,2)*ROUND(G116,3),2)</f>
      </c>
      <c s="33" t="s">
        <v>57</v>
      </c>
      <c r="O116">
        <f>(I116*21)/100</f>
      </c>
      <c t="s">
        <v>27</v>
      </c>
    </row>
    <row r="117" spans="1:5" ht="12.75">
      <c r="A117" s="36" t="s">
        <v>58</v>
      </c>
      <c r="E117" s="37" t="s">
        <v>54</v>
      </c>
    </row>
    <row r="118" spans="1:5" ht="12.75">
      <c r="A118" s="38" t="s">
        <v>59</v>
      </c>
      <c r="E118" s="39" t="s">
        <v>2405</v>
      </c>
    </row>
    <row r="119" spans="1:5" ht="89.25">
      <c r="A119" t="s">
        <v>61</v>
      </c>
      <c r="E119" s="37" t="s">
        <v>2492</v>
      </c>
    </row>
    <row r="120" spans="1:18" ht="12.75" customHeight="1">
      <c r="A120" s="6" t="s">
        <v>50</v>
      </c>
      <c s="6"/>
      <c s="41" t="s">
        <v>2497</v>
      </c>
      <c s="6"/>
      <c s="29" t="s">
        <v>2498</v>
      </c>
      <c s="6"/>
      <c s="6"/>
      <c s="6"/>
      <c s="42">
        <f>0+Q120</f>
      </c>
      <c s="6"/>
      <c r="O120">
        <f>0+R120</f>
      </c>
      <c r="Q120">
        <f>0+I121+I125+I129+I133+I137+I141+I145+I149+I153</f>
      </c>
      <c>
        <f>0+O121+O125+O129+O133+O137+O141+O145+O149+O153</f>
      </c>
    </row>
    <row r="121" spans="1:16" ht="12.75">
      <c r="A121" s="26" t="s">
        <v>52</v>
      </c>
      <c s="31" t="s">
        <v>452</v>
      </c>
      <c s="31" t="s">
        <v>2503</v>
      </c>
      <c s="26" t="s">
        <v>54</v>
      </c>
      <c s="32" t="s">
        <v>2504</v>
      </c>
      <c s="33" t="s">
        <v>82</v>
      </c>
      <c s="34">
        <v>2</v>
      </c>
      <c s="35">
        <v>0</v>
      </c>
      <c s="35">
        <f>ROUND(ROUND(H121,2)*ROUND(G121,3),2)</f>
      </c>
      <c s="33" t="s">
        <v>57</v>
      </c>
      <c r="O121">
        <f>(I121*21)/100</f>
      </c>
      <c t="s">
        <v>27</v>
      </c>
    </row>
    <row r="122" spans="1:5" ht="12.75">
      <c r="A122" s="36" t="s">
        <v>58</v>
      </c>
      <c r="E122" s="37" t="s">
        <v>54</v>
      </c>
    </row>
    <row r="123" spans="1:5" ht="12.75">
      <c r="A123" s="38" t="s">
        <v>59</v>
      </c>
      <c r="E123" s="39" t="s">
        <v>2405</v>
      </c>
    </row>
    <row r="124" spans="1:5" ht="114.75">
      <c r="A124" t="s">
        <v>61</v>
      </c>
      <c r="E124" s="37" t="s">
        <v>2438</v>
      </c>
    </row>
    <row r="125" spans="1:16" ht="12.75">
      <c r="A125" s="26" t="s">
        <v>52</v>
      </c>
      <c s="31" t="s">
        <v>456</v>
      </c>
      <c s="31" t="s">
        <v>2619</v>
      </c>
      <c s="26" t="s">
        <v>54</v>
      </c>
      <c s="32" t="s">
        <v>2620</v>
      </c>
      <c s="33" t="s">
        <v>82</v>
      </c>
      <c s="34">
        <v>2</v>
      </c>
      <c s="35">
        <v>0</v>
      </c>
      <c s="35">
        <f>ROUND(ROUND(H125,2)*ROUND(G125,3),2)</f>
      </c>
      <c s="33" t="s">
        <v>57</v>
      </c>
      <c r="O125">
        <f>(I125*21)/100</f>
      </c>
      <c t="s">
        <v>27</v>
      </c>
    </row>
    <row r="126" spans="1:5" ht="12.75">
      <c r="A126" s="36" t="s">
        <v>58</v>
      </c>
      <c r="E126" s="37" t="s">
        <v>54</v>
      </c>
    </row>
    <row r="127" spans="1:5" ht="12.75">
      <c r="A127" s="38" t="s">
        <v>59</v>
      </c>
      <c r="E127" s="39" t="s">
        <v>2405</v>
      </c>
    </row>
    <row r="128" spans="1:5" ht="114.75">
      <c r="A128" t="s">
        <v>61</v>
      </c>
      <c r="E128" s="37" t="s">
        <v>2438</v>
      </c>
    </row>
    <row r="129" spans="1:16" ht="12.75">
      <c r="A129" s="26" t="s">
        <v>52</v>
      </c>
      <c s="31" t="s">
        <v>462</v>
      </c>
      <c s="31" t="s">
        <v>2509</v>
      </c>
      <c s="26" t="s">
        <v>54</v>
      </c>
      <c s="32" t="s">
        <v>2510</v>
      </c>
      <c s="33" t="s">
        <v>82</v>
      </c>
      <c s="34">
        <v>2</v>
      </c>
      <c s="35">
        <v>0</v>
      </c>
      <c s="35">
        <f>ROUND(ROUND(H129,2)*ROUND(G129,3),2)</f>
      </c>
      <c s="33" t="s">
        <v>57</v>
      </c>
      <c r="O129">
        <f>(I129*21)/100</f>
      </c>
      <c t="s">
        <v>27</v>
      </c>
    </row>
    <row r="130" spans="1:5" ht="12.75">
      <c r="A130" s="36" t="s">
        <v>58</v>
      </c>
      <c r="E130" s="37" t="s">
        <v>54</v>
      </c>
    </row>
    <row r="131" spans="1:5" ht="12.75">
      <c r="A131" s="38" t="s">
        <v>59</v>
      </c>
      <c r="E131" s="39" t="s">
        <v>2405</v>
      </c>
    </row>
    <row r="132" spans="1:5" ht="114.75">
      <c r="A132" t="s">
        <v>61</v>
      </c>
      <c r="E132" s="37" t="s">
        <v>2438</v>
      </c>
    </row>
    <row r="133" spans="1:16" ht="12.75">
      <c r="A133" s="26" t="s">
        <v>52</v>
      </c>
      <c s="31" t="s">
        <v>467</v>
      </c>
      <c s="31" t="s">
        <v>2621</v>
      </c>
      <c s="26" t="s">
        <v>54</v>
      </c>
      <c s="32" t="s">
        <v>2622</v>
      </c>
      <c s="33" t="s">
        <v>82</v>
      </c>
      <c s="34">
        <v>2</v>
      </c>
      <c s="35">
        <v>0</v>
      </c>
      <c s="35">
        <f>ROUND(ROUND(H133,2)*ROUND(G133,3),2)</f>
      </c>
      <c s="33" t="s">
        <v>57</v>
      </c>
      <c r="O133">
        <f>(I133*21)/100</f>
      </c>
      <c t="s">
        <v>27</v>
      </c>
    </row>
    <row r="134" spans="1:5" ht="12.75">
      <c r="A134" s="36" t="s">
        <v>58</v>
      </c>
      <c r="E134" s="37" t="s">
        <v>54</v>
      </c>
    </row>
    <row r="135" spans="1:5" ht="12.75">
      <c r="A135" s="38" t="s">
        <v>59</v>
      </c>
      <c r="E135" s="39" t="s">
        <v>2405</v>
      </c>
    </row>
    <row r="136" spans="1:5" ht="102">
      <c r="A136" t="s">
        <v>61</v>
      </c>
      <c r="E136" s="37" t="s">
        <v>2513</v>
      </c>
    </row>
    <row r="137" spans="1:16" ht="12.75">
      <c r="A137" s="26" t="s">
        <v>52</v>
      </c>
      <c s="31" t="s">
        <v>472</v>
      </c>
      <c s="31" t="s">
        <v>2623</v>
      </c>
      <c s="26" t="s">
        <v>54</v>
      </c>
      <c s="32" t="s">
        <v>2624</v>
      </c>
      <c s="33" t="s">
        <v>86</v>
      </c>
      <c s="34">
        <v>50</v>
      </c>
      <c s="35">
        <v>0</v>
      </c>
      <c s="35">
        <f>ROUND(ROUND(H137,2)*ROUND(G137,3),2)</f>
      </c>
      <c s="33" t="s">
        <v>57</v>
      </c>
      <c r="O137">
        <f>(I137*21)/100</f>
      </c>
      <c t="s">
        <v>27</v>
      </c>
    </row>
    <row r="138" spans="1:5" ht="12.75">
      <c r="A138" s="36" t="s">
        <v>58</v>
      </c>
      <c r="E138" s="37" t="s">
        <v>54</v>
      </c>
    </row>
    <row r="139" spans="1:5" ht="12.75">
      <c r="A139" s="38" t="s">
        <v>59</v>
      </c>
      <c r="E139" s="39" t="s">
        <v>2405</v>
      </c>
    </row>
    <row r="140" spans="1:5" ht="102">
      <c r="A140" t="s">
        <v>61</v>
      </c>
      <c r="E140" s="37" t="s">
        <v>2625</v>
      </c>
    </row>
    <row r="141" spans="1:16" ht="12.75">
      <c r="A141" s="26" t="s">
        <v>52</v>
      </c>
      <c s="31" t="s">
        <v>477</v>
      </c>
      <c s="31" t="s">
        <v>2626</v>
      </c>
      <c s="26" t="s">
        <v>54</v>
      </c>
      <c s="32" t="s">
        <v>2627</v>
      </c>
      <c s="33" t="s">
        <v>86</v>
      </c>
      <c s="34">
        <v>50</v>
      </c>
      <c s="35">
        <v>0</v>
      </c>
      <c s="35">
        <f>ROUND(ROUND(H141,2)*ROUND(G141,3),2)</f>
      </c>
      <c s="33" t="s">
        <v>57</v>
      </c>
      <c r="O141">
        <f>(I141*21)/100</f>
      </c>
      <c t="s">
        <v>27</v>
      </c>
    </row>
    <row r="142" spans="1:5" ht="12.75">
      <c r="A142" s="36" t="s">
        <v>58</v>
      </c>
      <c r="E142" s="37" t="s">
        <v>54</v>
      </c>
    </row>
    <row r="143" spans="1:5" ht="12.75">
      <c r="A143" s="38" t="s">
        <v>59</v>
      </c>
      <c r="E143" s="39" t="s">
        <v>2405</v>
      </c>
    </row>
    <row r="144" spans="1:5" ht="102">
      <c r="A144" t="s">
        <v>61</v>
      </c>
      <c r="E144" s="37" t="s">
        <v>2625</v>
      </c>
    </row>
    <row r="145" spans="1:16" ht="12.75">
      <c r="A145" s="26" t="s">
        <v>52</v>
      </c>
      <c s="31" t="s">
        <v>482</v>
      </c>
      <c s="31" t="s">
        <v>2517</v>
      </c>
      <c s="26" t="s">
        <v>54</v>
      </c>
      <c s="32" t="s">
        <v>2518</v>
      </c>
      <c s="33" t="s">
        <v>82</v>
      </c>
      <c s="34">
        <v>2</v>
      </c>
      <c s="35">
        <v>0</v>
      </c>
      <c s="35">
        <f>ROUND(ROUND(H145,2)*ROUND(G145,3),2)</f>
      </c>
      <c s="33" t="s">
        <v>57</v>
      </c>
      <c r="O145">
        <f>(I145*21)/100</f>
      </c>
      <c t="s">
        <v>27</v>
      </c>
    </row>
    <row r="146" spans="1:5" ht="12.75">
      <c r="A146" s="36" t="s">
        <v>58</v>
      </c>
      <c r="E146" s="37" t="s">
        <v>54</v>
      </c>
    </row>
    <row r="147" spans="1:5" ht="12.75">
      <c r="A147" s="38" t="s">
        <v>59</v>
      </c>
      <c r="E147" s="39" t="s">
        <v>2405</v>
      </c>
    </row>
    <row r="148" spans="1:5" ht="102">
      <c r="A148" t="s">
        <v>61</v>
      </c>
      <c r="E148" s="37" t="s">
        <v>2516</v>
      </c>
    </row>
    <row r="149" spans="1:16" ht="12.75">
      <c r="A149" s="26" t="s">
        <v>52</v>
      </c>
      <c s="31" t="s">
        <v>487</v>
      </c>
      <c s="31" t="s">
        <v>2519</v>
      </c>
      <c s="26" t="s">
        <v>54</v>
      </c>
      <c s="32" t="s">
        <v>2520</v>
      </c>
      <c s="33" t="s">
        <v>86</v>
      </c>
      <c s="34">
        <v>50</v>
      </c>
      <c s="35">
        <v>0</v>
      </c>
      <c s="35">
        <f>ROUND(ROUND(H149,2)*ROUND(G149,3),2)</f>
      </c>
      <c s="33" t="s">
        <v>65</v>
      </c>
      <c r="O149">
        <f>(I149*21)/100</f>
      </c>
      <c t="s">
        <v>27</v>
      </c>
    </row>
    <row r="150" spans="1:5" ht="12.75">
      <c r="A150" s="36" t="s">
        <v>58</v>
      </c>
      <c r="E150" s="37" t="s">
        <v>54</v>
      </c>
    </row>
    <row r="151" spans="1:5" ht="12.75">
      <c r="A151" s="38" t="s">
        <v>59</v>
      </c>
      <c r="E151" s="39" t="s">
        <v>2405</v>
      </c>
    </row>
    <row r="152" spans="1:5" ht="51">
      <c r="A152" t="s">
        <v>61</v>
      </c>
      <c r="E152" s="37" t="s">
        <v>2521</v>
      </c>
    </row>
    <row r="153" spans="1:16" ht="12.75">
      <c r="A153" s="26" t="s">
        <v>52</v>
      </c>
      <c s="31" t="s">
        <v>492</v>
      </c>
      <c s="31" t="s">
        <v>2522</v>
      </c>
      <c s="26" t="s">
        <v>54</v>
      </c>
      <c s="32" t="s">
        <v>2523</v>
      </c>
      <c s="33" t="s">
        <v>162</v>
      </c>
      <c s="34">
        <v>4</v>
      </c>
      <c s="35">
        <v>0</v>
      </c>
      <c s="35">
        <f>ROUND(ROUND(H153,2)*ROUND(G153,3),2)</f>
      </c>
      <c s="33" t="s">
        <v>65</v>
      </c>
      <c r="O153">
        <f>(I153*21)/100</f>
      </c>
      <c t="s">
        <v>27</v>
      </c>
    </row>
    <row r="154" spans="1:5" ht="12.75">
      <c r="A154" s="36" t="s">
        <v>58</v>
      </c>
      <c r="E154" s="37" t="s">
        <v>54</v>
      </c>
    </row>
    <row r="155" spans="1:5" ht="12.75">
      <c r="A155" s="38" t="s">
        <v>59</v>
      </c>
      <c r="E155" s="39" t="s">
        <v>2405</v>
      </c>
    </row>
    <row r="156" spans="1:5" ht="38.25">
      <c r="A156" t="s">
        <v>61</v>
      </c>
      <c r="E156" s="37" t="s">
        <v>2524</v>
      </c>
    </row>
    <row r="157" spans="1:18" ht="12.75" customHeight="1">
      <c r="A157" s="6" t="s">
        <v>50</v>
      </c>
      <c s="6"/>
      <c s="41" t="s">
        <v>2530</v>
      </c>
      <c s="6"/>
      <c s="29" t="s">
        <v>2531</v>
      </c>
      <c s="6"/>
      <c s="6"/>
      <c s="6"/>
      <c s="42">
        <f>0+Q157</f>
      </c>
      <c s="6"/>
      <c r="O157">
        <f>0+R157</f>
      </c>
      <c r="Q157">
        <f>0+I158+I162+I166+I170+I174+I178+I182+I186+I190+I194+I198+I202+I206</f>
      </c>
      <c>
        <f>0+O158+O162+O166+O170+O174+O178+O182+O186+O190+O194+O198+O202+O206</f>
      </c>
    </row>
    <row r="158" spans="1:16" ht="12.75">
      <c r="A158" s="26" t="s">
        <v>52</v>
      </c>
      <c s="31" t="s">
        <v>497</v>
      </c>
      <c s="31" t="s">
        <v>2532</v>
      </c>
      <c s="26" t="s">
        <v>54</v>
      </c>
      <c s="32" t="s">
        <v>2533</v>
      </c>
      <c s="33" t="s">
        <v>162</v>
      </c>
      <c s="34">
        <v>52</v>
      </c>
      <c s="35">
        <v>0</v>
      </c>
      <c s="35">
        <f>ROUND(ROUND(H158,2)*ROUND(G158,3),2)</f>
      </c>
      <c s="33" t="s">
        <v>57</v>
      </c>
      <c r="O158">
        <f>(I158*21)/100</f>
      </c>
      <c t="s">
        <v>27</v>
      </c>
    </row>
    <row r="159" spans="1:5" ht="12.75">
      <c r="A159" s="36" t="s">
        <v>58</v>
      </c>
      <c r="E159" s="37" t="s">
        <v>54</v>
      </c>
    </row>
    <row r="160" spans="1:5" ht="12.75">
      <c r="A160" s="38" t="s">
        <v>59</v>
      </c>
      <c r="E160" s="39" t="s">
        <v>2534</v>
      </c>
    </row>
    <row r="161" spans="1:5" ht="89.25">
      <c r="A161" t="s">
        <v>61</v>
      </c>
      <c r="E161" s="37" t="s">
        <v>2535</v>
      </c>
    </row>
    <row r="162" spans="1:16" ht="12.75">
      <c r="A162" s="26" t="s">
        <v>52</v>
      </c>
      <c s="31" t="s">
        <v>502</v>
      </c>
      <c s="31" t="s">
        <v>2545</v>
      </c>
      <c s="26" t="s">
        <v>54</v>
      </c>
      <c s="32" t="s">
        <v>2546</v>
      </c>
      <c s="33" t="s">
        <v>82</v>
      </c>
      <c s="34">
        <v>8</v>
      </c>
      <c s="35">
        <v>0</v>
      </c>
      <c s="35">
        <f>ROUND(ROUND(H162,2)*ROUND(G162,3),2)</f>
      </c>
      <c s="33" t="s">
        <v>57</v>
      </c>
      <c r="O162">
        <f>(I162*21)/100</f>
      </c>
      <c t="s">
        <v>27</v>
      </c>
    </row>
    <row r="163" spans="1:5" ht="12.75">
      <c r="A163" s="36" t="s">
        <v>58</v>
      </c>
      <c r="E163" s="37" t="s">
        <v>54</v>
      </c>
    </row>
    <row r="164" spans="1:5" ht="12.75">
      <c r="A164" s="38" t="s">
        <v>59</v>
      </c>
      <c r="E164" s="39" t="s">
        <v>2534</v>
      </c>
    </row>
    <row r="165" spans="1:5" ht="102">
      <c r="A165" t="s">
        <v>61</v>
      </c>
      <c r="E165" s="37" t="s">
        <v>2544</v>
      </c>
    </row>
    <row r="166" spans="1:16" ht="12.75">
      <c r="A166" s="26" t="s">
        <v>52</v>
      </c>
      <c s="31" t="s">
        <v>657</v>
      </c>
      <c s="31" t="s">
        <v>2628</v>
      </c>
      <c s="26" t="s">
        <v>54</v>
      </c>
      <c s="32" t="s">
        <v>2629</v>
      </c>
      <c s="33" t="s">
        <v>82</v>
      </c>
      <c s="34">
        <v>8</v>
      </c>
      <c s="35">
        <v>0</v>
      </c>
      <c s="35">
        <f>ROUND(ROUND(H166,2)*ROUND(G166,3),2)</f>
      </c>
      <c s="33" t="s">
        <v>57</v>
      </c>
      <c r="O166">
        <f>(I166*21)/100</f>
      </c>
      <c t="s">
        <v>27</v>
      </c>
    </row>
    <row r="167" spans="1:5" ht="12.75">
      <c r="A167" s="36" t="s">
        <v>58</v>
      </c>
      <c r="E167" s="37" t="s">
        <v>54</v>
      </c>
    </row>
    <row r="168" spans="1:5" ht="12.75">
      <c r="A168" s="38" t="s">
        <v>59</v>
      </c>
      <c r="E168" s="39" t="s">
        <v>2534</v>
      </c>
    </row>
    <row r="169" spans="1:5" ht="102">
      <c r="A169" t="s">
        <v>61</v>
      </c>
      <c r="E169" s="37" t="s">
        <v>2544</v>
      </c>
    </row>
    <row r="170" spans="1:16" ht="12.75">
      <c r="A170" s="26" t="s">
        <v>52</v>
      </c>
      <c s="31" t="s">
        <v>593</v>
      </c>
      <c s="31" t="s">
        <v>2630</v>
      </c>
      <c s="26" t="s">
        <v>54</v>
      </c>
      <c s="32" t="s">
        <v>2631</v>
      </c>
      <c s="33" t="s">
        <v>82</v>
      </c>
      <c s="34">
        <v>12</v>
      </c>
      <c s="35">
        <v>0</v>
      </c>
      <c s="35">
        <f>ROUND(ROUND(H170,2)*ROUND(G170,3),2)</f>
      </c>
      <c s="33" t="s">
        <v>57</v>
      </c>
      <c r="O170">
        <f>(I170*21)/100</f>
      </c>
      <c t="s">
        <v>27</v>
      </c>
    </row>
    <row r="171" spans="1:5" ht="12.75">
      <c r="A171" s="36" t="s">
        <v>58</v>
      </c>
      <c r="E171" s="37" t="s">
        <v>54</v>
      </c>
    </row>
    <row r="172" spans="1:5" ht="12.75">
      <c r="A172" s="38" t="s">
        <v>59</v>
      </c>
      <c r="E172" s="39" t="s">
        <v>2534</v>
      </c>
    </row>
    <row r="173" spans="1:5" ht="102">
      <c r="A173" t="s">
        <v>61</v>
      </c>
      <c r="E173" s="37" t="s">
        <v>2544</v>
      </c>
    </row>
    <row r="174" spans="1:16" ht="25.5">
      <c r="A174" s="26" t="s">
        <v>52</v>
      </c>
      <c s="31" t="s">
        <v>666</v>
      </c>
      <c s="31" t="s">
        <v>2632</v>
      </c>
      <c s="26" t="s">
        <v>54</v>
      </c>
      <c s="32" t="s">
        <v>2633</v>
      </c>
      <c s="33" t="s">
        <v>82</v>
      </c>
      <c s="34">
        <v>4</v>
      </c>
      <c s="35">
        <v>0</v>
      </c>
      <c s="35">
        <f>ROUND(ROUND(H174,2)*ROUND(G174,3),2)</f>
      </c>
      <c s="33" t="s">
        <v>57</v>
      </c>
      <c r="O174">
        <f>(I174*21)/100</f>
      </c>
      <c t="s">
        <v>27</v>
      </c>
    </row>
    <row r="175" spans="1:5" ht="12.75">
      <c r="A175" s="36" t="s">
        <v>58</v>
      </c>
      <c r="E175" s="37" t="s">
        <v>54</v>
      </c>
    </row>
    <row r="176" spans="1:5" ht="12.75">
      <c r="A176" s="38" t="s">
        <v>59</v>
      </c>
      <c r="E176" s="39" t="s">
        <v>2534</v>
      </c>
    </row>
    <row r="177" spans="1:5" ht="102">
      <c r="A177" t="s">
        <v>61</v>
      </c>
      <c r="E177" s="37" t="s">
        <v>2544</v>
      </c>
    </row>
    <row r="178" spans="1:16" ht="12.75">
      <c r="A178" s="26" t="s">
        <v>52</v>
      </c>
      <c s="31" t="s">
        <v>668</v>
      </c>
      <c s="31" t="s">
        <v>2547</v>
      </c>
      <c s="26" t="s">
        <v>54</v>
      </c>
      <c s="32" t="s">
        <v>2548</v>
      </c>
      <c s="33" t="s">
        <v>82</v>
      </c>
      <c s="34">
        <v>350</v>
      </c>
      <c s="35">
        <v>0</v>
      </c>
      <c s="35">
        <f>ROUND(ROUND(H178,2)*ROUND(G178,3),2)</f>
      </c>
      <c s="33" t="s">
        <v>57</v>
      </c>
      <c r="O178">
        <f>(I178*21)/100</f>
      </c>
      <c t="s">
        <v>27</v>
      </c>
    </row>
    <row r="179" spans="1:5" ht="12.75">
      <c r="A179" s="36" t="s">
        <v>58</v>
      </c>
      <c r="E179" s="37" t="s">
        <v>54</v>
      </c>
    </row>
    <row r="180" spans="1:5" ht="12.75">
      <c r="A180" s="38" t="s">
        <v>59</v>
      </c>
      <c r="E180" s="39" t="s">
        <v>2534</v>
      </c>
    </row>
    <row r="181" spans="1:5" ht="102">
      <c r="A181" t="s">
        <v>61</v>
      </c>
      <c r="E181" s="37" t="s">
        <v>2544</v>
      </c>
    </row>
    <row r="182" spans="1:16" ht="12.75">
      <c r="A182" s="26" t="s">
        <v>52</v>
      </c>
      <c s="31" t="s">
        <v>806</v>
      </c>
      <c s="31" t="s">
        <v>2634</v>
      </c>
      <c s="26" t="s">
        <v>54</v>
      </c>
      <c s="32" t="s">
        <v>2635</v>
      </c>
      <c s="33" t="s">
        <v>82</v>
      </c>
      <c s="34">
        <v>10</v>
      </c>
      <c s="35">
        <v>0</v>
      </c>
      <c s="35">
        <f>ROUND(ROUND(H182,2)*ROUND(G182,3),2)</f>
      </c>
      <c s="33" t="s">
        <v>57</v>
      </c>
      <c r="O182">
        <f>(I182*21)/100</f>
      </c>
      <c t="s">
        <v>27</v>
      </c>
    </row>
    <row r="183" spans="1:5" ht="12.75">
      <c r="A183" s="36" t="s">
        <v>58</v>
      </c>
      <c r="E183" s="37" t="s">
        <v>54</v>
      </c>
    </row>
    <row r="184" spans="1:5" ht="12.75">
      <c r="A184" s="38" t="s">
        <v>59</v>
      </c>
      <c r="E184" s="39" t="s">
        <v>2534</v>
      </c>
    </row>
    <row r="185" spans="1:5" ht="102">
      <c r="A185" t="s">
        <v>61</v>
      </c>
      <c r="E185" s="37" t="s">
        <v>2544</v>
      </c>
    </row>
    <row r="186" spans="1:16" ht="12.75">
      <c r="A186" s="26" t="s">
        <v>52</v>
      </c>
      <c s="31" t="s">
        <v>810</v>
      </c>
      <c s="31" t="s">
        <v>2636</v>
      </c>
      <c s="26" t="s">
        <v>54</v>
      </c>
      <c s="32" t="s">
        <v>2637</v>
      </c>
      <c s="33" t="s">
        <v>82</v>
      </c>
      <c s="34">
        <v>22</v>
      </c>
      <c s="35">
        <v>0</v>
      </c>
      <c s="35">
        <f>ROUND(ROUND(H186,2)*ROUND(G186,3),2)</f>
      </c>
      <c s="33" t="s">
        <v>57</v>
      </c>
      <c r="O186">
        <f>(I186*21)/100</f>
      </c>
      <c t="s">
        <v>27</v>
      </c>
    </row>
    <row r="187" spans="1:5" ht="12.75">
      <c r="A187" s="36" t="s">
        <v>58</v>
      </c>
      <c r="E187" s="37" t="s">
        <v>54</v>
      </c>
    </row>
    <row r="188" spans="1:5" ht="12.75">
      <c r="A188" s="38" t="s">
        <v>59</v>
      </c>
      <c r="E188" s="39" t="s">
        <v>2534</v>
      </c>
    </row>
    <row r="189" spans="1:5" ht="102">
      <c r="A189" t="s">
        <v>61</v>
      </c>
      <c r="E189" s="37" t="s">
        <v>2544</v>
      </c>
    </row>
    <row r="190" spans="1:16" ht="12.75">
      <c r="A190" s="26" t="s">
        <v>52</v>
      </c>
      <c s="31" t="s">
        <v>814</v>
      </c>
      <c s="31" t="s">
        <v>2638</v>
      </c>
      <c s="26" t="s">
        <v>54</v>
      </c>
      <c s="32" t="s">
        <v>2639</v>
      </c>
      <c s="33" t="s">
        <v>82</v>
      </c>
      <c s="34">
        <v>16</v>
      </c>
      <c s="35">
        <v>0</v>
      </c>
      <c s="35">
        <f>ROUND(ROUND(H190,2)*ROUND(G190,3),2)</f>
      </c>
      <c s="33" t="s">
        <v>57</v>
      </c>
      <c r="O190">
        <f>(I190*21)/100</f>
      </c>
      <c t="s">
        <v>27</v>
      </c>
    </row>
    <row r="191" spans="1:5" ht="12.75">
      <c r="A191" s="36" t="s">
        <v>58</v>
      </c>
      <c r="E191" s="37" t="s">
        <v>54</v>
      </c>
    </row>
    <row r="192" spans="1:5" ht="12.75">
      <c r="A192" s="38" t="s">
        <v>59</v>
      </c>
      <c r="E192" s="39" t="s">
        <v>2534</v>
      </c>
    </row>
    <row r="193" spans="1:5" ht="102">
      <c r="A193" t="s">
        <v>61</v>
      </c>
      <c r="E193" s="37" t="s">
        <v>2544</v>
      </c>
    </row>
    <row r="194" spans="1:16" ht="12.75">
      <c r="A194" s="26" t="s">
        <v>52</v>
      </c>
      <c s="31" t="s">
        <v>818</v>
      </c>
      <c s="31" t="s">
        <v>2640</v>
      </c>
      <c s="26" t="s">
        <v>54</v>
      </c>
      <c s="32" t="s">
        <v>2641</v>
      </c>
      <c s="33" t="s">
        <v>82</v>
      </c>
      <c s="34">
        <v>12</v>
      </c>
      <c s="35">
        <v>0</v>
      </c>
      <c s="35">
        <f>ROUND(ROUND(H194,2)*ROUND(G194,3),2)</f>
      </c>
      <c s="33" t="s">
        <v>57</v>
      </c>
      <c r="O194">
        <f>(I194*21)/100</f>
      </c>
      <c t="s">
        <v>27</v>
      </c>
    </row>
    <row r="195" spans="1:5" ht="12.75">
      <c r="A195" s="36" t="s">
        <v>58</v>
      </c>
      <c r="E195" s="37" t="s">
        <v>54</v>
      </c>
    </row>
    <row r="196" spans="1:5" ht="12.75">
      <c r="A196" s="38" t="s">
        <v>59</v>
      </c>
      <c r="E196" s="39" t="s">
        <v>2534</v>
      </c>
    </row>
    <row r="197" spans="1:5" ht="102">
      <c r="A197" t="s">
        <v>61</v>
      </c>
      <c r="E197" s="37" t="s">
        <v>2544</v>
      </c>
    </row>
    <row r="198" spans="1:16" ht="25.5">
      <c r="A198" s="26" t="s">
        <v>52</v>
      </c>
      <c s="31" t="s">
        <v>820</v>
      </c>
      <c s="31" t="s">
        <v>2642</v>
      </c>
      <c s="26" t="s">
        <v>54</v>
      </c>
      <c s="32" t="s">
        <v>2643</v>
      </c>
      <c s="33" t="s">
        <v>86</v>
      </c>
      <c s="34">
        <v>2000</v>
      </c>
      <c s="35">
        <v>0</v>
      </c>
      <c s="35">
        <f>ROUND(ROUND(H198,2)*ROUND(G198,3),2)</f>
      </c>
      <c s="33" t="s">
        <v>57</v>
      </c>
      <c r="O198">
        <f>(I198*21)/100</f>
      </c>
      <c t="s">
        <v>27</v>
      </c>
    </row>
    <row r="199" spans="1:5" ht="12.75">
      <c r="A199" s="36" t="s">
        <v>58</v>
      </c>
      <c r="E199" s="37" t="s">
        <v>54</v>
      </c>
    </row>
    <row r="200" spans="1:5" ht="12.75">
      <c r="A200" s="38" t="s">
        <v>59</v>
      </c>
      <c r="E200" s="39" t="s">
        <v>2534</v>
      </c>
    </row>
    <row r="201" spans="1:5" ht="102">
      <c r="A201" t="s">
        <v>61</v>
      </c>
      <c r="E201" s="37" t="s">
        <v>2553</v>
      </c>
    </row>
    <row r="202" spans="1:16" ht="25.5">
      <c r="A202" s="26" t="s">
        <v>52</v>
      </c>
      <c s="31" t="s">
        <v>824</v>
      </c>
      <c s="31" t="s">
        <v>2644</v>
      </c>
      <c s="26" t="s">
        <v>54</v>
      </c>
      <c s="32" t="s">
        <v>2645</v>
      </c>
      <c s="33" t="s">
        <v>86</v>
      </c>
      <c s="34">
        <v>300</v>
      </c>
      <c s="35">
        <v>0</v>
      </c>
      <c s="35">
        <f>ROUND(ROUND(H202,2)*ROUND(G202,3),2)</f>
      </c>
      <c s="33" t="s">
        <v>57</v>
      </c>
      <c r="O202">
        <f>(I202*21)/100</f>
      </c>
      <c t="s">
        <v>27</v>
      </c>
    </row>
    <row r="203" spans="1:5" ht="12.75">
      <c r="A203" s="36" t="s">
        <v>58</v>
      </c>
      <c r="E203" s="37" t="s">
        <v>54</v>
      </c>
    </row>
    <row r="204" spans="1:5" ht="12.75">
      <c r="A204" s="38" t="s">
        <v>59</v>
      </c>
      <c r="E204" s="39" t="s">
        <v>2534</v>
      </c>
    </row>
    <row r="205" spans="1:5" ht="102">
      <c r="A205" t="s">
        <v>61</v>
      </c>
      <c r="E205" s="37" t="s">
        <v>2553</v>
      </c>
    </row>
    <row r="206" spans="1:16" ht="12.75">
      <c r="A206" s="26" t="s">
        <v>52</v>
      </c>
      <c s="31" t="s">
        <v>829</v>
      </c>
      <c s="31" t="s">
        <v>2551</v>
      </c>
      <c s="26" t="s">
        <v>54</v>
      </c>
      <c s="32" t="s">
        <v>2552</v>
      </c>
      <c s="33" t="s">
        <v>86</v>
      </c>
      <c s="34">
        <v>940</v>
      </c>
      <c s="35">
        <v>0</v>
      </c>
      <c s="35">
        <f>ROUND(ROUND(H206,2)*ROUND(G206,3),2)</f>
      </c>
      <c s="33" t="s">
        <v>57</v>
      </c>
      <c r="O206">
        <f>(I206*21)/100</f>
      </c>
      <c t="s">
        <v>27</v>
      </c>
    </row>
    <row r="207" spans="1:5" ht="12.75">
      <c r="A207" s="36" t="s">
        <v>58</v>
      </c>
      <c r="E207" s="37" t="s">
        <v>54</v>
      </c>
    </row>
    <row r="208" spans="1:5" ht="12.75">
      <c r="A208" s="38" t="s">
        <v>59</v>
      </c>
      <c r="E208" s="39" t="s">
        <v>2534</v>
      </c>
    </row>
    <row r="209" spans="1:5" ht="102">
      <c r="A209" t="s">
        <v>61</v>
      </c>
      <c r="E209" s="37" t="s">
        <v>2553</v>
      </c>
    </row>
    <row r="210" spans="1:18" ht="12.75" customHeight="1">
      <c r="A210" s="6" t="s">
        <v>50</v>
      </c>
      <c s="6"/>
      <c s="41" t="s">
        <v>2554</v>
      </c>
      <c s="6"/>
      <c s="29" t="s">
        <v>2555</v>
      </c>
      <c s="6"/>
      <c s="6"/>
      <c s="6"/>
      <c s="42">
        <f>0+Q210</f>
      </c>
      <c s="6"/>
      <c r="O210">
        <f>0+R210</f>
      </c>
      <c r="Q210">
        <f>0+I211+I215+I219+I223+I227+I231+I235+I239+I243+I247+I251+I255</f>
      </c>
      <c>
        <f>0+O211+O215+O219+O223+O227+O231+O235+O239+O243+O247+O251+O255</f>
      </c>
    </row>
    <row r="211" spans="1:16" ht="12.75">
      <c r="A211" s="26" t="s">
        <v>52</v>
      </c>
      <c s="31" t="s">
        <v>831</v>
      </c>
      <c s="31" t="s">
        <v>2556</v>
      </c>
      <c s="26" t="s">
        <v>54</v>
      </c>
      <c s="32" t="s">
        <v>2557</v>
      </c>
      <c s="33" t="s">
        <v>82</v>
      </c>
      <c s="34">
        <v>1</v>
      </c>
      <c s="35">
        <v>0</v>
      </c>
      <c s="35">
        <f>ROUND(ROUND(H211,2)*ROUND(G211,3),2)</f>
      </c>
      <c s="33" t="s">
        <v>57</v>
      </c>
      <c r="O211">
        <f>(I211*21)/100</f>
      </c>
      <c t="s">
        <v>27</v>
      </c>
    </row>
    <row r="212" spans="1:5" ht="12.75">
      <c r="A212" s="36" t="s">
        <v>58</v>
      </c>
      <c r="E212" s="37" t="s">
        <v>54</v>
      </c>
    </row>
    <row r="213" spans="1:5" ht="12.75">
      <c r="A213" s="38" t="s">
        <v>59</v>
      </c>
      <c r="E213" s="39" t="s">
        <v>2558</v>
      </c>
    </row>
    <row r="214" spans="1:5" ht="76.5">
      <c r="A214" t="s">
        <v>61</v>
      </c>
      <c r="E214" s="37" t="s">
        <v>932</v>
      </c>
    </row>
    <row r="215" spans="1:16" ht="12.75">
      <c r="A215" s="26" t="s">
        <v>52</v>
      </c>
      <c s="31" t="s">
        <v>836</v>
      </c>
      <c s="31" t="s">
        <v>2646</v>
      </c>
      <c s="26" t="s">
        <v>54</v>
      </c>
      <c s="32" t="s">
        <v>2647</v>
      </c>
      <c s="33" t="s">
        <v>2561</v>
      </c>
      <c s="34">
        <v>1.956</v>
      </c>
      <c s="35">
        <v>0</v>
      </c>
      <c s="35">
        <f>ROUND(ROUND(H215,2)*ROUND(G215,3),2)</f>
      </c>
      <c s="33" t="s">
        <v>57</v>
      </c>
      <c r="O215">
        <f>(I215*21)/100</f>
      </c>
      <c t="s">
        <v>27</v>
      </c>
    </row>
    <row r="216" spans="1:5" ht="12.75">
      <c r="A216" s="36" t="s">
        <v>58</v>
      </c>
      <c r="E216" s="37" t="s">
        <v>54</v>
      </c>
    </row>
    <row r="217" spans="1:5" ht="12.75">
      <c r="A217" s="38" t="s">
        <v>59</v>
      </c>
      <c r="E217" s="39" t="s">
        <v>2558</v>
      </c>
    </row>
    <row r="218" spans="1:5" ht="102">
      <c r="A218" t="s">
        <v>61</v>
      </c>
      <c r="E218" s="37" t="s">
        <v>2648</v>
      </c>
    </row>
    <row r="219" spans="1:16" ht="12.75">
      <c r="A219" s="26" t="s">
        <v>52</v>
      </c>
      <c s="31" t="s">
        <v>257</v>
      </c>
      <c s="31" t="s">
        <v>2559</v>
      </c>
      <c s="26" t="s">
        <v>54</v>
      </c>
      <c s="32" t="s">
        <v>2560</v>
      </c>
      <c s="33" t="s">
        <v>2561</v>
      </c>
      <c s="34">
        <v>1.956</v>
      </c>
      <c s="35">
        <v>0</v>
      </c>
      <c s="35">
        <f>ROUND(ROUND(H219,2)*ROUND(G219,3),2)</f>
      </c>
      <c s="33" t="s">
        <v>57</v>
      </c>
      <c r="O219">
        <f>(I219*21)/100</f>
      </c>
      <c t="s">
        <v>27</v>
      </c>
    </row>
    <row r="220" spans="1:5" ht="12.75">
      <c r="A220" s="36" t="s">
        <v>58</v>
      </c>
      <c r="E220" s="37" t="s">
        <v>54</v>
      </c>
    </row>
    <row r="221" spans="1:5" ht="12.75">
      <c r="A221" s="38" t="s">
        <v>59</v>
      </c>
      <c r="E221" s="39" t="s">
        <v>2558</v>
      </c>
    </row>
    <row r="222" spans="1:5" ht="89.25">
      <c r="A222" t="s">
        <v>61</v>
      </c>
      <c r="E222" s="37" t="s">
        <v>2562</v>
      </c>
    </row>
    <row r="223" spans="1:16" ht="12.75">
      <c r="A223" s="26" t="s">
        <v>52</v>
      </c>
      <c s="31" t="s">
        <v>841</v>
      </c>
      <c s="31" t="s">
        <v>2563</v>
      </c>
      <c s="26" t="s">
        <v>54</v>
      </c>
      <c s="32" t="s">
        <v>2564</v>
      </c>
      <c s="33" t="s">
        <v>82</v>
      </c>
      <c s="34">
        <v>2</v>
      </c>
      <c s="35">
        <v>0</v>
      </c>
      <c s="35">
        <f>ROUND(ROUND(H223,2)*ROUND(G223,3),2)</f>
      </c>
      <c s="33" t="s">
        <v>57</v>
      </c>
      <c r="O223">
        <f>(I223*21)/100</f>
      </c>
      <c t="s">
        <v>27</v>
      </c>
    </row>
    <row r="224" spans="1:5" ht="12.75">
      <c r="A224" s="36" t="s">
        <v>58</v>
      </c>
      <c r="E224" s="37" t="s">
        <v>54</v>
      </c>
    </row>
    <row r="225" spans="1:5" ht="12.75">
      <c r="A225" s="38" t="s">
        <v>59</v>
      </c>
      <c r="E225" s="39" t="s">
        <v>2558</v>
      </c>
    </row>
    <row r="226" spans="1:5" ht="89.25">
      <c r="A226" t="s">
        <v>61</v>
      </c>
      <c r="E226" s="37" t="s">
        <v>2565</v>
      </c>
    </row>
    <row r="227" spans="1:16" ht="12.75">
      <c r="A227" s="26" t="s">
        <v>52</v>
      </c>
      <c s="31" t="s">
        <v>846</v>
      </c>
      <c s="31" t="s">
        <v>2566</v>
      </c>
      <c s="26" t="s">
        <v>54</v>
      </c>
      <c s="32" t="s">
        <v>2567</v>
      </c>
      <c s="33" t="s">
        <v>82</v>
      </c>
      <c s="34">
        <v>10</v>
      </c>
      <c s="35">
        <v>0</v>
      </c>
      <c s="35">
        <f>ROUND(ROUND(H227,2)*ROUND(G227,3),2)</f>
      </c>
      <c s="33" t="s">
        <v>57</v>
      </c>
      <c r="O227">
        <f>(I227*21)/100</f>
      </c>
      <c t="s">
        <v>27</v>
      </c>
    </row>
    <row r="228" spans="1:5" ht="12.75">
      <c r="A228" s="36" t="s">
        <v>58</v>
      </c>
      <c r="E228" s="37" t="s">
        <v>54</v>
      </c>
    </row>
    <row r="229" spans="1:5" ht="12.75">
      <c r="A229" s="38" t="s">
        <v>59</v>
      </c>
      <c r="E229" s="39" t="s">
        <v>2558</v>
      </c>
    </row>
    <row r="230" spans="1:5" ht="89.25">
      <c r="A230" t="s">
        <v>61</v>
      </c>
      <c r="E230" s="37" t="s">
        <v>2568</v>
      </c>
    </row>
    <row r="231" spans="1:16" ht="12.75">
      <c r="A231" s="26" t="s">
        <v>52</v>
      </c>
      <c s="31" t="s">
        <v>852</v>
      </c>
      <c s="31" t="s">
        <v>2569</v>
      </c>
      <c s="26" t="s">
        <v>54</v>
      </c>
      <c s="32" t="s">
        <v>2570</v>
      </c>
      <c s="33" t="s">
        <v>82</v>
      </c>
      <c s="34">
        <v>8</v>
      </c>
      <c s="35">
        <v>0</v>
      </c>
      <c s="35">
        <f>ROUND(ROUND(H231,2)*ROUND(G231,3),2)</f>
      </c>
      <c s="33" t="s">
        <v>57</v>
      </c>
      <c r="O231">
        <f>(I231*21)/100</f>
      </c>
      <c t="s">
        <v>27</v>
      </c>
    </row>
    <row r="232" spans="1:5" ht="12.75">
      <c r="A232" s="36" t="s">
        <v>58</v>
      </c>
      <c r="E232" s="37" t="s">
        <v>54</v>
      </c>
    </row>
    <row r="233" spans="1:5" ht="12.75">
      <c r="A233" s="38" t="s">
        <v>59</v>
      </c>
      <c r="E233" s="39" t="s">
        <v>2558</v>
      </c>
    </row>
    <row r="234" spans="1:5" ht="89.25">
      <c r="A234" t="s">
        <v>61</v>
      </c>
      <c r="E234" s="37" t="s">
        <v>2571</v>
      </c>
    </row>
    <row r="235" spans="1:16" ht="12.75">
      <c r="A235" s="26" t="s">
        <v>52</v>
      </c>
      <c s="31" t="s">
        <v>857</v>
      </c>
      <c s="31" t="s">
        <v>2572</v>
      </c>
      <c s="26" t="s">
        <v>54</v>
      </c>
      <c s="32" t="s">
        <v>2573</v>
      </c>
      <c s="33" t="s">
        <v>82</v>
      </c>
      <c s="34">
        <v>2</v>
      </c>
      <c s="35">
        <v>0</v>
      </c>
      <c s="35">
        <f>ROUND(ROUND(H235,2)*ROUND(G235,3),2)</f>
      </c>
      <c s="33" t="s">
        <v>57</v>
      </c>
      <c r="O235">
        <f>(I235*21)/100</f>
      </c>
      <c t="s">
        <v>27</v>
      </c>
    </row>
    <row r="236" spans="1:5" ht="12.75">
      <c r="A236" s="36" t="s">
        <v>58</v>
      </c>
      <c r="E236" s="37" t="s">
        <v>54</v>
      </c>
    </row>
    <row r="237" spans="1:5" ht="12.75">
      <c r="A237" s="38" t="s">
        <v>59</v>
      </c>
      <c r="E237" s="39" t="s">
        <v>2558</v>
      </c>
    </row>
    <row r="238" spans="1:5" ht="89.25">
      <c r="A238" t="s">
        <v>61</v>
      </c>
      <c r="E238" s="37" t="s">
        <v>2574</v>
      </c>
    </row>
    <row r="239" spans="1:16" ht="12.75">
      <c r="A239" s="26" t="s">
        <v>52</v>
      </c>
      <c s="31" t="s">
        <v>862</v>
      </c>
      <c s="31" t="s">
        <v>2575</v>
      </c>
      <c s="26" t="s">
        <v>54</v>
      </c>
      <c s="32" t="s">
        <v>2576</v>
      </c>
      <c s="33" t="s">
        <v>82</v>
      </c>
      <c s="34">
        <v>2</v>
      </c>
      <c s="35">
        <v>0</v>
      </c>
      <c s="35">
        <f>ROUND(ROUND(H239,2)*ROUND(G239,3),2)</f>
      </c>
      <c s="33" t="s">
        <v>57</v>
      </c>
      <c r="O239">
        <f>(I239*21)/100</f>
      </c>
      <c t="s">
        <v>27</v>
      </c>
    </row>
    <row r="240" spans="1:5" ht="12.75">
      <c r="A240" s="36" t="s">
        <v>58</v>
      </c>
      <c r="E240" s="37" t="s">
        <v>54</v>
      </c>
    </row>
    <row r="241" spans="1:5" ht="12.75">
      <c r="A241" s="38" t="s">
        <v>59</v>
      </c>
      <c r="E241" s="39" t="s">
        <v>2558</v>
      </c>
    </row>
    <row r="242" spans="1:5" ht="102">
      <c r="A242" t="s">
        <v>61</v>
      </c>
      <c r="E242" s="37" t="s">
        <v>2577</v>
      </c>
    </row>
    <row r="243" spans="1:16" ht="12.75">
      <c r="A243" s="26" t="s">
        <v>52</v>
      </c>
      <c s="31" t="s">
        <v>866</v>
      </c>
      <c s="31" t="s">
        <v>2578</v>
      </c>
      <c s="26" t="s">
        <v>54</v>
      </c>
      <c s="32" t="s">
        <v>217</v>
      </c>
      <c s="33" t="s">
        <v>82</v>
      </c>
      <c s="34">
        <v>2</v>
      </c>
      <c s="35">
        <v>0</v>
      </c>
      <c s="35">
        <f>ROUND(ROUND(H243,2)*ROUND(G243,3),2)</f>
      </c>
      <c s="33" t="s">
        <v>57</v>
      </c>
      <c r="O243">
        <f>(I243*21)/100</f>
      </c>
      <c t="s">
        <v>27</v>
      </c>
    </row>
    <row r="244" spans="1:5" ht="12.75">
      <c r="A244" s="36" t="s">
        <v>58</v>
      </c>
      <c r="E244" s="37" t="s">
        <v>54</v>
      </c>
    </row>
    <row r="245" spans="1:5" ht="12.75">
      <c r="A245" s="38" t="s">
        <v>59</v>
      </c>
      <c r="E245" s="39" t="s">
        <v>2558</v>
      </c>
    </row>
    <row r="246" spans="1:5" ht="89.25">
      <c r="A246" t="s">
        <v>61</v>
      </c>
      <c r="E246" s="37" t="s">
        <v>2579</v>
      </c>
    </row>
    <row r="247" spans="1:16" ht="12.75">
      <c r="A247" s="26" t="s">
        <v>52</v>
      </c>
      <c s="31" t="s">
        <v>872</v>
      </c>
      <c s="31" t="s">
        <v>2580</v>
      </c>
      <c s="26" t="s">
        <v>54</v>
      </c>
      <c s="32" t="s">
        <v>2581</v>
      </c>
      <c s="33" t="s">
        <v>162</v>
      </c>
      <c s="34">
        <v>16</v>
      </c>
      <c s="35">
        <v>0</v>
      </c>
      <c s="35">
        <f>ROUND(ROUND(H247,2)*ROUND(G247,3),2)</f>
      </c>
      <c s="33" t="s">
        <v>57</v>
      </c>
      <c r="O247">
        <f>(I247*21)/100</f>
      </c>
      <c t="s">
        <v>27</v>
      </c>
    </row>
    <row r="248" spans="1:5" ht="12.75">
      <c r="A248" s="36" t="s">
        <v>58</v>
      </c>
      <c r="E248" s="37" t="s">
        <v>54</v>
      </c>
    </row>
    <row r="249" spans="1:5" ht="12.75">
      <c r="A249" s="38" t="s">
        <v>59</v>
      </c>
      <c r="E249" s="39" t="s">
        <v>2558</v>
      </c>
    </row>
    <row r="250" spans="1:5" ht="102">
      <c r="A250" t="s">
        <v>61</v>
      </c>
      <c r="E250" s="37" t="s">
        <v>2582</v>
      </c>
    </row>
    <row r="251" spans="1:16" ht="12.75">
      <c r="A251" s="26" t="s">
        <v>52</v>
      </c>
      <c s="31" t="s">
        <v>870</v>
      </c>
      <c s="31" t="s">
        <v>2583</v>
      </c>
      <c s="26" t="s">
        <v>54</v>
      </c>
      <c s="32" t="s">
        <v>2584</v>
      </c>
      <c s="33" t="s">
        <v>162</v>
      </c>
      <c s="34">
        <v>16</v>
      </c>
      <c s="35">
        <v>0</v>
      </c>
      <c s="35">
        <f>ROUND(ROUND(H251,2)*ROUND(G251,3),2)</f>
      </c>
      <c s="33" t="s">
        <v>57</v>
      </c>
      <c r="O251">
        <f>(I251*21)/100</f>
      </c>
      <c t="s">
        <v>27</v>
      </c>
    </row>
    <row r="252" spans="1:5" ht="12.75">
      <c r="A252" s="36" t="s">
        <v>58</v>
      </c>
      <c r="E252" s="37" t="s">
        <v>54</v>
      </c>
    </row>
    <row r="253" spans="1:5" ht="12.75">
      <c r="A253" s="38" t="s">
        <v>59</v>
      </c>
      <c r="E253" s="39" t="s">
        <v>2585</v>
      </c>
    </row>
    <row r="254" spans="1:5" ht="89.25">
      <c r="A254" t="s">
        <v>61</v>
      </c>
      <c r="E254" s="37" t="s">
        <v>2586</v>
      </c>
    </row>
    <row r="255" spans="1:16" ht="12.75">
      <c r="A255" s="26" t="s">
        <v>52</v>
      </c>
      <c s="31" t="s">
        <v>880</v>
      </c>
      <c s="31" t="s">
        <v>1358</v>
      </c>
      <c s="26" t="s">
        <v>54</v>
      </c>
      <c s="32" t="s">
        <v>1359</v>
      </c>
      <c s="33" t="s">
        <v>1360</v>
      </c>
      <c s="34">
        <v>48</v>
      </c>
      <c s="35">
        <v>0</v>
      </c>
      <c s="35">
        <f>ROUND(ROUND(H255,2)*ROUND(G255,3),2)</f>
      </c>
      <c s="33" t="s">
        <v>57</v>
      </c>
      <c r="O255">
        <f>(I255*21)/100</f>
      </c>
      <c t="s">
        <v>27</v>
      </c>
    </row>
    <row r="256" spans="1:5" ht="12.75">
      <c r="A256" s="36" t="s">
        <v>58</v>
      </c>
      <c r="E256" s="37" t="s">
        <v>54</v>
      </c>
    </row>
    <row r="257" spans="1:5" ht="12.75">
      <c r="A257" s="38" t="s">
        <v>59</v>
      </c>
      <c r="E257" s="39" t="s">
        <v>2558</v>
      </c>
    </row>
    <row r="258" spans="1:5" ht="165.75">
      <c r="A258" t="s">
        <v>61</v>
      </c>
      <c r="E258" s="37" t="s">
        <v>1362</v>
      </c>
    </row>
    <row r="259" spans="1:18" ht="12.75" customHeight="1">
      <c r="A259" s="6" t="s">
        <v>50</v>
      </c>
      <c s="6"/>
      <c s="41" t="s">
        <v>176</v>
      </c>
      <c s="6"/>
      <c s="29" t="s">
        <v>177</v>
      </c>
      <c s="6"/>
      <c s="6"/>
      <c s="6"/>
      <c s="42">
        <f>0+Q259</f>
      </c>
      <c s="6"/>
      <c r="O259">
        <f>0+R259</f>
      </c>
      <c r="Q259">
        <f>0+I260</f>
      </c>
      <c>
        <f>0+O260</f>
      </c>
    </row>
    <row r="260" spans="1:16" ht="38.25">
      <c r="A260" s="26" t="s">
        <v>52</v>
      </c>
      <c s="31" t="s">
        <v>885</v>
      </c>
      <c s="31" t="s">
        <v>2592</v>
      </c>
      <c s="26" t="s">
        <v>2593</v>
      </c>
      <c s="32" t="s">
        <v>2594</v>
      </c>
      <c s="33" t="s">
        <v>182</v>
      </c>
      <c s="34">
        <v>0.33</v>
      </c>
      <c s="35">
        <v>0</v>
      </c>
      <c s="35">
        <f>ROUND(ROUND(H260,2)*ROUND(G260,3),2)</f>
      </c>
      <c s="33" t="s">
        <v>65</v>
      </c>
      <c r="O260">
        <f>(I260*21)/100</f>
      </c>
      <c t="s">
        <v>27</v>
      </c>
    </row>
    <row r="261" spans="1:5" ht="12.75">
      <c r="A261" s="36" t="s">
        <v>58</v>
      </c>
      <c r="E261" s="37" t="s">
        <v>183</v>
      </c>
    </row>
    <row r="262" spans="1:5" ht="12.75">
      <c r="A262" s="38" t="s">
        <v>59</v>
      </c>
      <c r="E262" s="39" t="s">
        <v>2595</v>
      </c>
    </row>
    <row r="263" spans="1:5" ht="63.75">
      <c r="A263" t="s">
        <v>61</v>
      </c>
      <c r="E263"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2651</v>
      </c>
      <c s="43">
        <f>0+I9+I18+I23+I28+I33+I42+I63+I68+I81+I94+I111+I140+I145</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2651</v>
      </c>
      <c s="6"/>
      <c s="18" t="s">
        <v>2652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532</v>
      </c>
    </row>
    <row r="14" spans="1:16" ht="12.75">
      <c r="A14" s="26" t="s">
        <v>52</v>
      </c>
      <c s="31" t="s">
        <v>27</v>
      </c>
      <c s="31" t="s">
        <v>529</v>
      </c>
      <c s="26" t="s">
        <v>54</v>
      </c>
      <c s="32" t="s">
        <v>530</v>
      </c>
      <c s="33" t="s">
        <v>71</v>
      </c>
      <c s="34">
        <v>90</v>
      </c>
      <c s="35">
        <v>0</v>
      </c>
      <c s="35">
        <f>ROUND(ROUND(H14,2)*ROUND(G14,3),2)</f>
      </c>
      <c s="33" t="s">
        <v>57</v>
      </c>
      <c r="O14">
        <f>(I14*21)/100</f>
      </c>
      <c t="s">
        <v>27</v>
      </c>
    </row>
    <row r="15" spans="1:5" ht="12.75">
      <c r="A15" s="36" t="s">
        <v>58</v>
      </c>
      <c r="E15" s="37" t="s">
        <v>54</v>
      </c>
    </row>
    <row r="16" spans="1:5" ht="12.75">
      <c r="A16" s="38" t="s">
        <v>59</v>
      </c>
      <c r="E16" s="39" t="s">
        <v>2657</v>
      </c>
    </row>
    <row r="17" spans="1:5" ht="318.75">
      <c r="A17" t="s">
        <v>61</v>
      </c>
      <c r="E17" s="37" t="s">
        <v>532</v>
      </c>
    </row>
    <row r="18" spans="1:18" ht="12.75" customHeight="1">
      <c r="A18" s="6" t="s">
        <v>50</v>
      </c>
      <c s="6"/>
      <c s="41" t="s">
        <v>2658</v>
      </c>
      <c s="6"/>
      <c s="29" t="s">
        <v>2659</v>
      </c>
      <c s="6"/>
      <c s="6"/>
      <c s="6"/>
      <c s="42">
        <f>0+Q18</f>
      </c>
      <c s="6"/>
      <c r="O18">
        <f>0+R18</f>
      </c>
      <c r="Q18">
        <f>0+I19</f>
      </c>
      <c>
        <f>0+O19</f>
      </c>
    </row>
    <row r="19" spans="1:16" ht="12.75">
      <c r="A19" s="26" t="s">
        <v>52</v>
      </c>
      <c s="31" t="s">
        <v>26</v>
      </c>
      <c s="31" t="s">
        <v>1366</v>
      </c>
      <c s="26" t="s">
        <v>54</v>
      </c>
      <c s="32" t="s">
        <v>1367</v>
      </c>
      <c s="33" t="s">
        <v>86</v>
      </c>
      <c s="34">
        <v>20</v>
      </c>
      <c s="35">
        <v>0</v>
      </c>
      <c s="35">
        <f>ROUND(ROUND(H19,2)*ROUND(G19,3),2)</f>
      </c>
      <c s="33" t="s">
        <v>57</v>
      </c>
      <c r="O19">
        <f>(I19*21)/100</f>
      </c>
      <c t="s">
        <v>27</v>
      </c>
    </row>
    <row r="20" spans="1:5" ht="12.75">
      <c r="A20" s="36" t="s">
        <v>58</v>
      </c>
      <c r="E20" s="37" t="s">
        <v>54</v>
      </c>
    </row>
    <row r="21" spans="1:5" ht="12.75">
      <c r="A21" s="38" t="s">
        <v>59</v>
      </c>
      <c r="E21" s="39" t="s">
        <v>2660</v>
      </c>
    </row>
    <row r="22" spans="1:5" ht="25.5">
      <c r="A22" t="s">
        <v>61</v>
      </c>
      <c r="E22" s="37" t="s">
        <v>1369</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2663</v>
      </c>
    </row>
    <row r="27" spans="1:5" ht="229.5">
      <c r="A27" t="s">
        <v>61</v>
      </c>
      <c r="E27" s="37" t="s">
        <v>537</v>
      </c>
    </row>
    <row r="28" spans="1:18" ht="12.75" customHeight="1">
      <c r="A28" s="6" t="s">
        <v>50</v>
      </c>
      <c s="6"/>
      <c s="41" t="s">
        <v>456</v>
      </c>
      <c s="6"/>
      <c s="29" t="s">
        <v>2664</v>
      </c>
      <c s="6"/>
      <c s="6"/>
      <c s="6"/>
      <c s="42">
        <f>0+Q28</f>
      </c>
      <c s="6"/>
      <c r="O28">
        <f>0+R28</f>
      </c>
      <c r="Q28">
        <f>0+I29</f>
      </c>
      <c>
        <f>0+O29</f>
      </c>
    </row>
    <row r="29" spans="1:16" ht="12.75">
      <c r="A29" s="26" t="s">
        <v>52</v>
      </c>
      <c s="31" t="s">
        <v>39</v>
      </c>
      <c s="31" t="s">
        <v>678</v>
      </c>
      <c s="26" t="s">
        <v>54</v>
      </c>
      <c s="32" t="s">
        <v>679</v>
      </c>
      <c s="33" t="s">
        <v>56</v>
      </c>
      <c s="34">
        <v>1</v>
      </c>
      <c s="35">
        <v>0</v>
      </c>
      <c s="35">
        <f>ROUND(ROUND(H29,2)*ROUND(G29,3),2)</f>
      </c>
      <c s="33" t="s">
        <v>57</v>
      </c>
      <c r="O29">
        <f>(I29*21)/100</f>
      </c>
      <c t="s">
        <v>27</v>
      </c>
    </row>
    <row r="30" spans="1:5" ht="12.75">
      <c r="A30" s="36" t="s">
        <v>58</v>
      </c>
      <c r="E30" s="37" t="s">
        <v>54</v>
      </c>
    </row>
    <row r="31" spans="1:5" ht="12.75">
      <c r="A31" s="38" t="s">
        <v>59</v>
      </c>
      <c r="E31" s="39" t="s">
        <v>2665</v>
      </c>
    </row>
    <row r="32" spans="1:5" ht="12.75">
      <c r="A32" t="s">
        <v>61</v>
      </c>
      <c r="E32" s="37" t="s">
        <v>67</v>
      </c>
    </row>
    <row r="33" spans="1:18" ht="12.75" customHeight="1">
      <c r="A33" s="6" t="s">
        <v>50</v>
      </c>
      <c s="6"/>
      <c s="41" t="s">
        <v>2666</v>
      </c>
      <c s="6"/>
      <c s="29" t="s">
        <v>2667</v>
      </c>
      <c s="6"/>
      <c s="6"/>
      <c s="6"/>
      <c s="42">
        <f>0+Q33</f>
      </c>
      <c s="6"/>
      <c r="O33">
        <f>0+R33</f>
      </c>
      <c r="Q33">
        <f>0+I34+I38</f>
      </c>
      <c>
        <f>0+O34+O38</f>
      </c>
    </row>
    <row r="34" spans="1:16" ht="25.5">
      <c r="A34" s="26" t="s">
        <v>52</v>
      </c>
      <c s="31" t="s">
        <v>41</v>
      </c>
      <c s="31" t="s">
        <v>2668</v>
      </c>
      <c s="26" t="s">
        <v>54</v>
      </c>
      <c s="32" t="s">
        <v>2669</v>
      </c>
      <c s="33" t="s">
        <v>82</v>
      </c>
      <c s="34">
        <v>4</v>
      </c>
      <c s="35">
        <v>0</v>
      </c>
      <c s="35">
        <f>ROUND(ROUND(H34,2)*ROUND(G34,3),2)</f>
      </c>
      <c s="33" t="s">
        <v>57</v>
      </c>
      <c r="O34">
        <f>(I34*21)/100</f>
      </c>
      <c t="s">
        <v>27</v>
      </c>
    </row>
    <row r="35" spans="1:5" ht="12.75">
      <c r="A35" s="36" t="s">
        <v>58</v>
      </c>
      <c r="E35" s="37" t="s">
        <v>54</v>
      </c>
    </row>
    <row r="36" spans="1:5" ht="12.75">
      <c r="A36" s="38" t="s">
        <v>59</v>
      </c>
      <c r="E36" s="39" t="s">
        <v>2670</v>
      </c>
    </row>
    <row r="37" spans="1:5" ht="76.5">
      <c r="A37" t="s">
        <v>61</v>
      </c>
      <c r="E37" s="37" t="s">
        <v>83</v>
      </c>
    </row>
    <row r="38" spans="1:16" ht="12.75">
      <c r="A38" s="26" t="s">
        <v>52</v>
      </c>
      <c s="31" t="s">
        <v>90</v>
      </c>
      <c s="31" t="s">
        <v>1375</v>
      </c>
      <c s="26" t="s">
        <v>54</v>
      </c>
      <c s="32" t="s">
        <v>1376</v>
      </c>
      <c s="33" t="s">
        <v>82</v>
      </c>
      <c s="34">
        <v>7</v>
      </c>
      <c s="35">
        <v>0</v>
      </c>
      <c s="35">
        <f>ROUND(ROUND(H38,2)*ROUND(G38,3),2)</f>
      </c>
      <c s="33" t="s">
        <v>57</v>
      </c>
      <c r="O38">
        <f>(I38*21)/100</f>
      </c>
      <c t="s">
        <v>27</v>
      </c>
    </row>
    <row r="39" spans="1:5" ht="12.75">
      <c r="A39" s="36" t="s">
        <v>58</v>
      </c>
      <c r="E39" s="37" t="s">
        <v>54</v>
      </c>
    </row>
    <row r="40" spans="1:5" ht="12.75">
      <c r="A40" s="38" t="s">
        <v>59</v>
      </c>
      <c r="E40" s="39" t="s">
        <v>2671</v>
      </c>
    </row>
    <row r="41" spans="1:5" ht="76.5">
      <c r="A41" t="s">
        <v>61</v>
      </c>
      <c r="E41" s="37" t="s">
        <v>83</v>
      </c>
    </row>
    <row r="42" spans="1:18" ht="12.75" customHeight="1">
      <c r="A42" s="6" t="s">
        <v>50</v>
      </c>
      <c s="6"/>
      <c s="41" t="s">
        <v>2336</v>
      </c>
      <c s="6"/>
      <c s="29" t="s">
        <v>2672</v>
      </c>
      <c s="6"/>
      <c s="6"/>
      <c s="6"/>
      <c s="42">
        <f>0+Q42</f>
      </c>
      <c s="6"/>
      <c r="O42">
        <f>0+R42</f>
      </c>
      <c r="Q42">
        <f>0+I43+I47+I51+I55+I59</f>
      </c>
      <c>
        <f>0+O43+O47+O51+O55+O59</f>
      </c>
    </row>
    <row r="43" spans="1:16" ht="12.75">
      <c r="A43" s="26" t="s">
        <v>52</v>
      </c>
      <c s="31" t="s">
        <v>95</v>
      </c>
      <c s="31" t="s">
        <v>1378</v>
      </c>
      <c s="26" t="s">
        <v>54</v>
      </c>
      <c s="32" t="s">
        <v>1379</v>
      </c>
      <c s="33" t="s">
        <v>86</v>
      </c>
      <c s="34">
        <v>140</v>
      </c>
      <c s="35">
        <v>0</v>
      </c>
      <c s="35">
        <f>ROUND(ROUND(H43,2)*ROUND(G43,3),2)</f>
      </c>
      <c s="33" t="s">
        <v>57</v>
      </c>
      <c r="O43">
        <f>(I43*21)/100</f>
      </c>
      <c t="s">
        <v>27</v>
      </c>
    </row>
    <row r="44" spans="1:5" ht="12.75">
      <c r="A44" s="36" t="s">
        <v>58</v>
      </c>
      <c r="E44" s="37" t="s">
        <v>54</v>
      </c>
    </row>
    <row r="45" spans="1:5" ht="12.75">
      <c r="A45" s="38" t="s">
        <v>59</v>
      </c>
      <c r="E45" s="39" t="s">
        <v>2673</v>
      </c>
    </row>
    <row r="46" spans="1:5" ht="102">
      <c r="A46" t="s">
        <v>61</v>
      </c>
      <c r="E46" s="37" t="s">
        <v>1381</v>
      </c>
    </row>
    <row r="47" spans="1:16" ht="12.75">
      <c r="A47" s="26" t="s">
        <v>52</v>
      </c>
      <c s="31" t="s">
        <v>44</v>
      </c>
      <c s="31" t="s">
        <v>2674</v>
      </c>
      <c s="26" t="s">
        <v>54</v>
      </c>
      <c s="32" t="s">
        <v>2675</v>
      </c>
      <c s="33" t="s">
        <v>86</v>
      </c>
      <c s="34">
        <v>32</v>
      </c>
      <c s="35">
        <v>0</v>
      </c>
      <c s="35">
        <f>ROUND(ROUND(H47,2)*ROUND(G47,3),2)</f>
      </c>
      <c s="33" t="s">
        <v>57</v>
      </c>
      <c r="O47">
        <f>(I47*21)/100</f>
      </c>
      <c t="s">
        <v>27</v>
      </c>
    </row>
    <row r="48" spans="1:5" ht="12.75">
      <c r="A48" s="36" t="s">
        <v>58</v>
      </c>
      <c r="E48" s="37" t="s">
        <v>54</v>
      </c>
    </row>
    <row r="49" spans="1:5" ht="12.75">
      <c r="A49" s="38" t="s">
        <v>59</v>
      </c>
      <c r="E49" s="39" t="s">
        <v>2676</v>
      </c>
    </row>
    <row r="50" spans="1:5" ht="102">
      <c r="A50" t="s">
        <v>61</v>
      </c>
      <c r="E50" s="37" t="s">
        <v>2677</v>
      </c>
    </row>
    <row r="51" spans="1:16" ht="12.75">
      <c r="A51" s="26" t="s">
        <v>52</v>
      </c>
      <c s="31" t="s">
        <v>46</v>
      </c>
      <c s="31" t="s">
        <v>1382</v>
      </c>
      <c s="26" t="s">
        <v>54</v>
      </c>
      <c s="32" t="s">
        <v>1383</v>
      </c>
      <c s="33" t="s">
        <v>86</v>
      </c>
      <c s="34">
        <v>70</v>
      </c>
      <c s="35">
        <v>0</v>
      </c>
      <c s="35">
        <f>ROUND(ROUND(H51,2)*ROUND(G51,3),2)</f>
      </c>
      <c s="33" t="s">
        <v>57</v>
      </c>
      <c r="O51">
        <f>(I51*21)/100</f>
      </c>
      <c t="s">
        <v>27</v>
      </c>
    </row>
    <row r="52" spans="1:5" ht="12.75">
      <c r="A52" s="36" t="s">
        <v>58</v>
      </c>
      <c r="E52" s="37" t="s">
        <v>54</v>
      </c>
    </row>
    <row r="53" spans="1:5" ht="12.75">
      <c r="A53" s="38" t="s">
        <v>59</v>
      </c>
      <c r="E53" s="39" t="s">
        <v>2678</v>
      </c>
    </row>
    <row r="54" spans="1:5" ht="140.25">
      <c r="A54" t="s">
        <v>61</v>
      </c>
      <c r="E54" s="37" t="s">
        <v>1385</v>
      </c>
    </row>
    <row r="55" spans="1:16" ht="25.5">
      <c r="A55" s="26" t="s">
        <v>52</v>
      </c>
      <c s="31" t="s">
        <v>48</v>
      </c>
      <c s="31" t="s">
        <v>1386</v>
      </c>
      <c s="26" t="s">
        <v>54</v>
      </c>
      <c s="32" t="s">
        <v>1387</v>
      </c>
      <c s="33" t="s">
        <v>86</v>
      </c>
      <c s="34">
        <v>140</v>
      </c>
      <c s="35">
        <v>0</v>
      </c>
      <c s="35">
        <f>ROUND(ROUND(H55,2)*ROUND(G55,3),2)</f>
      </c>
      <c s="33" t="s">
        <v>57</v>
      </c>
      <c r="O55">
        <f>(I55*21)/100</f>
      </c>
      <c t="s">
        <v>27</v>
      </c>
    </row>
    <row r="56" spans="1:5" ht="12.75">
      <c r="A56" s="36" t="s">
        <v>58</v>
      </c>
      <c r="E56" s="37" t="s">
        <v>54</v>
      </c>
    </row>
    <row r="57" spans="1:5" ht="12.75">
      <c r="A57" s="38" t="s">
        <v>59</v>
      </c>
      <c r="E57" s="39" t="s">
        <v>2673</v>
      </c>
    </row>
    <row r="58" spans="1:5" ht="76.5">
      <c r="A58" t="s">
        <v>61</v>
      </c>
      <c r="E58" s="37" t="s">
        <v>1389</v>
      </c>
    </row>
    <row r="59" spans="1:16" ht="25.5">
      <c r="A59" s="26" t="s">
        <v>52</v>
      </c>
      <c s="31" t="s">
        <v>111</v>
      </c>
      <c s="31" t="s">
        <v>2679</v>
      </c>
      <c s="26" t="s">
        <v>54</v>
      </c>
      <c s="32" t="s">
        <v>2680</v>
      </c>
      <c s="33" t="s">
        <v>86</v>
      </c>
      <c s="34">
        <v>140</v>
      </c>
      <c s="35">
        <v>0</v>
      </c>
      <c s="35">
        <f>ROUND(ROUND(H59,2)*ROUND(G59,3),2)</f>
      </c>
      <c s="33" t="s">
        <v>65</v>
      </c>
      <c r="O59">
        <f>(I59*21)/100</f>
      </c>
      <c t="s">
        <v>27</v>
      </c>
    </row>
    <row r="60" spans="1:5" ht="12.75">
      <c r="A60" s="36" t="s">
        <v>58</v>
      </c>
      <c r="E60" s="37" t="s">
        <v>54</v>
      </c>
    </row>
    <row r="61" spans="1:5" ht="12.75">
      <c r="A61" s="38" t="s">
        <v>59</v>
      </c>
      <c r="E61" s="39" t="s">
        <v>2673</v>
      </c>
    </row>
    <row r="62" spans="1:5" ht="63.75">
      <c r="A62" t="s">
        <v>61</v>
      </c>
      <c r="E62" s="37" t="s">
        <v>2681</v>
      </c>
    </row>
    <row r="63" spans="1:18" ht="12.75" customHeight="1">
      <c r="A63" s="6" t="s">
        <v>50</v>
      </c>
      <c s="6"/>
      <c s="41" t="s">
        <v>2682</v>
      </c>
      <c s="6"/>
      <c s="29" t="s">
        <v>2683</v>
      </c>
      <c s="6"/>
      <c s="6"/>
      <c s="6"/>
      <c s="42">
        <f>0+Q63</f>
      </c>
      <c s="6"/>
      <c r="O63">
        <f>0+R63</f>
      </c>
      <c r="Q63">
        <f>0+I64</f>
      </c>
      <c>
        <f>0+O64</f>
      </c>
    </row>
    <row r="64" spans="1:16" ht="25.5">
      <c r="A64" s="26" t="s">
        <v>52</v>
      </c>
      <c s="31" t="s">
        <v>115</v>
      </c>
      <c s="31" t="s">
        <v>2684</v>
      </c>
      <c s="26" t="s">
        <v>54</v>
      </c>
      <c s="32" t="s">
        <v>2685</v>
      </c>
      <c s="33" t="s">
        <v>82</v>
      </c>
      <c s="34">
        <v>2</v>
      </c>
      <c s="35">
        <v>0</v>
      </c>
      <c s="35">
        <f>ROUND(ROUND(H64,2)*ROUND(G64,3),2)</f>
      </c>
      <c s="33" t="s">
        <v>57</v>
      </c>
      <c r="O64">
        <f>(I64*21)/100</f>
      </c>
      <c t="s">
        <v>27</v>
      </c>
    </row>
    <row r="65" spans="1:5" ht="12.75">
      <c r="A65" s="36" t="s">
        <v>58</v>
      </c>
      <c r="E65" s="37" t="s">
        <v>54</v>
      </c>
    </row>
    <row r="66" spans="1:5" ht="12.75">
      <c r="A66" s="38" t="s">
        <v>59</v>
      </c>
      <c r="E66" s="39" t="s">
        <v>2686</v>
      </c>
    </row>
    <row r="67" spans="1:5" ht="38.25">
      <c r="A67" t="s">
        <v>61</v>
      </c>
      <c r="E67" s="37" t="s">
        <v>2687</v>
      </c>
    </row>
    <row r="68" spans="1:18" ht="12.75" customHeight="1">
      <c r="A68" s="6" t="s">
        <v>50</v>
      </c>
      <c s="6"/>
      <c s="41" t="s">
        <v>2688</v>
      </c>
      <c s="6"/>
      <c s="29" t="s">
        <v>2689</v>
      </c>
      <c s="6"/>
      <c s="6"/>
      <c s="6"/>
      <c s="42">
        <f>0+Q68</f>
      </c>
      <c s="6"/>
      <c r="O68">
        <f>0+R68</f>
      </c>
      <c r="Q68">
        <f>0+I69+I73+I77</f>
      </c>
      <c>
        <f>0+O69+O73+O77</f>
      </c>
    </row>
    <row r="69" spans="1:16" ht="12.75">
      <c r="A69" s="26" t="s">
        <v>52</v>
      </c>
      <c s="31" t="s">
        <v>119</v>
      </c>
      <c s="31" t="s">
        <v>2690</v>
      </c>
      <c s="26" t="s">
        <v>54</v>
      </c>
      <c s="32" t="s">
        <v>2691</v>
      </c>
      <c s="33" t="s">
        <v>82</v>
      </c>
      <c s="34">
        <v>50</v>
      </c>
      <c s="35">
        <v>0</v>
      </c>
      <c s="35">
        <f>ROUND(ROUND(H69,2)*ROUND(G69,3),2)</f>
      </c>
      <c s="33" t="s">
        <v>57</v>
      </c>
      <c r="O69">
        <f>(I69*21)/100</f>
      </c>
      <c t="s">
        <v>27</v>
      </c>
    </row>
    <row r="70" spans="1:5" ht="12.75">
      <c r="A70" s="36" t="s">
        <v>58</v>
      </c>
      <c r="E70" s="37" t="s">
        <v>54</v>
      </c>
    </row>
    <row r="71" spans="1:5" ht="12.75">
      <c r="A71" s="38" t="s">
        <v>59</v>
      </c>
      <c r="E71" s="39" t="s">
        <v>2692</v>
      </c>
    </row>
    <row r="72" spans="1:5" ht="102">
      <c r="A72" t="s">
        <v>61</v>
      </c>
      <c r="E72" s="37" t="s">
        <v>2693</v>
      </c>
    </row>
    <row r="73" spans="1:16" ht="25.5">
      <c r="A73" s="26" t="s">
        <v>52</v>
      </c>
      <c s="31" t="s">
        <v>123</v>
      </c>
      <c s="31" t="s">
        <v>2694</v>
      </c>
      <c s="26" t="s">
        <v>54</v>
      </c>
      <c s="32" t="s">
        <v>2695</v>
      </c>
      <c s="33" t="s">
        <v>82</v>
      </c>
      <c s="34">
        <v>2</v>
      </c>
      <c s="35">
        <v>0</v>
      </c>
      <c s="35">
        <f>ROUND(ROUND(H73,2)*ROUND(G73,3),2)</f>
      </c>
      <c s="33" t="s">
        <v>57</v>
      </c>
      <c r="O73">
        <f>(I73*21)/100</f>
      </c>
      <c t="s">
        <v>27</v>
      </c>
    </row>
    <row r="74" spans="1:5" ht="12.75">
      <c r="A74" s="36" t="s">
        <v>58</v>
      </c>
      <c r="E74" s="37" t="s">
        <v>54</v>
      </c>
    </row>
    <row r="75" spans="1:5" ht="12.75">
      <c r="A75" s="38" t="s">
        <v>59</v>
      </c>
      <c r="E75" s="39" t="s">
        <v>2686</v>
      </c>
    </row>
    <row r="76" spans="1:5" ht="102">
      <c r="A76" t="s">
        <v>61</v>
      </c>
      <c r="E76" s="37" t="s">
        <v>1381</v>
      </c>
    </row>
    <row r="77" spans="1:16" ht="12.75">
      <c r="A77" s="26" t="s">
        <v>52</v>
      </c>
      <c s="31" t="s">
        <v>129</v>
      </c>
      <c s="31" t="s">
        <v>905</v>
      </c>
      <c s="26" t="s">
        <v>54</v>
      </c>
      <c s="32" t="s">
        <v>906</v>
      </c>
      <c s="33" t="s">
        <v>86</v>
      </c>
      <c s="34">
        <v>34</v>
      </c>
      <c s="35">
        <v>0</v>
      </c>
      <c s="35">
        <f>ROUND(ROUND(H77,2)*ROUND(G77,3),2)</f>
      </c>
      <c s="33" t="s">
        <v>57</v>
      </c>
      <c r="O77">
        <f>(I77*21)/100</f>
      </c>
      <c t="s">
        <v>27</v>
      </c>
    </row>
    <row r="78" spans="1:5" ht="12.75">
      <c r="A78" s="36" t="s">
        <v>58</v>
      </c>
      <c r="E78" s="37" t="s">
        <v>54</v>
      </c>
    </row>
    <row r="79" spans="1:5" ht="12.75">
      <c r="A79" s="38" t="s">
        <v>59</v>
      </c>
      <c r="E79" s="39" t="s">
        <v>2696</v>
      </c>
    </row>
    <row r="80" spans="1:5" ht="127.5">
      <c r="A80" t="s">
        <v>61</v>
      </c>
      <c r="E80" s="37" t="s">
        <v>908</v>
      </c>
    </row>
    <row r="81" spans="1:18" ht="12.75" customHeight="1">
      <c r="A81" s="6" t="s">
        <v>50</v>
      </c>
      <c s="6"/>
      <c s="41" t="s">
        <v>2697</v>
      </c>
      <c s="6"/>
      <c s="29" t="s">
        <v>2698</v>
      </c>
      <c s="6"/>
      <c s="6"/>
      <c s="6"/>
      <c s="42">
        <f>0+Q81</f>
      </c>
      <c s="6"/>
      <c r="O81">
        <f>0+R81</f>
      </c>
      <c r="Q81">
        <f>0+I82+I86+I90</f>
      </c>
      <c>
        <f>0+O82+O86+O90</f>
      </c>
    </row>
    <row r="82" spans="1:16" ht="12.75">
      <c r="A82" s="26" t="s">
        <v>52</v>
      </c>
      <c s="31" t="s">
        <v>133</v>
      </c>
      <c s="31" t="s">
        <v>910</v>
      </c>
      <c s="26" t="s">
        <v>54</v>
      </c>
      <c s="32" t="s">
        <v>911</v>
      </c>
      <c s="33" t="s">
        <v>86</v>
      </c>
      <c s="34">
        <v>10</v>
      </c>
      <c s="35">
        <v>0</v>
      </c>
      <c s="35">
        <f>ROUND(ROUND(H82,2)*ROUND(G82,3),2)</f>
      </c>
      <c s="33" t="s">
        <v>57</v>
      </c>
      <c r="O82">
        <f>(I82*21)/100</f>
      </c>
      <c t="s">
        <v>27</v>
      </c>
    </row>
    <row r="83" spans="1:5" ht="12.75">
      <c r="A83" s="36" t="s">
        <v>58</v>
      </c>
      <c r="E83" s="37" t="s">
        <v>54</v>
      </c>
    </row>
    <row r="84" spans="1:5" ht="12.75">
      <c r="A84" s="38" t="s">
        <v>59</v>
      </c>
      <c r="E84" s="39" t="s">
        <v>2699</v>
      </c>
    </row>
    <row r="85" spans="1:5" ht="127.5">
      <c r="A85" t="s">
        <v>61</v>
      </c>
      <c r="E85" s="37" t="s">
        <v>913</v>
      </c>
    </row>
    <row r="86" spans="1:16" ht="12.75">
      <c r="A86" s="26" t="s">
        <v>52</v>
      </c>
      <c s="31" t="s">
        <v>137</v>
      </c>
      <c s="31" t="s">
        <v>920</v>
      </c>
      <c s="26" t="s">
        <v>54</v>
      </c>
      <c s="32" t="s">
        <v>921</v>
      </c>
      <c s="33" t="s">
        <v>82</v>
      </c>
      <c s="34">
        <v>4</v>
      </c>
      <c s="35">
        <v>0</v>
      </c>
      <c s="35">
        <f>ROUND(ROUND(H86,2)*ROUND(G86,3),2)</f>
      </c>
      <c s="33" t="s">
        <v>57</v>
      </c>
      <c r="O86">
        <f>(I86*21)/100</f>
      </c>
      <c t="s">
        <v>27</v>
      </c>
    </row>
    <row r="87" spans="1:5" ht="12.75">
      <c r="A87" s="36" t="s">
        <v>58</v>
      </c>
      <c r="E87" s="37" t="s">
        <v>54</v>
      </c>
    </row>
    <row r="88" spans="1:5" ht="12.75">
      <c r="A88" s="38" t="s">
        <v>59</v>
      </c>
      <c r="E88" s="39" t="s">
        <v>2700</v>
      </c>
    </row>
    <row r="89" spans="1:5" ht="76.5">
      <c r="A89" t="s">
        <v>61</v>
      </c>
      <c r="E89" s="37" t="s">
        <v>923</v>
      </c>
    </row>
    <row r="90" spans="1:16" ht="12.75">
      <c r="A90" s="26" t="s">
        <v>52</v>
      </c>
      <c s="31" t="s">
        <v>141</v>
      </c>
      <c s="31" t="s">
        <v>925</v>
      </c>
      <c s="26" t="s">
        <v>54</v>
      </c>
      <c s="32" t="s">
        <v>926</v>
      </c>
      <c s="33" t="s">
        <v>82</v>
      </c>
      <c s="34">
        <v>4</v>
      </c>
      <c s="35">
        <v>0</v>
      </c>
      <c s="35">
        <f>ROUND(ROUND(H90,2)*ROUND(G90,3),2)</f>
      </c>
      <c s="33" t="s">
        <v>57</v>
      </c>
      <c r="O90">
        <f>(I90*21)/100</f>
      </c>
      <c t="s">
        <v>27</v>
      </c>
    </row>
    <row r="91" spans="1:5" ht="12.75">
      <c r="A91" s="36" t="s">
        <v>58</v>
      </c>
      <c r="E91" s="37" t="s">
        <v>54</v>
      </c>
    </row>
    <row r="92" spans="1:5" ht="12.75">
      <c r="A92" s="38" t="s">
        <v>59</v>
      </c>
      <c r="E92" s="39" t="s">
        <v>2700</v>
      </c>
    </row>
    <row r="93" spans="1:5" ht="102">
      <c r="A93" t="s">
        <v>61</v>
      </c>
      <c r="E93" s="37" t="s">
        <v>928</v>
      </c>
    </row>
    <row r="94" spans="1:18" ht="12.75" customHeight="1">
      <c r="A94" s="6" t="s">
        <v>50</v>
      </c>
      <c s="6"/>
      <c s="41" t="s">
        <v>2272</v>
      </c>
      <c s="6"/>
      <c s="29" t="s">
        <v>2701</v>
      </c>
      <c s="6"/>
      <c s="6"/>
      <c s="6"/>
      <c s="42">
        <f>0+Q94</f>
      </c>
      <c s="6"/>
      <c r="O94">
        <f>0+R94</f>
      </c>
      <c r="Q94">
        <f>0+I95+I99+I103+I107</f>
      </c>
      <c>
        <f>0+O95+O99+O103+O107</f>
      </c>
    </row>
    <row r="95" spans="1:16" ht="12.75">
      <c r="A95" s="26" t="s">
        <v>52</v>
      </c>
      <c s="31" t="s">
        <v>145</v>
      </c>
      <c s="31" t="s">
        <v>2702</v>
      </c>
      <c s="26" t="s">
        <v>54</v>
      </c>
      <c s="32" t="s">
        <v>2703</v>
      </c>
      <c s="33" t="s">
        <v>86</v>
      </c>
      <c s="34">
        <v>72</v>
      </c>
      <c s="35">
        <v>0</v>
      </c>
      <c s="35">
        <f>ROUND(ROUND(H95,2)*ROUND(G95,3),2)</f>
      </c>
      <c s="33" t="s">
        <v>65</v>
      </c>
      <c r="O95">
        <f>(I95*21)/100</f>
      </c>
      <c t="s">
        <v>27</v>
      </c>
    </row>
    <row r="96" spans="1:5" ht="12.75">
      <c r="A96" s="36" t="s">
        <v>58</v>
      </c>
      <c r="E96" s="37" t="s">
        <v>54</v>
      </c>
    </row>
    <row r="97" spans="1:5" ht="12.75">
      <c r="A97" s="38" t="s">
        <v>59</v>
      </c>
      <c r="E97" s="39" t="s">
        <v>2704</v>
      </c>
    </row>
    <row r="98" spans="1:5" ht="38.25">
      <c r="A98" t="s">
        <v>61</v>
      </c>
      <c r="E98" s="37" t="s">
        <v>2705</v>
      </c>
    </row>
    <row r="99" spans="1:16" ht="12.75">
      <c r="A99" s="26" t="s">
        <v>52</v>
      </c>
      <c s="31" t="s">
        <v>149</v>
      </c>
      <c s="31" t="s">
        <v>2706</v>
      </c>
      <c s="26" t="s">
        <v>54</v>
      </c>
      <c s="32" t="s">
        <v>2707</v>
      </c>
      <c s="33" t="s">
        <v>82</v>
      </c>
      <c s="34">
        <v>2</v>
      </c>
      <c s="35">
        <v>0</v>
      </c>
      <c s="35">
        <f>ROUND(ROUND(H99,2)*ROUND(G99,3),2)</f>
      </c>
      <c s="33" t="s">
        <v>65</v>
      </c>
      <c r="O99">
        <f>(I99*21)/100</f>
      </c>
      <c t="s">
        <v>27</v>
      </c>
    </row>
    <row r="100" spans="1:5" ht="12.75">
      <c r="A100" s="36" t="s">
        <v>58</v>
      </c>
      <c r="E100" s="37" t="s">
        <v>54</v>
      </c>
    </row>
    <row r="101" spans="1:5" ht="12.75">
      <c r="A101" s="38" t="s">
        <v>59</v>
      </c>
      <c r="E101" s="39" t="s">
        <v>2686</v>
      </c>
    </row>
    <row r="102" spans="1:5" ht="38.25">
      <c r="A102" t="s">
        <v>61</v>
      </c>
      <c r="E102" s="37" t="s">
        <v>2708</v>
      </c>
    </row>
    <row r="103" spans="1:16" ht="25.5">
      <c r="A103" s="26" t="s">
        <v>52</v>
      </c>
      <c s="31" t="s">
        <v>153</v>
      </c>
      <c s="31" t="s">
        <v>2709</v>
      </c>
      <c s="26" t="s">
        <v>54</v>
      </c>
      <c s="32" t="s">
        <v>2710</v>
      </c>
      <c s="33" t="s">
        <v>82</v>
      </c>
      <c s="34">
        <v>2</v>
      </c>
      <c s="35">
        <v>0</v>
      </c>
      <c s="35">
        <f>ROUND(ROUND(H103,2)*ROUND(G103,3),2)</f>
      </c>
      <c s="33" t="s">
        <v>65</v>
      </c>
      <c r="O103">
        <f>(I103*21)/100</f>
      </c>
      <c t="s">
        <v>27</v>
      </c>
    </row>
    <row r="104" spans="1:5" ht="12.75">
      <c r="A104" s="36" t="s">
        <v>58</v>
      </c>
      <c r="E104" s="37" t="s">
        <v>54</v>
      </c>
    </row>
    <row r="105" spans="1:5" ht="12.75">
      <c r="A105" s="38" t="s">
        <v>59</v>
      </c>
      <c r="E105" s="39" t="s">
        <v>2686</v>
      </c>
    </row>
    <row r="106" spans="1:5" ht="38.25">
      <c r="A106" t="s">
        <v>61</v>
      </c>
      <c r="E106" s="37" t="s">
        <v>2708</v>
      </c>
    </row>
    <row r="107" spans="1:16" ht="12.75">
      <c r="A107" s="26" t="s">
        <v>52</v>
      </c>
      <c s="31" t="s">
        <v>159</v>
      </c>
      <c s="31" t="s">
        <v>2711</v>
      </c>
      <c s="26" t="s">
        <v>54</v>
      </c>
      <c s="32" t="s">
        <v>2712</v>
      </c>
      <c s="33" t="s">
        <v>86</v>
      </c>
      <c s="34">
        <v>72</v>
      </c>
      <c s="35">
        <v>0</v>
      </c>
      <c s="35">
        <f>ROUND(ROUND(H107,2)*ROUND(G107,3),2)</f>
      </c>
      <c s="33" t="s">
        <v>65</v>
      </c>
      <c r="O107">
        <f>(I107*21)/100</f>
      </c>
      <c t="s">
        <v>27</v>
      </c>
    </row>
    <row r="108" spans="1:5" ht="12.75">
      <c r="A108" s="36" t="s">
        <v>58</v>
      </c>
      <c r="E108" s="37" t="s">
        <v>54</v>
      </c>
    </row>
    <row r="109" spans="1:5" ht="12.75">
      <c r="A109" s="38" t="s">
        <v>59</v>
      </c>
      <c r="E109" s="39" t="s">
        <v>2704</v>
      </c>
    </row>
    <row r="110" spans="1:5" ht="38.25">
      <c r="A110" t="s">
        <v>61</v>
      </c>
      <c r="E110" s="37" t="s">
        <v>2705</v>
      </c>
    </row>
    <row r="111" spans="1:18" ht="12.75" customHeight="1">
      <c r="A111" s="6" t="s">
        <v>50</v>
      </c>
      <c s="6"/>
      <c s="41" t="s">
        <v>2713</v>
      </c>
      <c s="6"/>
      <c s="29" t="s">
        <v>2714</v>
      </c>
      <c s="6"/>
      <c s="6"/>
      <c s="6"/>
      <c s="42">
        <f>0+Q111</f>
      </c>
      <c s="6"/>
      <c r="O111">
        <f>0+R111</f>
      </c>
      <c r="Q111">
        <f>0+I112+I116+I120+I124+I128+I132+I136</f>
      </c>
      <c>
        <f>0+O112+O116+O120+O124+O128+O132+O136</f>
      </c>
    </row>
    <row r="112" spans="1:16" ht="12.75">
      <c r="A112" s="26" t="s">
        <v>52</v>
      </c>
      <c s="31" t="s">
        <v>164</v>
      </c>
      <c s="31" t="s">
        <v>2715</v>
      </c>
      <c s="26" t="s">
        <v>54</v>
      </c>
      <c s="32" t="s">
        <v>2716</v>
      </c>
      <c s="33" t="s">
        <v>82</v>
      </c>
      <c s="34">
        <v>1</v>
      </c>
      <c s="35">
        <v>0</v>
      </c>
      <c s="35">
        <f>ROUND(ROUND(H112,2)*ROUND(G112,3),2)</f>
      </c>
      <c s="33" t="s">
        <v>57</v>
      </c>
      <c r="O112">
        <f>(I112*21)/100</f>
      </c>
      <c t="s">
        <v>27</v>
      </c>
    </row>
    <row r="113" spans="1:5" ht="12.75">
      <c r="A113" s="36" t="s">
        <v>58</v>
      </c>
      <c r="E113" s="37" t="s">
        <v>54</v>
      </c>
    </row>
    <row r="114" spans="1:5" ht="12.75">
      <c r="A114" s="38" t="s">
        <v>59</v>
      </c>
      <c r="E114" s="39" t="s">
        <v>2717</v>
      </c>
    </row>
    <row r="115" spans="1:5" ht="89.25">
      <c r="A115" t="s">
        <v>61</v>
      </c>
      <c r="E115" s="37" t="s">
        <v>2718</v>
      </c>
    </row>
    <row r="116" spans="1:16" ht="25.5">
      <c r="A116" s="26" t="s">
        <v>52</v>
      </c>
      <c s="31" t="s">
        <v>168</v>
      </c>
      <c s="31" t="s">
        <v>2719</v>
      </c>
      <c s="26" t="s">
        <v>54</v>
      </c>
      <c s="32" t="s">
        <v>2720</v>
      </c>
      <c s="33" t="s">
        <v>82</v>
      </c>
      <c s="34">
        <v>1</v>
      </c>
      <c s="35">
        <v>0</v>
      </c>
      <c s="35">
        <f>ROUND(ROUND(H116,2)*ROUND(G116,3),2)</f>
      </c>
      <c s="33" t="s">
        <v>57</v>
      </c>
      <c r="O116">
        <f>(I116*21)/100</f>
      </c>
      <c t="s">
        <v>27</v>
      </c>
    </row>
    <row r="117" spans="1:5" ht="12.75">
      <c r="A117" s="36" t="s">
        <v>58</v>
      </c>
      <c r="E117" s="37" t="s">
        <v>54</v>
      </c>
    </row>
    <row r="118" spans="1:5" ht="12.75">
      <c r="A118" s="38" t="s">
        <v>59</v>
      </c>
      <c r="E118" s="39" t="s">
        <v>2721</v>
      </c>
    </row>
    <row r="119" spans="1:5" ht="114.75">
      <c r="A119" t="s">
        <v>61</v>
      </c>
      <c r="E119" s="37" t="s">
        <v>2722</v>
      </c>
    </row>
    <row r="120" spans="1:16" ht="25.5">
      <c r="A120" s="26" t="s">
        <v>52</v>
      </c>
      <c s="31" t="s">
        <v>172</v>
      </c>
      <c s="31" t="s">
        <v>2723</v>
      </c>
      <c s="26" t="s">
        <v>54</v>
      </c>
      <c s="32" t="s">
        <v>2724</v>
      </c>
      <c s="33" t="s">
        <v>82</v>
      </c>
      <c s="34">
        <v>1</v>
      </c>
      <c s="35">
        <v>0</v>
      </c>
      <c s="35">
        <f>ROUND(ROUND(H120,2)*ROUND(G120,3),2)</f>
      </c>
      <c s="33" t="s">
        <v>57</v>
      </c>
      <c r="O120">
        <f>(I120*21)/100</f>
      </c>
      <c t="s">
        <v>27</v>
      </c>
    </row>
    <row r="121" spans="1:5" ht="12.75">
      <c r="A121" s="36" t="s">
        <v>58</v>
      </c>
      <c r="E121" s="37" t="s">
        <v>54</v>
      </c>
    </row>
    <row r="122" spans="1:5" ht="12.75">
      <c r="A122" s="38" t="s">
        <v>59</v>
      </c>
      <c r="E122" s="39" t="s">
        <v>2721</v>
      </c>
    </row>
    <row r="123" spans="1:5" ht="89.25">
      <c r="A123" t="s">
        <v>61</v>
      </c>
      <c r="E123" s="37" t="s">
        <v>2725</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2726</v>
      </c>
    </row>
    <row r="127" spans="1:5" ht="89.25">
      <c r="A127" t="s">
        <v>61</v>
      </c>
      <c r="E127" s="37" t="s">
        <v>163</v>
      </c>
    </row>
    <row r="128" spans="1:16" ht="12.75">
      <c r="A128" s="26" t="s">
        <v>52</v>
      </c>
      <c s="31" t="s">
        <v>452</v>
      </c>
      <c s="31" t="s">
        <v>2727</v>
      </c>
      <c s="26" t="s">
        <v>54</v>
      </c>
      <c s="32" t="s">
        <v>2728</v>
      </c>
      <c s="33" t="s">
        <v>162</v>
      </c>
      <c s="34">
        <v>1</v>
      </c>
      <c s="35">
        <v>0</v>
      </c>
      <c s="35">
        <f>ROUND(ROUND(H128,2)*ROUND(G128,3),2)</f>
      </c>
      <c s="33" t="s">
        <v>57</v>
      </c>
      <c r="O128">
        <f>(I128*21)/100</f>
      </c>
      <c t="s">
        <v>27</v>
      </c>
    </row>
    <row r="129" spans="1:5" ht="12.75">
      <c r="A129" s="36" t="s">
        <v>58</v>
      </c>
      <c r="E129" s="37" t="s">
        <v>54</v>
      </c>
    </row>
    <row r="130" spans="1:5" ht="12.75">
      <c r="A130" s="38" t="s">
        <v>59</v>
      </c>
      <c r="E130" s="39" t="s">
        <v>2729</v>
      </c>
    </row>
    <row r="131" spans="1:5" ht="89.25">
      <c r="A131" t="s">
        <v>61</v>
      </c>
      <c r="E131" s="37" t="s">
        <v>2730</v>
      </c>
    </row>
    <row r="132" spans="1:16" ht="12.75">
      <c r="A132" s="26" t="s">
        <v>52</v>
      </c>
      <c s="31" t="s">
        <v>456</v>
      </c>
      <c s="31" t="s">
        <v>2731</v>
      </c>
      <c s="26" t="s">
        <v>54</v>
      </c>
      <c s="32" t="s">
        <v>2732</v>
      </c>
      <c s="33" t="s">
        <v>162</v>
      </c>
      <c s="34">
        <v>8</v>
      </c>
      <c s="35">
        <v>0</v>
      </c>
      <c s="35">
        <f>ROUND(ROUND(H132,2)*ROUND(G132,3),2)</f>
      </c>
      <c s="33" t="s">
        <v>57</v>
      </c>
      <c r="O132">
        <f>(I132*21)/100</f>
      </c>
      <c t="s">
        <v>27</v>
      </c>
    </row>
    <row r="133" spans="1:5" ht="12.75">
      <c r="A133" s="36" t="s">
        <v>58</v>
      </c>
      <c r="E133" s="37" t="s">
        <v>54</v>
      </c>
    </row>
    <row r="134" spans="1:5" ht="12.75">
      <c r="A134" s="38" t="s">
        <v>59</v>
      </c>
      <c r="E134" s="39" t="s">
        <v>2733</v>
      </c>
    </row>
    <row r="135" spans="1:5" ht="89.25">
      <c r="A135" t="s">
        <v>61</v>
      </c>
      <c r="E135" s="37" t="s">
        <v>2734</v>
      </c>
    </row>
    <row r="136" spans="1:16" ht="12.75">
      <c r="A136" s="26" t="s">
        <v>52</v>
      </c>
      <c s="31" t="s">
        <v>462</v>
      </c>
      <c s="31" t="s">
        <v>2735</v>
      </c>
      <c s="26" t="s">
        <v>54</v>
      </c>
      <c s="32" t="s">
        <v>2736</v>
      </c>
      <c s="33" t="s">
        <v>162</v>
      </c>
      <c s="34">
        <v>8</v>
      </c>
      <c s="35">
        <v>0</v>
      </c>
      <c s="35">
        <f>ROUND(ROUND(H136,2)*ROUND(G136,3),2)</f>
      </c>
      <c s="33" t="s">
        <v>57</v>
      </c>
      <c r="O136">
        <f>(I136*21)/100</f>
      </c>
      <c t="s">
        <v>27</v>
      </c>
    </row>
    <row r="137" spans="1:5" ht="12.75">
      <c r="A137" s="36" t="s">
        <v>58</v>
      </c>
      <c r="E137" s="37" t="s">
        <v>54</v>
      </c>
    </row>
    <row r="138" spans="1:5" ht="12.75">
      <c r="A138" s="38" t="s">
        <v>59</v>
      </c>
      <c r="E138" s="39" t="s">
        <v>2737</v>
      </c>
    </row>
    <row r="139" spans="1:5" ht="89.25">
      <c r="A139" t="s">
        <v>61</v>
      </c>
      <c r="E139" s="37" t="s">
        <v>2738</v>
      </c>
    </row>
    <row r="140" spans="1:18" ht="12.75" customHeight="1">
      <c r="A140" s="6" t="s">
        <v>50</v>
      </c>
      <c s="6"/>
      <c s="41" t="s">
        <v>2739</v>
      </c>
      <c s="6"/>
      <c s="29" t="s">
        <v>2740</v>
      </c>
      <c s="6"/>
      <c s="6"/>
      <c s="6"/>
      <c s="42">
        <f>0+Q140</f>
      </c>
      <c s="6"/>
      <c r="O140">
        <f>0+R140</f>
      </c>
      <c r="Q140">
        <f>0+I141</f>
      </c>
      <c>
        <f>0+O141</f>
      </c>
    </row>
    <row r="141" spans="1:16" ht="12.75">
      <c r="A141" s="26" t="s">
        <v>52</v>
      </c>
      <c s="31" t="s">
        <v>467</v>
      </c>
      <c s="31" t="s">
        <v>2741</v>
      </c>
      <c s="26" t="s">
        <v>54</v>
      </c>
      <c s="32" t="s">
        <v>2742</v>
      </c>
      <c s="33" t="s">
        <v>82</v>
      </c>
      <c s="34">
        <v>1</v>
      </c>
      <c s="35">
        <v>0</v>
      </c>
      <c s="35">
        <f>ROUND(ROUND(H141,2)*ROUND(G141,3),2)</f>
      </c>
      <c s="33" t="s">
        <v>57</v>
      </c>
      <c r="O141">
        <f>(I141*21)/100</f>
      </c>
      <c t="s">
        <v>27</v>
      </c>
    </row>
    <row r="142" spans="1:5" ht="12.75">
      <c r="A142" s="36" t="s">
        <v>58</v>
      </c>
      <c r="E142" s="37" t="s">
        <v>54</v>
      </c>
    </row>
    <row r="143" spans="1:5" ht="12.75">
      <c r="A143" s="38" t="s">
        <v>59</v>
      </c>
      <c r="E143" s="39" t="s">
        <v>2729</v>
      </c>
    </row>
    <row r="144" spans="1:5" ht="76.5">
      <c r="A144" t="s">
        <v>61</v>
      </c>
      <c r="E144" s="37" t="s">
        <v>2743</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472</v>
      </c>
      <c s="31" t="s">
        <v>658</v>
      </c>
      <c s="26" t="s">
        <v>659</v>
      </c>
      <c s="32" t="s">
        <v>1229</v>
      </c>
      <c s="33" t="s">
        <v>182</v>
      </c>
      <c s="34">
        <v>19</v>
      </c>
      <c s="35">
        <v>0</v>
      </c>
      <c s="35">
        <f>ROUND(ROUND(H146,2)*ROUND(G146,3),2)</f>
      </c>
      <c s="33" t="s">
        <v>65</v>
      </c>
      <c r="O146">
        <f>(I146*21)/100</f>
      </c>
      <c t="s">
        <v>27</v>
      </c>
    </row>
    <row r="147" spans="1:5" ht="12.75">
      <c r="A147" s="36" t="s">
        <v>58</v>
      </c>
      <c r="E147" s="37" t="s">
        <v>183</v>
      </c>
    </row>
    <row r="148" spans="1:5" ht="12.75">
      <c r="A148" s="38" t="s">
        <v>59</v>
      </c>
      <c r="E148" s="39" t="s">
        <v>2744</v>
      </c>
    </row>
    <row r="149" spans="1:5" ht="102">
      <c r="A149" t="s">
        <v>61</v>
      </c>
      <c r="E149" s="37" t="s">
        <v>185</v>
      </c>
    </row>
    <row r="150" spans="1:16" ht="38.25">
      <c r="A150" s="26" t="s">
        <v>52</v>
      </c>
      <c s="31" t="s">
        <v>477</v>
      </c>
      <c s="31" t="s">
        <v>2745</v>
      </c>
      <c s="26" t="s">
        <v>2746</v>
      </c>
      <c s="32" t="s">
        <v>2747</v>
      </c>
      <c s="33" t="s">
        <v>182</v>
      </c>
      <c s="34">
        <v>0.05</v>
      </c>
      <c s="35">
        <v>0</v>
      </c>
      <c s="35">
        <f>ROUND(ROUND(H150,2)*ROUND(G150,3),2)</f>
      </c>
      <c s="33" t="s">
        <v>65</v>
      </c>
      <c r="O150">
        <f>(I150*21)/100</f>
      </c>
      <c t="s">
        <v>27</v>
      </c>
    </row>
    <row r="151" spans="1:5" ht="12.75">
      <c r="A151" s="36" t="s">
        <v>58</v>
      </c>
      <c r="E151" s="37" t="s">
        <v>183</v>
      </c>
    </row>
    <row r="152" spans="1:5" ht="12.75">
      <c r="A152" s="38" t="s">
        <v>59</v>
      </c>
      <c r="E152" s="39" t="s">
        <v>2748</v>
      </c>
    </row>
    <row r="153" spans="1:5" ht="102">
      <c r="A153" t="s">
        <v>61</v>
      </c>
      <c r="E153" s="37" t="s">
        <v>185</v>
      </c>
    </row>
    <row r="154" spans="1:16" ht="25.5">
      <c r="A154" s="26" t="s">
        <v>52</v>
      </c>
      <c s="31" t="s">
        <v>482</v>
      </c>
      <c s="31" t="s">
        <v>228</v>
      </c>
      <c s="26" t="s">
        <v>229</v>
      </c>
      <c s="32" t="s">
        <v>230</v>
      </c>
      <c s="33" t="s">
        <v>182</v>
      </c>
      <c s="34">
        <v>0.007</v>
      </c>
      <c s="35">
        <v>0</v>
      </c>
      <c s="35">
        <f>ROUND(ROUND(H154,2)*ROUND(G154,3),2)</f>
      </c>
      <c s="33" t="s">
        <v>65</v>
      </c>
      <c r="O154">
        <f>(I154*21)/100</f>
      </c>
      <c t="s">
        <v>27</v>
      </c>
    </row>
    <row r="155" spans="1:5" ht="12.75">
      <c r="A155" s="36" t="s">
        <v>58</v>
      </c>
      <c r="E155" s="37" t="s">
        <v>183</v>
      </c>
    </row>
    <row r="156" spans="1:5" ht="12.75">
      <c r="A156" s="38" t="s">
        <v>59</v>
      </c>
      <c r="E156" s="39" t="s">
        <v>2748</v>
      </c>
    </row>
    <row r="157" spans="1:5" ht="102">
      <c r="A157" t="s">
        <v>61</v>
      </c>
      <c r="E157" s="37" t="s">
        <v>185</v>
      </c>
    </row>
    <row r="158" spans="1:16" ht="25.5">
      <c r="A158" s="26" t="s">
        <v>52</v>
      </c>
      <c s="31" t="s">
        <v>487</v>
      </c>
      <c s="31" t="s">
        <v>2749</v>
      </c>
      <c s="26" t="s">
        <v>2750</v>
      </c>
      <c s="32" t="s">
        <v>2751</v>
      </c>
      <c s="33" t="s">
        <v>182</v>
      </c>
      <c s="34">
        <v>0.02</v>
      </c>
      <c s="35">
        <v>0</v>
      </c>
      <c s="35">
        <f>ROUND(ROUND(H158,2)*ROUND(G158,3),2)</f>
      </c>
      <c s="33" t="s">
        <v>65</v>
      </c>
      <c r="O158">
        <f>(I158*21)/100</f>
      </c>
      <c t="s">
        <v>27</v>
      </c>
    </row>
    <row r="159" spans="1:5" ht="12.75">
      <c r="A159" s="36" t="s">
        <v>58</v>
      </c>
      <c r="E159" s="37" t="s">
        <v>183</v>
      </c>
    </row>
    <row r="160" spans="1:5" ht="12.75">
      <c r="A160" s="38" t="s">
        <v>59</v>
      </c>
      <c r="E160" s="39" t="s">
        <v>2752</v>
      </c>
    </row>
    <row r="161" spans="1:5" ht="102">
      <c r="A161" t="s">
        <v>61</v>
      </c>
      <c r="E161" s="37" t="s">
        <v>185</v>
      </c>
    </row>
    <row r="162" spans="1:16" ht="25.5">
      <c r="A162" s="26" t="s">
        <v>52</v>
      </c>
      <c s="31" t="s">
        <v>492</v>
      </c>
      <c s="31" t="s">
        <v>2753</v>
      </c>
      <c s="26" t="s">
        <v>2754</v>
      </c>
      <c s="32" t="s">
        <v>2755</v>
      </c>
      <c s="33" t="s">
        <v>182</v>
      </c>
      <c s="34">
        <v>0.02</v>
      </c>
      <c s="35">
        <v>0</v>
      </c>
      <c s="35">
        <f>ROUND(ROUND(H162,2)*ROUND(G162,3),2)</f>
      </c>
      <c s="33" t="s">
        <v>65</v>
      </c>
      <c r="O162">
        <f>(I162*21)/100</f>
      </c>
      <c t="s">
        <v>27</v>
      </c>
    </row>
    <row r="163" spans="1:5" ht="12.75">
      <c r="A163" s="36" t="s">
        <v>58</v>
      </c>
      <c r="E163" s="37" t="s">
        <v>183</v>
      </c>
    </row>
    <row r="164" spans="1:5" ht="12.75">
      <c r="A164" s="38" t="s">
        <v>59</v>
      </c>
      <c r="E164" s="39" t="s">
        <v>2752</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2756</v>
      </c>
      <c s="43">
        <f>0+I9+I18+I23+I28+I33+I38+I47+I68+I73+I86+I103+I132+I137+I142+I179+I184</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2756</v>
      </c>
      <c s="6"/>
      <c s="18" t="s">
        <v>2757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532</v>
      </c>
    </row>
    <row r="14" spans="1:16" ht="12.75">
      <c r="A14" s="26" t="s">
        <v>52</v>
      </c>
      <c s="31" t="s">
        <v>27</v>
      </c>
      <c s="31" t="s">
        <v>529</v>
      </c>
      <c s="26" t="s">
        <v>54</v>
      </c>
      <c s="32" t="s">
        <v>530</v>
      </c>
      <c s="33" t="s">
        <v>71</v>
      </c>
      <c s="34">
        <v>112</v>
      </c>
      <c s="35">
        <v>0</v>
      </c>
      <c s="35">
        <f>ROUND(ROUND(H14,2)*ROUND(G14,3),2)</f>
      </c>
      <c s="33" t="s">
        <v>57</v>
      </c>
      <c r="O14">
        <f>(I14*21)/100</f>
      </c>
      <c t="s">
        <v>27</v>
      </c>
    </row>
    <row r="15" spans="1:5" ht="12.75">
      <c r="A15" s="36" t="s">
        <v>58</v>
      </c>
      <c r="E15" s="37" t="s">
        <v>54</v>
      </c>
    </row>
    <row r="16" spans="1:5" ht="12.75">
      <c r="A16" s="38" t="s">
        <v>59</v>
      </c>
      <c r="E16" s="39" t="s">
        <v>2759</v>
      </c>
    </row>
    <row r="17" spans="1:5" ht="318.75">
      <c r="A17" t="s">
        <v>61</v>
      </c>
      <c r="E17" s="37" t="s">
        <v>532</v>
      </c>
    </row>
    <row r="18" spans="1:18" ht="12.75" customHeight="1">
      <c r="A18" s="6" t="s">
        <v>50</v>
      </c>
      <c s="6"/>
      <c s="41" t="s">
        <v>2658</v>
      </c>
      <c s="6"/>
      <c s="29" t="s">
        <v>2659</v>
      </c>
      <c s="6"/>
      <c s="6"/>
      <c s="6"/>
      <c s="42">
        <f>0+Q18</f>
      </c>
      <c s="6"/>
      <c r="O18">
        <f>0+R18</f>
      </c>
      <c r="Q18">
        <f>0+I19</f>
      </c>
      <c>
        <f>0+O19</f>
      </c>
    </row>
    <row r="19" spans="1:16" ht="12.75">
      <c r="A19" s="26" t="s">
        <v>52</v>
      </c>
      <c s="31" t="s">
        <v>26</v>
      </c>
      <c s="31" t="s">
        <v>1366</v>
      </c>
      <c s="26" t="s">
        <v>54</v>
      </c>
      <c s="32" t="s">
        <v>1367</v>
      </c>
      <c s="33" t="s">
        <v>86</v>
      </c>
      <c s="34">
        <v>10</v>
      </c>
      <c s="35">
        <v>0</v>
      </c>
      <c s="35">
        <f>ROUND(ROUND(H19,2)*ROUND(G19,3),2)</f>
      </c>
      <c s="33" t="s">
        <v>57</v>
      </c>
      <c r="O19">
        <f>(I19*21)/100</f>
      </c>
      <c t="s">
        <v>27</v>
      </c>
    </row>
    <row r="20" spans="1:5" ht="12.75">
      <c r="A20" s="36" t="s">
        <v>58</v>
      </c>
      <c r="E20" s="37" t="s">
        <v>54</v>
      </c>
    </row>
    <row r="21" spans="1:5" ht="12.75">
      <c r="A21" s="38" t="s">
        <v>59</v>
      </c>
      <c r="E21" s="39" t="s">
        <v>2760</v>
      </c>
    </row>
    <row r="22" spans="1:5" ht="25.5">
      <c r="A22" t="s">
        <v>61</v>
      </c>
      <c r="E22" s="37" t="s">
        <v>1369</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2761</v>
      </c>
    </row>
    <row r="27" spans="1:5" ht="229.5">
      <c r="A27" t="s">
        <v>61</v>
      </c>
      <c r="E27" s="37" t="s">
        <v>537</v>
      </c>
    </row>
    <row r="28" spans="1:18" ht="12.75" customHeight="1">
      <c r="A28" s="6" t="s">
        <v>50</v>
      </c>
      <c s="6"/>
      <c s="41" t="s">
        <v>2762</v>
      </c>
      <c s="6"/>
      <c s="29" t="s">
        <v>580</v>
      </c>
      <c s="6"/>
      <c s="6"/>
      <c s="6"/>
      <c s="42">
        <f>0+Q28</f>
      </c>
      <c s="6"/>
      <c r="O28">
        <f>0+R28</f>
      </c>
      <c r="Q28">
        <f>0+I29</f>
      </c>
      <c>
        <f>0+O29</f>
      </c>
    </row>
    <row r="29" spans="1:16" ht="12.75">
      <c r="A29" s="26" t="s">
        <v>52</v>
      </c>
      <c s="31" t="s">
        <v>39</v>
      </c>
      <c s="31" t="s">
        <v>2763</v>
      </c>
      <c s="26" t="s">
        <v>54</v>
      </c>
      <c s="32" t="s">
        <v>2764</v>
      </c>
      <c s="33" t="s">
        <v>71</v>
      </c>
      <c s="34">
        <v>1.5</v>
      </c>
      <c s="35">
        <v>0</v>
      </c>
      <c s="35">
        <f>ROUND(ROUND(H29,2)*ROUND(G29,3),2)</f>
      </c>
      <c s="33" t="s">
        <v>57</v>
      </c>
      <c r="O29">
        <f>(I29*21)/100</f>
      </c>
      <c t="s">
        <v>27</v>
      </c>
    </row>
    <row r="30" spans="1:5" ht="12.75">
      <c r="A30" s="36" t="s">
        <v>58</v>
      </c>
      <c r="E30" s="37" t="s">
        <v>54</v>
      </c>
    </row>
    <row r="31" spans="1:5" ht="12.75">
      <c r="A31" s="38" t="s">
        <v>59</v>
      </c>
      <c r="E31" s="39" t="s">
        <v>2765</v>
      </c>
    </row>
    <row r="32" spans="1:5" ht="369.75">
      <c r="A32" t="s">
        <v>61</v>
      </c>
      <c r="E32" s="37" t="s">
        <v>749</v>
      </c>
    </row>
    <row r="33" spans="1:18" ht="12.75" customHeight="1">
      <c r="A33" s="6" t="s">
        <v>50</v>
      </c>
      <c s="6"/>
      <c s="41" t="s">
        <v>456</v>
      </c>
      <c s="6"/>
      <c s="29" t="s">
        <v>2664</v>
      </c>
      <c s="6"/>
      <c s="6"/>
      <c s="6"/>
      <c s="42">
        <f>0+Q33</f>
      </c>
      <c s="6"/>
      <c r="O33">
        <f>0+R33</f>
      </c>
      <c r="Q33">
        <f>0+I34</f>
      </c>
      <c>
        <f>0+O34</f>
      </c>
    </row>
    <row r="34" spans="1:16" ht="12.75">
      <c r="A34" s="26" t="s">
        <v>52</v>
      </c>
      <c s="31" t="s">
        <v>41</v>
      </c>
      <c s="31" t="s">
        <v>678</v>
      </c>
      <c s="26" t="s">
        <v>54</v>
      </c>
      <c s="32" t="s">
        <v>679</v>
      </c>
      <c s="33" t="s">
        <v>56</v>
      </c>
      <c s="34">
        <v>2</v>
      </c>
      <c s="35">
        <v>0</v>
      </c>
      <c s="35">
        <f>ROUND(ROUND(H34,2)*ROUND(G34,3),2)</f>
      </c>
      <c s="33" t="s">
        <v>57</v>
      </c>
      <c r="O34">
        <f>(I34*21)/100</f>
      </c>
      <c t="s">
        <v>27</v>
      </c>
    </row>
    <row r="35" spans="1:5" ht="12.75">
      <c r="A35" s="36" t="s">
        <v>58</v>
      </c>
      <c r="E35" s="37" t="s">
        <v>54</v>
      </c>
    </row>
    <row r="36" spans="1:5" ht="12.75">
      <c r="A36" s="38" t="s">
        <v>59</v>
      </c>
      <c r="E36" s="39" t="s">
        <v>2766</v>
      </c>
    </row>
    <row r="37" spans="1:5" ht="12.75">
      <c r="A37" t="s">
        <v>61</v>
      </c>
      <c r="E37" s="37" t="s">
        <v>67</v>
      </c>
    </row>
    <row r="38" spans="1:18" ht="12.75" customHeight="1">
      <c r="A38" s="6" t="s">
        <v>50</v>
      </c>
      <c s="6"/>
      <c s="41" t="s">
        <v>2666</v>
      </c>
      <c s="6"/>
      <c s="29" t="s">
        <v>2667</v>
      </c>
      <c s="6"/>
      <c s="6"/>
      <c s="6"/>
      <c s="42">
        <f>0+Q38</f>
      </c>
      <c s="6"/>
      <c r="O38">
        <f>0+R38</f>
      </c>
      <c r="Q38">
        <f>0+I39+I43</f>
      </c>
      <c>
        <f>0+O39+O43</f>
      </c>
    </row>
    <row r="39" spans="1:16" ht="25.5">
      <c r="A39" s="26" t="s">
        <v>52</v>
      </c>
      <c s="31" t="s">
        <v>90</v>
      </c>
      <c s="31" t="s">
        <v>2668</v>
      </c>
      <c s="26" t="s">
        <v>54</v>
      </c>
      <c s="32" t="s">
        <v>2669</v>
      </c>
      <c s="33" t="s">
        <v>82</v>
      </c>
      <c s="34">
        <v>4</v>
      </c>
      <c s="35">
        <v>0</v>
      </c>
      <c s="35">
        <f>ROUND(ROUND(H39,2)*ROUND(G39,3),2)</f>
      </c>
      <c s="33" t="s">
        <v>57</v>
      </c>
      <c r="O39">
        <f>(I39*21)/100</f>
      </c>
      <c t="s">
        <v>27</v>
      </c>
    </row>
    <row r="40" spans="1:5" ht="12.75">
      <c r="A40" s="36" t="s">
        <v>58</v>
      </c>
      <c r="E40" s="37" t="s">
        <v>54</v>
      </c>
    </row>
    <row r="41" spans="1:5" ht="12.75">
      <c r="A41" s="38" t="s">
        <v>59</v>
      </c>
      <c r="E41" s="39" t="s">
        <v>2670</v>
      </c>
    </row>
    <row r="42" spans="1:5" ht="76.5">
      <c r="A42" t="s">
        <v>61</v>
      </c>
      <c r="E42" s="37" t="s">
        <v>83</v>
      </c>
    </row>
    <row r="43" spans="1:16" ht="12.75">
      <c r="A43" s="26" t="s">
        <v>52</v>
      </c>
      <c s="31" t="s">
        <v>95</v>
      </c>
      <c s="31" t="s">
        <v>1375</v>
      </c>
      <c s="26" t="s">
        <v>54</v>
      </c>
      <c s="32" t="s">
        <v>1376</v>
      </c>
      <c s="33" t="s">
        <v>82</v>
      </c>
      <c s="34">
        <v>12</v>
      </c>
      <c s="35">
        <v>0</v>
      </c>
      <c s="35">
        <f>ROUND(ROUND(H43,2)*ROUND(G43,3),2)</f>
      </c>
      <c s="33" t="s">
        <v>57</v>
      </c>
      <c r="O43">
        <f>(I43*21)/100</f>
      </c>
      <c t="s">
        <v>27</v>
      </c>
    </row>
    <row r="44" spans="1:5" ht="12.75">
      <c r="A44" s="36" t="s">
        <v>58</v>
      </c>
      <c r="E44" s="37" t="s">
        <v>54</v>
      </c>
    </row>
    <row r="45" spans="1:5" ht="12.75">
      <c r="A45" s="38" t="s">
        <v>59</v>
      </c>
      <c r="E45" s="39" t="s">
        <v>2767</v>
      </c>
    </row>
    <row r="46" spans="1:5" ht="76.5">
      <c r="A46" t="s">
        <v>61</v>
      </c>
      <c r="E46" s="37" t="s">
        <v>83</v>
      </c>
    </row>
    <row r="47" spans="1:18" ht="12.75" customHeight="1">
      <c r="A47" s="6" t="s">
        <v>50</v>
      </c>
      <c s="6"/>
      <c s="41" t="s">
        <v>2336</v>
      </c>
      <c s="6"/>
      <c s="29" t="s">
        <v>2672</v>
      </c>
      <c s="6"/>
      <c s="6"/>
      <c s="6"/>
      <c s="42">
        <f>0+Q47</f>
      </c>
      <c s="6"/>
      <c r="O47">
        <f>0+R47</f>
      </c>
      <c r="Q47">
        <f>0+I48+I52+I56+I60+I64</f>
      </c>
      <c>
        <f>0+O48+O52+O56+O60+O64</f>
      </c>
    </row>
    <row r="48" spans="1:16" ht="12.75">
      <c r="A48" s="26" t="s">
        <v>52</v>
      </c>
      <c s="31" t="s">
        <v>44</v>
      </c>
      <c s="31" t="s">
        <v>1378</v>
      </c>
      <c s="26" t="s">
        <v>54</v>
      </c>
      <c s="32" t="s">
        <v>1379</v>
      </c>
      <c s="33" t="s">
        <v>86</v>
      </c>
      <c s="34">
        <v>252</v>
      </c>
      <c s="35">
        <v>0</v>
      </c>
      <c s="35">
        <f>ROUND(ROUND(H48,2)*ROUND(G48,3),2)</f>
      </c>
      <c s="33" t="s">
        <v>57</v>
      </c>
      <c r="O48">
        <f>(I48*21)/100</f>
      </c>
      <c t="s">
        <v>27</v>
      </c>
    </row>
    <row r="49" spans="1:5" ht="12.75">
      <c r="A49" s="36" t="s">
        <v>58</v>
      </c>
      <c r="E49" s="37" t="s">
        <v>54</v>
      </c>
    </row>
    <row r="50" spans="1:5" ht="12.75">
      <c r="A50" s="38" t="s">
        <v>59</v>
      </c>
      <c r="E50" s="39" t="s">
        <v>2768</v>
      </c>
    </row>
    <row r="51" spans="1:5" ht="102">
      <c r="A51" t="s">
        <v>61</v>
      </c>
      <c r="E51" s="37" t="s">
        <v>1381</v>
      </c>
    </row>
    <row r="52" spans="1:16" ht="12.75">
      <c r="A52" s="26" t="s">
        <v>52</v>
      </c>
      <c s="31" t="s">
        <v>46</v>
      </c>
      <c s="31" t="s">
        <v>2674</v>
      </c>
      <c s="26" t="s">
        <v>54</v>
      </c>
      <c s="32" t="s">
        <v>2675</v>
      </c>
      <c s="33" t="s">
        <v>86</v>
      </c>
      <c s="34">
        <v>16</v>
      </c>
      <c s="35">
        <v>0</v>
      </c>
      <c s="35">
        <f>ROUND(ROUND(H52,2)*ROUND(G52,3),2)</f>
      </c>
      <c s="33" t="s">
        <v>57</v>
      </c>
      <c r="O52">
        <f>(I52*21)/100</f>
      </c>
      <c t="s">
        <v>27</v>
      </c>
    </row>
    <row r="53" spans="1:5" ht="12.75">
      <c r="A53" s="36" t="s">
        <v>58</v>
      </c>
      <c r="E53" s="37" t="s">
        <v>54</v>
      </c>
    </row>
    <row r="54" spans="1:5" ht="12.75">
      <c r="A54" s="38" t="s">
        <v>59</v>
      </c>
      <c r="E54" s="39" t="s">
        <v>2769</v>
      </c>
    </row>
    <row r="55" spans="1:5" ht="102">
      <c r="A55" t="s">
        <v>61</v>
      </c>
      <c r="E55" s="37" t="s">
        <v>2677</v>
      </c>
    </row>
    <row r="56" spans="1:16" ht="12.75">
      <c r="A56" s="26" t="s">
        <v>52</v>
      </c>
      <c s="31" t="s">
        <v>48</v>
      </c>
      <c s="31" t="s">
        <v>1382</v>
      </c>
      <c s="26" t="s">
        <v>54</v>
      </c>
      <c s="32" t="s">
        <v>1383</v>
      </c>
      <c s="33" t="s">
        <v>86</v>
      </c>
      <c s="34">
        <v>252</v>
      </c>
      <c s="35">
        <v>0</v>
      </c>
      <c s="35">
        <f>ROUND(ROUND(H56,2)*ROUND(G56,3),2)</f>
      </c>
      <c s="33" t="s">
        <v>57</v>
      </c>
      <c r="O56">
        <f>(I56*21)/100</f>
      </c>
      <c t="s">
        <v>27</v>
      </c>
    </row>
    <row r="57" spans="1:5" ht="12.75">
      <c r="A57" s="36" t="s">
        <v>58</v>
      </c>
      <c r="E57" s="37" t="s">
        <v>54</v>
      </c>
    </row>
    <row r="58" spans="1:5" ht="12.75">
      <c r="A58" s="38" t="s">
        <v>59</v>
      </c>
      <c r="E58" s="39" t="s">
        <v>2768</v>
      </c>
    </row>
    <row r="59" spans="1:5" ht="140.25">
      <c r="A59" t="s">
        <v>61</v>
      </c>
      <c r="E59" s="37" t="s">
        <v>1385</v>
      </c>
    </row>
    <row r="60" spans="1:16" ht="25.5">
      <c r="A60" s="26" t="s">
        <v>52</v>
      </c>
      <c s="31" t="s">
        <v>111</v>
      </c>
      <c s="31" t="s">
        <v>1386</v>
      </c>
      <c s="26" t="s">
        <v>54</v>
      </c>
      <c s="32" t="s">
        <v>1387</v>
      </c>
      <c s="33" t="s">
        <v>86</v>
      </c>
      <c s="34">
        <v>252</v>
      </c>
      <c s="35">
        <v>0</v>
      </c>
      <c s="35">
        <f>ROUND(ROUND(H60,2)*ROUND(G60,3),2)</f>
      </c>
      <c s="33" t="s">
        <v>57</v>
      </c>
      <c r="O60">
        <f>(I60*21)/100</f>
      </c>
      <c t="s">
        <v>27</v>
      </c>
    </row>
    <row r="61" spans="1:5" ht="12.75">
      <c r="A61" s="36" t="s">
        <v>58</v>
      </c>
      <c r="E61" s="37" t="s">
        <v>54</v>
      </c>
    </row>
    <row r="62" spans="1:5" ht="12.75">
      <c r="A62" s="38" t="s">
        <v>59</v>
      </c>
      <c r="E62" s="39" t="s">
        <v>2768</v>
      </c>
    </row>
    <row r="63" spans="1:5" ht="76.5">
      <c r="A63" t="s">
        <v>61</v>
      </c>
      <c r="E63" s="37" t="s">
        <v>1389</v>
      </c>
    </row>
    <row r="64" spans="1:16" ht="25.5">
      <c r="A64" s="26" t="s">
        <v>52</v>
      </c>
      <c s="31" t="s">
        <v>115</v>
      </c>
      <c s="31" t="s">
        <v>2679</v>
      </c>
      <c s="26" t="s">
        <v>54</v>
      </c>
      <c s="32" t="s">
        <v>2680</v>
      </c>
      <c s="33" t="s">
        <v>86</v>
      </c>
      <c s="34">
        <v>252</v>
      </c>
      <c s="35">
        <v>0</v>
      </c>
      <c s="35">
        <f>ROUND(ROUND(H64,2)*ROUND(G64,3),2)</f>
      </c>
      <c s="33" t="s">
        <v>65</v>
      </c>
      <c r="O64">
        <f>(I64*21)/100</f>
      </c>
      <c t="s">
        <v>27</v>
      </c>
    </row>
    <row r="65" spans="1:5" ht="12.75">
      <c r="A65" s="36" t="s">
        <v>58</v>
      </c>
      <c r="E65" s="37" t="s">
        <v>54</v>
      </c>
    </row>
    <row r="66" spans="1:5" ht="12.75">
      <c r="A66" s="38" t="s">
        <v>59</v>
      </c>
      <c r="E66" s="39" t="s">
        <v>2768</v>
      </c>
    </row>
    <row r="67" spans="1:5" ht="63.75">
      <c r="A67" t="s">
        <v>61</v>
      </c>
      <c r="E67" s="37" t="s">
        <v>2681</v>
      </c>
    </row>
    <row r="68" spans="1:18" ht="12.75" customHeight="1">
      <c r="A68" s="6" t="s">
        <v>50</v>
      </c>
      <c s="6"/>
      <c s="41" t="s">
        <v>2682</v>
      </c>
      <c s="6"/>
      <c s="29" t="s">
        <v>2683</v>
      </c>
      <c s="6"/>
      <c s="6"/>
      <c s="6"/>
      <c s="42">
        <f>0+Q68</f>
      </c>
      <c s="6"/>
      <c r="O68">
        <f>0+R68</f>
      </c>
      <c r="Q68">
        <f>0+I69</f>
      </c>
      <c>
        <f>0+O69</f>
      </c>
    </row>
    <row r="69" spans="1:16" ht="25.5">
      <c r="A69" s="26" t="s">
        <v>52</v>
      </c>
      <c s="31" t="s">
        <v>119</v>
      </c>
      <c s="31" t="s">
        <v>2684</v>
      </c>
      <c s="26" t="s">
        <v>54</v>
      </c>
      <c s="32" t="s">
        <v>2685</v>
      </c>
      <c s="33" t="s">
        <v>82</v>
      </c>
      <c s="34">
        <v>3</v>
      </c>
      <c s="35">
        <v>0</v>
      </c>
      <c s="35">
        <f>ROUND(ROUND(H69,2)*ROUND(G69,3),2)</f>
      </c>
      <c s="33" t="s">
        <v>57</v>
      </c>
      <c r="O69">
        <f>(I69*21)/100</f>
      </c>
      <c t="s">
        <v>27</v>
      </c>
    </row>
    <row r="70" spans="1:5" ht="12.75">
      <c r="A70" s="36" t="s">
        <v>58</v>
      </c>
      <c r="E70" s="37" t="s">
        <v>54</v>
      </c>
    </row>
    <row r="71" spans="1:5" ht="12.75">
      <c r="A71" s="38" t="s">
        <v>59</v>
      </c>
      <c r="E71" s="39" t="s">
        <v>2770</v>
      </c>
    </row>
    <row r="72" spans="1:5" ht="38.25">
      <c r="A72" t="s">
        <v>61</v>
      </c>
      <c r="E72" s="37" t="s">
        <v>2687</v>
      </c>
    </row>
    <row r="73" spans="1:18" ht="12.75" customHeight="1">
      <c r="A73" s="6" t="s">
        <v>50</v>
      </c>
      <c s="6"/>
      <c s="41" t="s">
        <v>2688</v>
      </c>
      <c s="6"/>
      <c s="29" t="s">
        <v>2689</v>
      </c>
      <c s="6"/>
      <c s="6"/>
      <c s="6"/>
      <c s="42">
        <f>0+Q73</f>
      </c>
      <c s="6"/>
      <c r="O73">
        <f>0+R73</f>
      </c>
      <c r="Q73">
        <f>0+I74+I78+I82</f>
      </c>
      <c>
        <f>0+O74+O78+O82</f>
      </c>
    </row>
    <row r="74" spans="1:16" ht="12.75">
      <c r="A74" s="26" t="s">
        <v>52</v>
      </c>
      <c s="31" t="s">
        <v>123</v>
      </c>
      <c s="31" t="s">
        <v>2690</v>
      </c>
      <c s="26" t="s">
        <v>54</v>
      </c>
      <c s="32" t="s">
        <v>2691</v>
      </c>
      <c s="33" t="s">
        <v>82</v>
      </c>
      <c s="34">
        <v>120</v>
      </c>
      <c s="35">
        <v>0</v>
      </c>
      <c s="35">
        <f>ROUND(ROUND(H74,2)*ROUND(G74,3),2)</f>
      </c>
      <c s="33" t="s">
        <v>57</v>
      </c>
      <c r="O74">
        <f>(I74*21)/100</f>
      </c>
      <c t="s">
        <v>27</v>
      </c>
    </row>
    <row r="75" spans="1:5" ht="12.75">
      <c r="A75" s="36" t="s">
        <v>58</v>
      </c>
      <c r="E75" s="37" t="s">
        <v>54</v>
      </c>
    </row>
    <row r="76" spans="1:5" ht="12.75">
      <c r="A76" s="38" t="s">
        <v>59</v>
      </c>
      <c r="E76" s="39" t="s">
        <v>2771</v>
      </c>
    </row>
    <row r="77" spans="1:5" ht="102">
      <c r="A77" t="s">
        <v>61</v>
      </c>
      <c r="E77" s="37" t="s">
        <v>2693</v>
      </c>
    </row>
    <row r="78" spans="1:16" ht="25.5">
      <c r="A78" s="26" t="s">
        <v>52</v>
      </c>
      <c s="31" t="s">
        <v>129</v>
      </c>
      <c s="31" t="s">
        <v>2694</v>
      </c>
      <c s="26" t="s">
        <v>54</v>
      </c>
      <c s="32" t="s">
        <v>2695</v>
      </c>
      <c s="33" t="s">
        <v>82</v>
      </c>
      <c s="34">
        <v>4</v>
      </c>
      <c s="35">
        <v>0</v>
      </c>
      <c s="35">
        <f>ROUND(ROUND(H78,2)*ROUND(G78,3),2)</f>
      </c>
      <c s="33" t="s">
        <v>57</v>
      </c>
      <c r="O78">
        <f>(I78*21)/100</f>
      </c>
      <c t="s">
        <v>27</v>
      </c>
    </row>
    <row r="79" spans="1:5" ht="12.75">
      <c r="A79" s="36" t="s">
        <v>58</v>
      </c>
      <c r="E79" s="37" t="s">
        <v>54</v>
      </c>
    </row>
    <row r="80" spans="1:5" ht="12.75">
      <c r="A80" s="38" t="s">
        <v>59</v>
      </c>
      <c r="E80" s="39" t="s">
        <v>2772</v>
      </c>
    </row>
    <row r="81" spans="1:5" ht="102">
      <c r="A81" t="s">
        <v>61</v>
      </c>
      <c r="E81" s="37" t="s">
        <v>1381</v>
      </c>
    </row>
    <row r="82" spans="1:16" ht="12.75">
      <c r="A82" s="26" t="s">
        <v>52</v>
      </c>
      <c s="31" t="s">
        <v>133</v>
      </c>
      <c s="31" t="s">
        <v>905</v>
      </c>
      <c s="26" t="s">
        <v>54</v>
      </c>
      <c s="32" t="s">
        <v>906</v>
      </c>
      <c s="33" t="s">
        <v>86</v>
      </c>
      <c s="34">
        <v>17</v>
      </c>
      <c s="35">
        <v>0</v>
      </c>
      <c s="35">
        <f>ROUND(ROUND(H82,2)*ROUND(G82,3),2)</f>
      </c>
      <c s="33" t="s">
        <v>57</v>
      </c>
      <c r="O82">
        <f>(I82*21)/100</f>
      </c>
      <c t="s">
        <v>27</v>
      </c>
    </row>
    <row r="83" spans="1:5" ht="12.75">
      <c r="A83" s="36" t="s">
        <v>58</v>
      </c>
      <c r="E83" s="37" t="s">
        <v>54</v>
      </c>
    </row>
    <row r="84" spans="1:5" ht="12.75">
      <c r="A84" s="38" t="s">
        <v>59</v>
      </c>
      <c r="E84" s="39" t="s">
        <v>2773</v>
      </c>
    </row>
    <row r="85" spans="1:5" ht="127.5">
      <c r="A85" t="s">
        <v>61</v>
      </c>
      <c r="E85" s="37" t="s">
        <v>908</v>
      </c>
    </row>
    <row r="86" spans="1:18" ht="12.75" customHeight="1">
      <c r="A86" s="6" t="s">
        <v>50</v>
      </c>
      <c s="6"/>
      <c s="41" t="s">
        <v>2697</v>
      </c>
      <c s="6"/>
      <c s="29" t="s">
        <v>2698</v>
      </c>
      <c s="6"/>
      <c s="6"/>
      <c s="6"/>
      <c s="42">
        <f>0+Q86</f>
      </c>
      <c s="6"/>
      <c r="O86">
        <f>0+R86</f>
      </c>
      <c r="Q86">
        <f>0+I87+I91+I95+I99</f>
      </c>
      <c>
        <f>0+O87+O91+O95+O99</f>
      </c>
    </row>
    <row r="87" spans="1:16" ht="12.75">
      <c r="A87" s="26" t="s">
        <v>52</v>
      </c>
      <c s="31" t="s">
        <v>137</v>
      </c>
      <c s="31" t="s">
        <v>910</v>
      </c>
      <c s="26" t="s">
        <v>54</v>
      </c>
      <c s="32" t="s">
        <v>911</v>
      </c>
      <c s="33" t="s">
        <v>86</v>
      </c>
      <c s="34">
        <v>90</v>
      </c>
      <c s="35">
        <v>0</v>
      </c>
      <c s="35">
        <f>ROUND(ROUND(H87,2)*ROUND(G87,3),2)</f>
      </c>
      <c s="33" t="s">
        <v>57</v>
      </c>
      <c r="O87">
        <f>(I87*21)/100</f>
      </c>
      <c t="s">
        <v>27</v>
      </c>
    </row>
    <row r="88" spans="1:5" ht="12.75">
      <c r="A88" s="36" t="s">
        <v>58</v>
      </c>
      <c r="E88" s="37" t="s">
        <v>54</v>
      </c>
    </row>
    <row r="89" spans="1:5" ht="12.75">
      <c r="A89" s="38" t="s">
        <v>59</v>
      </c>
      <c r="E89" s="39" t="s">
        <v>2774</v>
      </c>
    </row>
    <row r="90" spans="1:5" ht="127.5">
      <c r="A90" t="s">
        <v>61</v>
      </c>
      <c r="E90" s="37" t="s">
        <v>913</v>
      </c>
    </row>
    <row r="91" spans="1:16" ht="12.75">
      <c r="A91" s="26" t="s">
        <v>52</v>
      </c>
      <c s="31" t="s">
        <v>141</v>
      </c>
      <c s="31" t="s">
        <v>2775</v>
      </c>
      <c s="26" t="s">
        <v>54</v>
      </c>
      <c s="32" t="s">
        <v>2776</v>
      </c>
      <c s="33" t="s">
        <v>82</v>
      </c>
      <c s="34">
        <v>6</v>
      </c>
      <c s="35">
        <v>0</v>
      </c>
      <c s="35">
        <f>ROUND(ROUND(H91,2)*ROUND(G91,3),2)</f>
      </c>
      <c s="33" t="s">
        <v>57</v>
      </c>
      <c r="O91">
        <f>(I91*21)/100</f>
      </c>
      <c t="s">
        <v>27</v>
      </c>
    </row>
    <row r="92" spans="1:5" ht="12.75">
      <c r="A92" s="36" t="s">
        <v>58</v>
      </c>
      <c r="E92" s="37" t="s">
        <v>54</v>
      </c>
    </row>
    <row r="93" spans="1:5" ht="12.75">
      <c r="A93" s="38" t="s">
        <v>59</v>
      </c>
      <c r="E93" s="39" t="s">
        <v>2777</v>
      </c>
    </row>
    <row r="94" spans="1:5" ht="102">
      <c r="A94" t="s">
        <v>61</v>
      </c>
      <c r="E94" s="37" t="s">
        <v>918</v>
      </c>
    </row>
    <row r="95" spans="1:16" ht="12.75">
      <c r="A95" s="26" t="s">
        <v>52</v>
      </c>
      <c s="31" t="s">
        <v>145</v>
      </c>
      <c s="31" t="s">
        <v>920</v>
      </c>
      <c s="26" t="s">
        <v>54</v>
      </c>
      <c s="32" t="s">
        <v>921</v>
      </c>
      <c s="33" t="s">
        <v>82</v>
      </c>
      <c s="34">
        <v>16</v>
      </c>
      <c s="35">
        <v>0</v>
      </c>
      <c s="35">
        <f>ROUND(ROUND(H95,2)*ROUND(G95,3),2)</f>
      </c>
      <c s="33" t="s">
        <v>57</v>
      </c>
      <c r="O95">
        <f>(I95*21)/100</f>
      </c>
      <c t="s">
        <v>27</v>
      </c>
    </row>
    <row r="96" spans="1:5" ht="12.75">
      <c r="A96" s="36" t="s">
        <v>58</v>
      </c>
      <c r="E96" s="37" t="s">
        <v>54</v>
      </c>
    </row>
    <row r="97" spans="1:5" ht="12.75">
      <c r="A97" s="38" t="s">
        <v>59</v>
      </c>
      <c r="E97" s="39" t="s">
        <v>2778</v>
      </c>
    </row>
    <row r="98" spans="1:5" ht="76.5">
      <c r="A98" t="s">
        <v>61</v>
      </c>
      <c r="E98" s="37" t="s">
        <v>923</v>
      </c>
    </row>
    <row r="99" spans="1:16" ht="12.75">
      <c r="A99" s="26" t="s">
        <v>52</v>
      </c>
      <c s="31" t="s">
        <v>149</v>
      </c>
      <c s="31" t="s">
        <v>925</v>
      </c>
      <c s="26" t="s">
        <v>54</v>
      </c>
      <c s="32" t="s">
        <v>926</v>
      </c>
      <c s="33" t="s">
        <v>82</v>
      </c>
      <c s="34">
        <v>16</v>
      </c>
      <c s="35">
        <v>0</v>
      </c>
      <c s="35">
        <f>ROUND(ROUND(H99,2)*ROUND(G99,3),2)</f>
      </c>
      <c s="33" t="s">
        <v>57</v>
      </c>
      <c r="O99">
        <f>(I99*21)/100</f>
      </c>
      <c t="s">
        <v>27</v>
      </c>
    </row>
    <row r="100" spans="1:5" ht="12.75">
      <c r="A100" s="36" t="s">
        <v>58</v>
      </c>
      <c r="E100" s="37" t="s">
        <v>54</v>
      </c>
    </row>
    <row r="101" spans="1:5" ht="12.75">
      <c r="A101" s="38" t="s">
        <v>59</v>
      </c>
      <c r="E101" s="39" t="s">
        <v>2778</v>
      </c>
    </row>
    <row r="102" spans="1:5" ht="102">
      <c r="A102" t="s">
        <v>61</v>
      </c>
      <c r="E102" s="37" t="s">
        <v>928</v>
      </c>
    </row>
    <row r="103" spans="1:18" ht="12.75" customHeight="1">
      <c r="A103" s="6" t="s">
        <v>50</v>
      </c>
      <c s="6"/>
      <c s="41" t="s">
        <v>2272</v>
      </c>
      <c s="6"/>
      <c s="29" t="s">
        <v>2701</v>
      </c>
      <c s="6"/>
      <c s="6"/>
      <c s="6"/>
      <c s="42">
        <f>0+Q103</f>
      </c>
      <c s="6"/>
      <c r="O103">
        <f>0+R103</f>
      </c>
      <c r="Q103">
        <f>0+I104+I108+I112+I116+I120+I124+I128</f>
      </c>
      <c>
        <f>0+O104+O108+O112+O116+O120+O124+O128</f>
      </c>
    </row>
    <row r="104" spans="1:16" ht="25.5">
      <c r="A104" s="26" t="s">
        <v>52</v>
      </c>
      <c s="31" t="s">
        <v>153</v>
      </c>
      <c s="31" t="s">
        <v>2779</v>
      </c>
      <c s="26" t="s">
        <v>54</v>
      </c>
      <c s="32" t="s">
        <v>2780</v>
      </c>
      <c s="33" t="s">
        <v>82</v>
      </c>
      <c s="34">
        <v>1</v>
      </c>
      <c s="35">
        <v>0</v>
      </c>
      <c s="35">
        <f>ROUND(ROUND(H104,2)*ROUND(G104,3),2)</f>
      </c>
      <c s="33" t="s">
        <v>57</v>
      </c>
      <c r="O104">
        <f>(I104*21)/100</f>
      </c>
      <c t="s">
        <v>27</v>
      </c>
    </row>
    <row r="105" spans="1:5" ht="12.75">
      <c r="A105" s="36" t="s">
        <v>58</v>
      </c>
      <c r="E105" s="37" t="s">
        <v>54</v>
      </c>
    </row>
    <row r="106" spans="1:5" ht="12.75">
      <c r="A106" s="38" t="s">
        <v>59</v>
      </c>
      <c r="E106" s="39" t="s">
        <v>2717</v>
      </c>
    </row>
    <row r="107" spans="1:5" ht="102">
      <c r="A107" t="s">
        <v>61</v>
      </c>
      <c r="E107" s="37" t="s">
        <v>2347</v>
      </c>
    </row>
    <row r="108" spans="1:16" ht="12.75">
      <c r="A108" s="26" t="s">
        <v>52</v>
      </c>
      <c s="31" t="s">
        <v>159</v>
      </c>
      <c s="31" t="s">
        <v>2781</v>
      </c>
      <c s="26" t="s">
        <v>54</v>
      </c>
      <c s="32" t="s">
        <v>2782</v>
      </c>
      <c s="33" t="s">
        <v>82</v>
      </c>
      <c s="34">
        <v>10</v>
      </c>
      <c s="35">
        <v>0</v>
      </c>
      <c s="35">
        <f>ROUND(ROUND(H108,2)*ROUND(G108,3),2)</f>
      </c>
      <c s="33" t="s">
        <v>57</v>
      </c>
      <c r="O108">
        <f>(I108*21)/100</f>
      </c>
      <c t="s">
        <v>27</v>
      </c>
    </row>
    <row r="109" spans="1:5" ht="12.75">
      <c r="A109" s="36" t="s">
        <v>58</v>
      </c>
      <c r="E109" s="37" t="s">
        <v>54</v>
      </c>
    </row>
    <row r="110" spans="1:5" ht="12.75">
      <c r="A110" s="38" t="s">
        <v>59</v>
      </c>
      <c r="E110" s="39" t="s">
        <v>2783</v>
      </c>
    </row>
    <row r="111" spans="1:5" ht="89.25">
      <c r="A111" t="s">
        <v>61</v>
      </c>
      <c r="E111" s="37" t="s">
        <v>2784</v>
      </c>
    </row>
    <row r="112" spans="1:16" ht="12.75">
      <c r="A112" s="26" t="s">
        <v>52</v>
      </c>
      <c s="31" t="s">
        <v>164</v>
      </c>
      <c s="31" t="s">
        <v>2702</v>
      </c>
      <c s="26" t="s">
        <v>54</v>
      </c>
      <c s="32" t="s">
        <v>2703</v>
      </c>
      <c s="33" t="s">
        <v>86</v>
      </c>
      <c s="34">
        <v>124</v>
      </c>
      <c s="35">
        <v>0</v>
      </c>
      <c s="35">
        <f>ROUND(ROUND(H112,2)*ROUND(G112,3),2)</f>
      </c>
      <c s="33" t="s">
        <v>65</v>
      </c>
      <c r="O112">
        <f>(I112*21)/100</f>
      </c>
      <c t="s">
        <v>27</v>
      </c>
    </row>
    <row r="113" spans="1:5" ht="12.75">
      <c r="A113" s="36" t="s">
        <v>58</v>
      </c>
      <c r="E113" s="37" t="s">
        <v>54</v>
      </c>
    </row>
    <row r="114" spans="1:5" ht="12.75">
      <c r="A114" s="38" t="s">
        <v>59</v>
      </c>
      <c r="E114" s="39" t="s">
        <v>2785</v>
      </c>
    </row>
    <row r="115" spans="1:5" ht="38.25">
      <c r="A115" t="s">
        <v>61</v>
      </c>
      <c r="E115" s="37" t="s">
        <v>2705</v>
      </c>
    </row>
    <row r="116" spans="1:16" ht="12.75">
      <c r="A116" s="26" t="s">
        <v>52</v>
      </c>
      <c s="31" t="s">
        <v>168</v>
      </c>
      <c s="31" t="s">
        <v>2706</v>
      </c>
      <c s="26" t="s">
        <v>54</v>
      </c>
      <c s="32" t="s">
        <v>2707</v>
      </c>
      <c s="33" t="s">
        <v>82</v>
      </c>
      <c s="34">
        <v>1</v>
      </c>
      <c s="35">
        <v>0</v>
      </c>
      <c s="35">
        <f>ROUND(ROUND(H116,2)*ROUND(G116,3),2)</f>
      </c>
      <c s="33" t="s">
        <v>65</v>
      </c>
      <c r="O116">
        <f>(I116*21)/100</f>
      </c>
      <c t="s">
        <v>27</v>
      </c>
    </row>
    <row r="117" spans="1:5" ht="12.75">
      <c r="A117" s="36" t="s">
        <v>58</v>
      </c>
      <c r="E117" s="37" t="s">
        <v>54</v>
      </c>
    </row>
    <row r="118" spans="1:5" ht="12.75">
      <c r="A118" s="38" t="s">
        <v>59</v>
      </c>
      <c r="E118" s="39" t="s">
        <v>2686</v>
      </c>
    </row>
    <row r="119" spans="1:5" ht="38.25">
      <c r="A119" t="s">
        <v>61</v>
      </c>
      <c r="E119" s="37" t="s">
        <v>2708</v>
      </c>
    </row>
    <row r="120" spans="1:16" ht="25.5">
      <c r="A120" s="26" t="s">
        <v>52</v>
      </c>
      <c s="31" t="s">
        <v>172</v>
      </c>
      <c s="31" t="s">
        <v>2709</v>
      </c>
      <c s="26" t="s">
        <v>54</v>
      </c>
      <c s="32" t="s">
        <v>2710</v>
      </c>
      <c s="33" t="s">
        <v>82</v>
      </c>
      <c s="34">
        <v>1</v>
      </c>
      <c s="35">
        <v>0</v>
      </c>
      <c s="35">
        <f>ROUND(ROUND(H120,2)*ROUND(G120,3),2)</f>
      </c>
      <c s="33" t="s">
        <v>65</v>
      </c>
      <c r="O120">
        <f>(I120*21)/100</f>
      </c>
      <c t="s">
        <v>27</v>
      </c>
    </row>
    <row r="121" spans="1:5" ht="12.75">
      <c r="A121" s="36" t="s">
        <v>58</v>
      </c>
      <c r="E121" s="37" t="s">
        <v>54</v>
      </c>
    </row>
    <row r="122" spans="1:5" ht="12.75">
      <c r="A122" s="38" t="s">
        <v>59</v>
      </c>
      <c r="E122" s="39" t="s">
        <v>2686</v>
      </c>
    </row>
    <row r="123" spans="1:5" ht="38.25">
      <c r="A123" t="s">
        <v>61</v>
      </c>
      <c r="E123" s="37" t="s">
        <v>2708</v>
      </c>
    </row>
    <row r="124" spans="1:16" ht="25.5">
      <c r="A124" s="26" t="s">
        <v>52</v>
      </c>
      <c s="31" t="s">
        <v>178</v>
      </c>
      <c s="31" t="s">
        <v>2786</v>
      </c>
      <c s="26" t="s">
        <v>54</v>
      </c>
      <c s="32" t="s">
        <v>2787</v>
      </c>
      <c s="33" t="s">
        <v>82</v>
      </c>
      <c s="34">
        <v>1</v>
      </c>
      <c s="35">
        <v>0</v>
      </c>
      <c s="35">
        <f>ROUND(ROUND(H124,2)*ROUND(G124,3),2)</f>
      </c>
      <c s="33" t="s">
        <v>65</v>
      </c>
      <c r="O124">
        <f>(I124*21)/100</f>
      </c>
      <c t="s">
        <v>27</v>
      </c>
    </row>
    <row r="125" spans="1:5" ht="12.75">
      <c r="A125" s="36" t="s">
        <v>58</v>
      </c>
      <c r="E125" s="37" t="s">
        <v>54</v>
      </c>
    </row>
    <row r="126" spans="1:5" ht="12.75">
      <c r="A126" s="38" t="s">
        <v>59</v>
      </c>
      <c r="E126" s="39" t="s">
        <v>2686</v>
      </c>
    </row>
    <row r="127" spans="1:5" ht="38.25">
      <c r="A127" t="s">
        <v>61</v>
      </c>
      <c r="E127" s="37" t="s">
        <v>2788</v>
      </c>
    </row>
    <row r="128" spans="1:16" ht="12.75">
      <c r="A128" s="26" t="s">
        <v>52</v>
      </c>
      <c s="31" t="s">
        <v>452</v>
      </c>
      <c s="31" t="s">
        <v>2711</v>
      </c>
      <c s="26" t="s">
        <v>54</v>
      </c>
      <c s="32" t="s">
        <v>2712</v>
      </c>
      <c s="33" t="s">
        <v>86</v>
      </c>
      <c s="34">
        <v>136</v>
      </c>
      <c s="35">
        <v>0</v>
      </c>
      <c s="35">
        <f>ROUND(ROUND(H128,2)*ROUND(G128,3),2)</f>
      </c>
      <c s="33" t="s">
        <v>65</v>
      </c>
      <c r="O128">
        <f>(I128*21)/100</f>
      </c>
      <c t="s">
        <v>27</v>
      </c>
    </row>
    <row r="129" spans="1:5" ht="12.75">
      <c r="A129" s="36" t="s">
        <v>58</v>
      </c>
      <c r="E129" s="37" t="s">
        <v>54</v>
      </c>
    </row>
    <row r="130" spans="1:5" ht="12.75">
      <c r="A130" s="38" t="s">
        <v>59</v>
      </c>
      <c r="E130" s="39" t="s">
        <v>2789</v>
      </c>
    </row>
    <row r="131" spans="1:5" ht="38.25">
      <c r="A131" t="s">
        <v>61</v>
      </c>
      <c r="E131" s="37" t="s">
        <v>2705</v>
      </c>
    </row>
    <row r="132" spans="1:18" ht="12.75" customHeight="1">
      <c r="A132" s="6" t="s">
        <v>50</v>
      </c>
      <c s="6"/>
      <c s="41" t="s">
        <v>2790</v>
      </c>
      <c s="6"/>
      <c s="29" t="s">
        <v>2791</v>
      </c>
      <c s="6"/>
      <c s="6"/>
      <c s="6"/>
      <c s="42">
        <f>0+Q132</f>
      </c>
      <c s="6"/>
      <c r="O132">
        <f>0+R132</f>
      </c>
      <c r="Q132">
        <f>0+I133</f>
      </c>
      <c>
        <f>0+O133</f>
      </c>
    </row>
    <row r="133" spans="1:16" ht="38.25">
      <c r="A133" s="26" t="s">
        <v>52</v>
      </c>
      <c s="31" t="s">
        <v>456</v>
      </c>
      <c s="31" t="s">
        <v>2792</v>
      </c>
      <c s="26" t="s">
        <v>54</v>
      </c>
      <c s="32" t="s">
        <v>2793</v>
      </c>
      <c s="33" t="s">
        <v>82</v>
      </c>
      <c s="34">
        <v>1</v>
      </c>
      <c s="35">
        <v>0</v>
      </c>
      <c s="35">
        <f>ROUND(ROUND(H133,2)*ROUND(G133,3),2)</f>
      </c>
      <c s="33" t="s">
        <v>65</v>
      </c>
      <c r="O133">
        <f>(I133*21)/100</f>
      </c>
      <c t="s">
        <v>27</v>
      </c>
    </row>
    <row r="134" spans="1:5" ht="12.75">
      <c r="A134" s="36" t="s">
        <v>58</v>
      </c>
      <c r="E134" s="37" t="s">
        <v>54</v>
      </c>
    </row>
    <row r="135" spans="1:5" ht="12.75">
      <c r="A135" s="38" t="s">
        <v>59</v>
      </c>
      <c r="E135" s="39" t="s">
        <v>2717</v>
      </c>
    </row>
    <row r="136" spans="1:5" ht="38.25">
      <c r="A136" t="s">
        <v>61</v>
      </c>
      <c r="E136" s="37" t="s">
        <v>2794</v>
      </c>
    </row>
    <row r="137" spans="1:18" ht="12.75" customHeight="1">
      <c r="A137" s="6" t="s">
        <v>50</v>
      </c>
      <c s="6"/>
      <c s="41" t="s">
        <v>2795</v>
      </c>
      <c s="6"/>
      <c s="29" t="s">
        <v>2796</v>
      </c>
      <c s="6"/>
      <c s="6"/>
      <c s="6"/>
      <c s="42">
        <f>0+Q137</f>
      </c>
      <c s="6"/>
      <c r="O137">
        <f>0+R137</f>
      </c>
      <c r="Q137">
        <f>0+I138</f>
      </c>
      <c>
        <f>0+O138</f>
      </c>
    </row>
    <row r="138" spans="1:16" ht="12.75">
      <c r="A138" s="26" t="s">
        <v>52</v>
      </c>
      <c s="31" t="s">
        <v>462</v>
      </c>
      <c s="31" t="s">
        <v>2797</v>
      </c>
      <c s="26" t="s">
        <v>54</v>
      </c>
      <c s="32" t="s">
        <v>2798</v>
      </c>
      <c s="33" t="s">
        <v>82</v>
      </c>
      <c s="34">
        <v>1</v>
      </c>
      <c s="35">
        <v>0</v>
      </c>
      <c s="35">
        <f>ROUND(ROUND(H138,2)*ROUND(G138,3),2)</f>
      </c>
      <c s="33" t="s">
        <v>65</v>
      </c>
      <c r="O138">
        <f>(I138*21)/100</f>
      </c>
      <c t="s">
        <v>27</v>
      </c>
    </row>
    <row r="139" spans="1:5" ht="12.75">
      <c r="A139" s="36" t="s">
        <v>58</v>
      </c>
      <c r="E139" s="37" t="s">
        <v>54</v>
      </c>
    </row>
    <row r="140" spans="1:5" ht="12.75">
      <c r="A140" s="38" t="s">
        <v>59</v>
      </c>
      <c r="E140" s="39" t="s">
        <v>2717</v>
      </c>
    </row>
    <row r="141" spans="1:5" ht="63.75">
      <c r="A141" t="s">
        <v>61</v>
      </c>
      <c r="E141" s="37" t="s">
        <v>2799</v>
      </c>
    </row>
    <row r="142" spans="1:18" ht="12.75" customHeight="1">
      <c r="A142" s="6" t="s">
        <v>50</v>
      </c>
      <c s="6"/>
      <c s="41" t="s">
        <v>2713</v>
      </c>
      <c s="6"/>
      <c s="29" t="s">
        <v>2714</v>
      </c>
      <c s="6"/>
      <c s="6"/>
      <c s="6"/>
      <c s="42">
        <f>0+Q142</f>
      </c>
      <c s="6"/>
      <c r="O142">
        <f>0+R142</f>
      </c>
      <c r="Q142">
        <f>0+I143+I147+I151+I155+I159+I163+I167+I171+I175</f>
      </c>
      <c>
        <f>0+O143+O147+O151+O155+O159+O163+O167+O171+O175</f>
      </c>
    </row>
    <row r="143" spans="1:16" ht="12.75">
      <c r="A143" s="26" t="s">
        <v>52</v>
      </c>
      <c s="31" t="s">
        <v>467</v>
      </c>
      <c s="31" t="s">
        <v>2715</v>
      </c>
      <c s="26" t="s">
        <v>54</v>
      </c>
      <c s="32" t="s">
        <v>2716</v>
      </c>
      <c s="33" t="s">
        <v>82</v>
      </c>
      <c s="34">
        <v>2</v>
      </c>
      <c s="35">
        <v>0</v>
      </c>
      <c s="35">
        <f>ROUND(ROUND(H143,2)*ROUND(G143,3),2)</f>
      </c>
      <c s="33" t="s">
        <v>57</v>
      </c>
      <c r="O143">
        <f>(I143*21)/100</f>
      </c>
      <c t="s">
        <v>27</v>
      </c>
    </row>
    <row r="144" spans="1:5" ht="12.75">
      <c r="A144" s="36" t="s">
        <v>58</v>
      </c>
      <c r="E144" s="37" t="s">
        <v>54</v>
      </c>
    </row>
    <row r="145" spans="1:5" ht="12.75">
      <c r="A145" s="38" t="s">
        <v>59</v>
      </c>
      <c r="E145" s="39" t="s">
        <v>2800</v>
      </c>
    </row>
    <row r="146" spans="1:5" ht="89.25">
      <c r="A146" t="s">
        <v>61</v>
      </c>
      <c r="E146" s="37" t="s">
        <v>2718</v>
      </c>
    </row>
    <row r="147" spans="1:16" ht="25.5">
      <c r="A147" s="26" t="s">
        <v>52</v>
      </c>
      <c s="31" t="s">
        <v>472</v>
      </c>
      <c s="31" t="s">
        <v>2719</v>
      </c>
      <c s="26" t="s">
        <v>54</v>
      </c>
      <c s="32" t="s">
        <v>2720</v>
      </c>
      <c s="33" t="s">
        <v>82</v>
      </c>
      <c s="34">
        <v>1</v>
      </c>
      <c s="35">
        <v>0</v>
      </c>
      <c s="35">
        <f>ROUND(ROUND(H147,2)*ROUND(G147,3),2)</f>
      </c>
      <c s="33" t="s">
        <v>57</v>
      </c>
      <c r="O147">
        <f>(I147*21)/100</f>
      </c>
      <c t="s">
        <v>27</v>
      </c>
    </row>
    <row r="148" spans="1:5" ht="12.75">
      <c r="A148" s="36" t="s">
        <v>58</v>
      </c>
      <c r="E148" s="37" t="s">
        <v>54</v>
      </c>
    </row>
    <row r="149" spans="1:5" ht="12.75">
      <c r="A149" s="38" t="s">
        <v>59</v>
      </c>
      <c r="E149" s="39" t="s">
        <v>2721</v>
      </c>
    </row>
    <row r="150" spans="1:5" ht="114.75">
      <c r="A150" t="s">
        <v>61</v>
      </c>
      <c r="E150" s="37" t="s">
        <v>2722</v>
      </c>
    </row>
    <row r="151" spans="1:16" ht="38.25">
      <c r="A151" s="26" t="s">
        <v>52</v>
      </c>
      <c s="31" t="s">
        <v>477</v>
      </c>
      <c s="31" t="s">
        <v>2801</v>
      </c>
      <c s="26" t="s">
        <v>54</v>
      </c>
      <c s="32" t="s">
        <v>2802</v>
      </c>
      <c s="33" t="s">
        <v>82</v>
      </c>
      <c s="34">
        <v>1</v>
      </c>
      <c s="35">
        <v>0</v>
      </c>
      <c s="35">
        <f>ROUND(ROUND(H151,2)*ROUND(G151,3),2)</f>
      </c>
      <c s="33" t="s">
        <v>57</v>
      </c>
      <c r="O151">
        <f>(I151*21)/100</f>
      </c>
      <c t="s">
        <v>27</v>
      </c>
    </row>
    <row r="152" spans="1:5" ht="12.75">
      <c r="A152" s="36" t="s">
        <v>58</v>
      </c>
      <c r="E152" s="37" t="s">
        <v>54</v>
      </c>
    </row>
    <row r="153" spans="1:5" ht="12.75">
      <c r="A153" s="38" t="s">
        <v>59</v>
      </c>
      <c r="E153" s="39" t="s">
        <v>2721</v>
      </c>
    </row>
    <row r="154" spans="1:5" ht="114.75">
      <c r="A154" t="s">
        <v>61</v>
      </c>
      <c r="E154" s="37" t="s">
        <v>2722</v>
      </c>
    </row>
    <row r="155" spans="1:16" ht="25.5">
      <c r="A155" s="26" t="s">
        <v>52</v>
      </c>
      <c s="31" t="s">
        <v>482</v>
      </c>
      <c s="31" t="s">
        <v>2723</v>
      </c>
      <c s="26" t="s">
        <v>54</v>
      </c>
      <c s="32" t="s">
        <v>2724</v>
      </c>
      <c s="33" t="s">
        <v>82</v>
      </c>
      <c s="34">
        <v>1</v>
      </c>
      <c s="35">
        <v>0</v>
      </c>
      <c s="35">
        <f>ROUND(ROUND(H155,2)*ROUND(G155,3),2)</f>
      </c>
      <c s="33" t="s">
        <v>57</v>
      </c>
      <c r="O155">
        <f>(I155*21)/100</f>
      </c>
      <c t="s">
        <v>27</v>
      </c>
    </row>
    <row r="156" spans="1:5" ht="12.75">
      <c r="A156" s="36" t="s">
        <v>58</v>
      </c>
      <c r="E156" s="37" t="s">
        <v>54</v>
      </c>
    </row>
    <row r="157" spans="1:5" ht="12.75">
      <c r="A157" s="38" t="s">
        <v>59</v>
      </c>
      <c r="E157" s="39" t="s">
        <v>2729</v>
      </c>
    </row>
    <row r="158" spans="1:5" ht="89.25">
      <c r="A158" t="s">
        <v>61</v>
      </c>
      <c r="E158" s="37" t="s">
        <v>2725</v>
      </c>
    </row>
    <row r="159" spans="1:16" ht="12.75">
      <c r="A159" s="26" t="s">
        <v>52</v>
      </c>
      <c s="31" t="s">
        <v>487</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2803</v>
      </c>
    </row>
    <row r="162" spans="1:5" ht="89.25">
      <c r="A162" t="s">
        <v>61</v>
      </c>
      <c r="E162" s="37" t="s">
        <v>163</v>
      </c>
    </row>
    <row r="163" spans="1:16" ht="12.75">
      <c r="A163" s="26" t="s">
        <v>52</v>
      </c>
      <c s="31" t="s">
        <v>492</v>
      </c>
      <c s="31" t="s">
        <v>2804</v>
      </c>
      <c s="26" t="s">
        <v>54</v>
      </c>
      <c s="32" t="s">
        <v>2805</v>
      </c>
      <c s="33" t="s">
        <v>162</v>
      </c>
      <c s="34">
        <v>72</v>
      </c>
      <c s="35">
        <v>0</v>
      </c>
      <c s="35">
        <f>ROUND(ROUND(H163,2)*ROUND(G163,3),2)</f>
      </c>
      <c s="33" t="s">
        <v>57</v>
      </c>
      <c r="O163">
        <f>(I163*21)/100</f>
      </c>
      <c t="s">
        <v>27</v>
      </c>
    </row>
    <row r="164" spans="1:5" ht="12.75">
      <c r="A164" s="36" t="s">
        <v>58</v>
      </c>
      <c r="E164" s="37" t="s">
        <v>54</v>
      </c>
    </row>
    <row r="165" spans="1:5" ht="12.75">
      <c r="A165" s="38" t="s">
        <v>59</v>
      </c>
      <c r="E165" s="39" t="s">
        <v>2806</v>
      </c>
    </row>
    <row r="166" spans="1:5" ht="89.25">
      <c r="A166" t="s">
        <v>61</v>
      </c>
      <c r="E166" s="37" t="s">
        <v>2807</v>
      </c>
    </row>
    <row r="167" spans="1:16" ht="12.75">
      <c r="A167" s="26" t="s">
        <v>52</v>
      </c>
      <c s="31" t="s">
        <v>497</v>
      </c>
      <c s="31" t="s">
        <v>2727</v>
      </c>
      <c s="26" t="s">
        <v>54</v>
      </c>
      <c s="32" t="s">
        <v>2728</v>
      </c>
      <c s="33" t="s">
        <v>162</v>
      </c>
      <c s="34">
        <v>8</v>
      </c>
      <c s="35">
        <v>0</v>
      </c>
      <c s="35">
        <f>ROUND(ROUND(H167,2)*ROUND(G167,3),2)</f>
      </c>
      <c s="33" t="s">
        <v>57</v>
      </c>
      <c r="O167">
        <f>(I167*21)/100</f>
      </c>
      <c t="s">
        <v>27</v>
      </c>
    </row>
    <row r="168" spans="1:5" ht="12.75">
      <c r="A168" s="36" t="s">
        <v>58</v>
      </c>
      <c r="E168" s="37" t="s">
        <v>54</v>
      </c>
    </row>
    <row r="169" spans="1:5" ht="12.75">
      <c r="A169" s="38" t="s">
        <v>59</v>
      </c>
      <c r="E169" s="39" t="s">
        <v>2808</v>
      </c>
    </row>
    <row r="170" spans="1:5" ht="89.25">
      <c r="A170" t="s">
        <v>61</v>
      </c>
      <c r="E170" s="37" t="s">
        <v>2730</v>
      </c>
    </row>
    <row r="171" spans="1:16" ht="12.75">
      <c r="A171" s="26" t="s">
        <v>52</v>
      </c>
      <c s="31" t="s">
        <v>502</v>
      </c>
      <c s="31" t="s">
        <v>2731</v>
      </c>
      <c s="26" t="s">
        <v>54</v>
      </c>
      <c s="32" t="s">
        <v>2732</v>
      </c>
      <c s="33" t="s">
        <v>162</v>
      </c>
      <c s="34">
        <v>8</v>
      </c>
      <c s="35">
        <v>0</v>
      </c>
      <c s="35">
        <f>ROUND(ROUND(H171,2)*ROUND(G171,3),2)</f>
      </c>
      <c s="33" t="s">
        <v>57</v>
      </c>
      <c r="O171">
        <f>(I171*21)/100</f>
      </c>
      <c t="s">
        <v>27</v>
      </c>
    </row>
    <row r="172" spans="1:5" ht="12.75">
      <c r="A172" s="36" t="s">
        <v>58</v>
      </c>
      <c r="E172" s="37" t="s">
        <v>54</v>
      </c>
    </row>
    <row r="173" spans="1:5" ht="12.75">
      <c r="A173" s="38" t="s">
        <v>59</v>
      </c>
      <c r="E173" s="39" t="s">
        <v>2737</v>
      </c>
    </row>
    <row r="174" spans="1:5" ht="89.25">
      <c r="A174" t="s">
        <v>61</v>
      </c>
      <c r="E174" s="37" t="s">
        <v>2734</v>
      </c>
    </row>
    <row r="175" spans="1:16" ht="12.75">
      <c r="A175" s="26" t="s">
        <v>52</v>
      </c>
      <c s="31" t="s">
        <v>657</v>
      </c>
      <c s="31" t="s">
        <v>2735</v>
      </c>
      <c s="26" t="s">
        <v>54</v>
      </c>
      <c s="32" t="s">
        <v>2736</v>
      </c>
      <c s="33" t="s">
        <v>162</v>
      </c>
      <c s="34">
        <v>8</v>
      </c>
      <c s="35">
        <v>0</v>
      </c>
      <c s="35">
        <f>ROUND(ROUND(H175,2)*ROUND(G175,3),2)</f>
      </c>
      <c s="33" t="s">
        <v>57</v>
      </c>
      <c r="O175">
        <f>(I175*21)/100</f>
      </c>
      <c t="s">
        <v>27</v>
      </c>
    </row>
    <row r="176" spans="1:5" ht="12.75">
      <c r="A176" s="36" t="s">
        <v>58</v>
      </c>
      <c r="E176" s="37" t="s">
        <v>54</v>
      </c>
    </row>
    <row r="177" spans="1:5" ht="12.75">
      <c r="A177" s="38" t="s">
        <v>59</v>
      </c>
      <c r="E177" s="39" t="s">
        <v>2737</v>
      </c>
    </row>
    <row r="178" spans="1:5" ht="89.25">
      <c r="A178" t="s">
        <v>61</v>
      </c>
      <c r="E178" s="37" t="s">
        <v>2738</v>
      </c>
    </row>
    <row r="179" spans="1:18" ht="12.75" customHeight="1">
      <c r="A179" s="6" t="s">
        <v>50</v>
      </c>
      <c s="6"/>
      <c s="41" t="s">
        <v>2739</v>
      </c>
      <c s="6"/>
      <c s="29" t="s">
        <v>2740</v>
      </c>
      <c s="6"/>
      <c s="6"/>
      <c s="6"/>
      <c s="42">
        <f>0+Q179</f>
      </c>
      <c s="6"/>
      <c r="O179">
        <f>0+R179</f>
      </c>
      <c r="Q179">
        <f>0+I180</f>
      </c>
      <c>
        <f>0+O180</f>
      </c>
    </row>
    <row r="180" spans="1:16" ht="12.75">
      <c r="A180" s="26" t="s">
        <v>52</v>
      </c>
      <c s="31" t="s">
        <v>593</v>
      </c>
      <c s="31" t="s">
        <v>2741</v>
      </c>
      <c s="26" t="s">
        <v>54</v>
      </c>
      <c s="32" t="s">
        <v>2742</v>
      </c>
      <c s="33" t="s">
        <v>82</v>
      </c>
      <c s="34">
        <v>2</v>
      </c>
      <c s="35">
        <v>0</v>
      </c>
      <c s="35">
        <f>ROUND(ROUND(H180,2)*ROUND(G180,3),2)</f>
      </c>
      <c s="33" t="s">
        <v>57</v>
      </c>
      <c r="O180">
        <f>(I180*21)/100</f>
      </c>
      <c t="s">
        <v>27</v>
      </c>
    </row>
    <row r="181" spans="1:5" ht="12.75">
      <c r="A181" s="36" t="s">
        <v>58</v>
      </c>
      <c r="E181" s="37" t="s">
        <v>54</v>
      </c>
    </row>
    <row r="182" spans="1:5" ht="12.75">
      <c r="A182" s="38" t="s">
        <v>59</v>
      </c>
      <c r="E182" s="39" t="s">
        <v>2686</v>
      </c>
    </row>
    <row r="183" spans="1:5" ht="76.5">
      <c r="A183" t="s">
        <v>61</v>
      </c>
      <c r="E183" s="37" t="s">
        <v>2743</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666</v>
      </c>
      <c s="31" t="s">
        <v>658</v>
      </c>
      <c s="26" t="s">
        <v>659</v>
      </c>
      <c s="32" t="s">
        <v>1229</v>
      </c>
      <c s="33" t="s">
        <v>182</v>
      </c>
      <c s="34">
        <v>14</v>
      </c>
      <c s="35">
        <v>0</v>
      </c>
      <c s="35">
        <f>ROUND(ROUND(H185,2)*ROUND(G185,3),2)</f>
      </c>
      <c s="33" t="s">
        <v>65</v>
      </c>
      <c r="O185">
        <f>(I185*21)/100</f>
      </c>
      <c t="s">
        <v>27</v>
      </c>
    </row>
    <row r="186" spans="1:5" ht="12.75">
      <c r="A186" s="36" t="s">
        <v>58</v>
      </c>
      <c r="E186" s="37" t="s">
        <v>183</v>
      </c>
    </row>
    <row r="187" spans="1:5" ht="12.75">
      <c r="A187" s="38" t="s">
        <v>59</v>
      </c>
      <c r="E187" s="39" t="s">
        <v>2809</v>
      </c>
    </row>
    <row r="188" spans="1:5" ht="102">
      <c r="A188" t="s">
        <v>61</v>
      </c>
      <c r="E188" s="37" t="s">
        <v>185</v>
      </c>
    </row>
    <row r="189" spans="1:16" ht="38.25">
      <c r="A189" s="26" t="s">
        <v>52</v>
      </c>
      <c s="31" t="s">
        <v>668</v>
      </c>
      <c s="31" t="s">
        <v>322</v>
      </c>
      <c s="26" t="s">
        <v>323</v>
      </c>
      <c s="32" t="s">
        <v>324</v>
      </c>
      <c s="33" t="s">
        <v>182</v>
      </c>
      <c s="34">
        <v>0.8</v>
      </c>
      <c s="35">
        <v>0</v>
      </c>
      <c s="35">
        <f>ROUND(ROUND(H189,2)*ROUND(G189,3),2)</f>
      </c>
      <c s="33" t="s">
        <v>65</v>
      </c>
      <c r="O189">
        <f>(I189*21)/100</f>
      </c>
      <c t="s">
        <v>27</v>
      </c>
    </row>
    <row r="190" spans="1:5" ht="12.75">
      <c r="A190" s="36" t="s">
        <v>58</v>
      </c>
      <c r="E190" s="37" t="s">
        <v>183</v>
      </c>
    </row>
    <row r="191" spans="1:5" ht="12.75">
      <c r="A191" s="38" t="s">
        <v>59</v>
      </c>
      <c r="E191" s="39" t="s">
        <v>2810</v>
      </c>
    </row>
    <row r="192" spans="1:5" ht="102">
      <c r="A192" t="s">
        <v>61</v>
      </c>
      <c r="E192" s="37" t="s">
        <v>185</v>
      </c>
    </row>
    <row r="193" spans="1:16" ht="38.25">
      <c r="A193" s="26" t="s">
        <v>52</v>
      </c>
      <c s="31" t="s">
        <v>806</v>
      </c>
      <c s="31" t="s">
        <v>2745</v>
      </c>
      <c s="26" t="s">
        <v>2746</v>
      </c>
      <c s="32" t="s">
        <v>2747</v>
      </c>
      <c s="33" t="s">
        <v>182</v>
      </c>
      <c s="34">
        <v>0.05</v>
      </c>
      <c s="35">
        <v>0</v>
      </c>
      <c s="35">
        <f>ROUND(ROUND(H193,2)*ROUND(G193,3),2)</f>
      </c>
      <c s="33" t="s">
        <v>65</v>
      </c>
      <c r="O193">
        <f>(I193*21)/100</f>
      </c>
      <c t="s">
        <v>27</v>
      </c>
    </row>
    <row r="194" spans="1:5" ht="12.75">
      <c r="A194" s="36" t="s">
        <v>58</v>
      </c>
      <c r="E194" s="37" t="s">
        <v>183</v>
      </c>
    </row>
    <row r="195" spans="1:5" ht="12.75">
      <c r="A195" s="38" t="s">
        <v>59</v>
      </c>
      <c r="E195" s="39" t="s">
        <v>2748</v>
      </c>
    </row>
    <row r="196" spans="1:5" ht="102">
      <c r="A196" t="s">
        <v>61</v>
      </c>
      <c r="E196" s="37" t="s">
        <v>185</v>
      </c>
    </row>
    <row r="197" spans="1:16" ht="38.25">
      <c r="A197" s="26" t="s">
        <v>52</v>
      </c>
      <c s="31" t="s">
        <v>810</v>
      </c>
      <c s="31" t="s">
        <v>224</v>
      </c>
      <c s="26" t="s">
        <v>225</v>
      </c>
      <c s="32" t="s">
        <v>226</v>
      </c>
      <c s="33" t="s">
        <v>182</v>
      </c>
      <c s="34">
        <v>0.05</v>
      </c>
      <c s="35">
        <v>0</v>
      </c>
      <c s="35">
        <f>ROUND(ROUND(H197,2)*ROUND(G197,3),2)</f>
      </c>
      <c s="33" t="s">
        <v>65</v>
      </c>
      <c r="O197">
        <f>(I197*21)/100</f>
      </c>
      <c t="s">
        <v>27</v>
      </c>
    </row>
    <row r="198" spans="1:5" ht="12.75">
      <c r="A198" s="36" t="s">
        <v>58</v>
      </c>
      <c r="E198" s="37" t="s">
        <v>183</v>
      </c>
    </row>
    <row r="199" spans="1:5" ht="12.75">
      <c r="A199" s="38" t="s">
        <v>59</v>
      </c>
      <c r="E199" s="39" t="s">
        <v>2811</v>
      </c>
    </row>
    <row r="200" spans="1:5" ht="102">
      <c r="A200" t="s">
        <v>61</v>
      </c>
      <c r="E200" s="37" t="s">
        <v>185</v>
      </c>
    </row>
    <row r="201" spans="1:16" ht="25.5">
      <c r="A201" s="26" t="s">
        <v>52</v>
      </c>
      <c s="31" t="s">
        <v>814</v>
      </c>
      <c s="31" t="s">
        <v>228</v>
      </c>
      <c s="26" t="s">
        <v>229</v>
      </c>
      <c s="32" t="s">
        <v>230</v>
      </c>
      <c s="33" t="s">
        <v>182</v>
      </c>
      <c s="34">
        <v>0.009</v>
      </c>
      <c s="35">
        <v>0</v>
      </c>
      <c s="35">
        <f>ROUND(ROUND(H201,2)*ROUND(G201,3),2)</f>
      </c>
      <c s="33" t="s">
        <v>65</v>
      </c>
      <c r="O201">
        <f>(I201*21)/100</f>
      </c>
      <c t="s">
        <v>27</v>
      </c>
    </row>
    <row r="202" spans="1:5" ht="12.75">
      <c r="A202" s="36" t="s">
        <v>58</v>
      </c>
      <c r="E202" s="37" t="s">
        <v>183</v>
      </c>
    </row>
    <row r="203" spans="1:5" ht="12.75">
      <c r="A203" s="38" t="s">
        <v>59</v>
      </c>
      <c r="E203" s="39" t="s">
        <v>2748</v>
      </c>
    </row>
    <row r="204" spans="1:5" ht="102">
      <c r="A204" t="s">
        <v>61</v>
      </c>
      <c r="E204" s="37" t="s">
        <v>185</v>
      </c>
    </row>
    <row r="205" spans="1:16" ht="25.5">
      <c r="A205" s="26" t="s">
        <v>52</v>
      </c>
      <c s="31" t="s">
        <v>818</v>
      </c>
      <c s="31" t="s">
        <v>2749</v>
      </c>
      <c s="26" t="s">
        <v>2750</v>
      </c>
      <c s="32" t="s">
        <v>2751</v>
      </c>
      <c s="33" t="s">
        <v>182</v>
      </c>
      <c s="34">
        <v>0.007</v>
      </c>
      <c s="35">
        <v>0</v>
      </c>
      <c s="35">
        <f>ROUND(ROUND(H205,2)*ROUND(G205,3),2)</f>
      </c>
      <c s="33" t="s">
        <v>65</v>
      </c>
      <c r="O205">
        <f>(I205*21)/100</f>
      </c>
      <c t="s">
        <v>27</v>
      </c>
    </row>
    <row r="206" spans="1:5" ht="12.75">
      <c r="A206" s="36" t="s">
        <v>58</v>
      </c>
      <c r="E206" s="37" t="s">
        <v>183</v>
      </c>
    </row>
    <row r="207" spans="1:5" ht="12.75">
      <c r="A207" s="38" t="s">
        <v>59</v>
      </c>
      <c r="E207" s="39" t="s">
        <v>2812</v>
      </c>
    </row>
    <row r="208" spans="1:5" ht="102">
      <c r="A208" t="s">
        <v>61</v>
      </c>
      <c r="E208" s="37" t="s">
        <v>185</v>
      </c>
    </row>
    <row r="209" spans="1:16" ht="25.5">
      <c r="A209" s="26" t="s">
        <v>52</v>
      </c>
      <c s="31" t="s">
        <v>820</v>
      </c>
      <c s="31" t="s">
        <v>2753</v>
      </c>
      <c s="26" t="s">
        <v>2754</v>
      </c>
      <c s="32" t="s">
        <v>2755</v>
      </c>
      <c s="33" t="s">
        <v>182</v>
      </c>
      <c s="34">
        <v>0.008</v>
      </c>
      <c s="35">
        <v>0</v>
      </c>
      <c s="35">
        <f>ROUND(ROUND(H209,2)*ROUND(G209,3),2)</f>
      </c>
      <c s="33" t="s">
        <v>65</v>
      </c>
      <c r="O209">
        <f>(I209*21)/100</f>
      </c>
      <c t="s">
        <v>27</v>
      </c>
    </row>
    <row r="210" spans="1:5" ht="12.75">
      <c r="A210" s="36" t="s">
        <v>58</v>
      </c>
      <c r="E210" s="37" t="s">
        <v>183</v>
      </c>
    </row>
    <row r="211" spans="1:5" ht="12.75">
      <c r="A211" s="38" t="s">
        <v>59</v>
      </c>
      <c r="E211" s="39" t="s">
        <v>2813</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2816</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2816</v>
      </c>
      <c s="6"/>
      <c s="18" t="s">
        <v>2817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2819</v>
      </c>
      <c s="26" t="s">
        <v>54</v>
      </c>
      <c s="32" t="s">
        <v>2817</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2820</v>
      </c>
      <c s="43">
        <f>0+I9+I14+I19+I24+I29+I34+I39+I48+I61+I102+I123+I128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2820</v>
      </c>
      <c s="6"/>
      <c s="18" t="s">
        <v>2821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f>
      </c>
      <c>
        <f>0+O10</f>
      </c>
    </row>
    <row r="10" spans="1:16" ht="12.75">
      <c r="A10" s="26" t="s">
        <v>52</v>
      </c>
      <c s="31" t="s">
        <v>33</v>
      </c>
      <c s="31" t="s">
        <v>529</v>
      </c>
      <c s="26" t="s">
        <v>54</v>
      </c>
      <c s="32" t="s">
        <v>530</v>
      </c>
      <c s="33" t="s">
        <v>71</v>
      </c>
      <c s="34">
        <v>90</v>
      </c>
      <c s="35">
        <v>0</v>
      </c>
      <c s="35">
        <f>ROUND(ROUND(H10,2)*ROUND(G10,3),2)</f>
      </c>
      <c s="33" t="s">
        <v>57</v>
      </c>
      <c r="O10">
        <f>(I10*21)/100</f>
      </c>
      <c t="s">
        <v>27</v>
      </c>
    </row>
    <row r="11" spans="1:5" ht="12.75">
      <c r="A11" s="36" t="s">
        <v>58</v>
      </c>
      <c r="E11" s="37" t="s">
        <v>54</v>
      </c>
    </row>
    <row r="12" spans="1:5" ht="12.75">
      <c r="A12" s="38" t="s">
        <v>59</v>
      </c>
      <c r="E12" s="39" t="s">
        <v>2823</v>
      </c>
    </row>
    <row r="13" spans="1:5" ht="318.75">
      <c r="A13" t="s">
        <v>61</v>
      </c>
      <c r="E13" s="37" t="s">
        <v>532</v>
      </c>
    </row>
    <row r="14" spans="1:18" ht="12.75" customHeight="1">
      <c r="A14" s="6" t="s">
        <v>50</v>
      </c>
      <c s="6"/>
      <c s="41" t="s">
        <v>2661</v>
      </c>
      <c s="6"/>
      <c s="29" t="s">
        <v>2662</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2824</v>
      </c>
    </row>
    <row r="18" spans="1:5" ht="229.5">
      <c r="A18" t="s">
        <v>61</v>
      </c>
      <c r="E18" s="37" t="s">
        <v>537</v>
      </c>
    </row>
    <row r="19" spans="1:18" ht="12.75" customHeight="1">
      <c r="A19" s="6" t="s">
        <v>50</v>
      </c>
      <c s="6"/>
      <c s="41" t="s">
        <v>456</v>
      </c>
      <c s="6"/>
      <c s="29" t="s">
        <v>2664</v>
      </c>
      <c s="6"/>
      <c s="6"/>
      <c s="6"/>
      <c s="42">
        <f>0+Q19</f>
      </c>
      <c s="6"/>
      <c r="O19">
        <f>0+R19</f>
      </c>
      <c r="Q19">
        <f>0+I20</f>
      </c>
      <c>
        <f>0+O20</f>
      </c>
    </row>
    <row r="20" spans="1:16" ht="12.75">
      <c r="A20" s="26" t="s">
        <v>52</v>
      </c>
      <c s="31" t="s">
        <v>26</v>
      </c>
      <c s="31" t="s">
        <v>678</v>
      </c>
      <c s="26" t="s">
        <v>54</v>
      </c>
      <c s="32" t="s">
        <v>679</v>
      </c>
      <c s="33" t="s">
        <v>56</v>
      </c>
      <c s="34">
        <v>2</v>
      </c>
      <c s="35">
        <v>0</v>
      </c>
      <c s="35">
        <f>ROUND(ROUND(H20,2)*ROUND(G20,3),2)</f>
      </c>
      <c s="33" t="s">
        <v>57</v>
      </c>
      <c r="O20">
        <f>(I20*21)/100</f>
      </c>
      <c t="s">
        <v>27</v>
      </c>
    </row>
    <row r="21" spans="1:5" ht="12.75">
      <c r="A21" s="36" t="s">
        <v>58</v>
      </c>
      <c r="E21" s="37" t="s">
        <v>54</v>
      </c>
    </row>
    <row r="22" spans="1:5" ht="12.75">
      <c r="A22" s="38" t="s">
        <v>59</v>
      </c>
      <c r="E22" s="39" t="s">
        <v>2825</v>
      </c>
    </row>
    <row r="23" spans="1:5" ht="12.75">
      <c r="A23" t="s">
        <v>61</v>
      </c>
      <c r="E23" s="37" t="s">
        <v>67</v>
      </c>
    </row>
    <row r="24" spans="1:18" ht="12.75" customHeight="1">
      <c r="A24" s="6" t="s">
        <v>50</v>
      </c>
      <c s="6"/>
      <c s="41" t="s">
        <v>814</v>
      </c>
      <c s="6"/>
      <c s="29" t="s">
        <v>2826</v>
      </c>
      <c s="6"/>
      <c s="6"/>
      <c s="6"/>
      <c s="42">
        <f>0+Q24</f>
      </c>
      <c s="6"/>
      <c r="O24">
        <f>0+R24</f>
      </c>
      <c r="Q24">
        <f>0+I25</f>
      </c>
      <c>
        <f>0+O25</f>
      </c>
    </row>
    <row r="25" spans="1:16" ht="12.75">
      <c r="A25" s="26" t="s">
        <v>52</v>
      </c>
      <c s="31" t="s">
        <v>37</v>
      </c>
      <c s="31" t="s">
        <v>2827</v>
      </c>
      <c s="26" t="s">
        <v>54</v>
      </c>
      <c s="32" t="s">
        <v>2828</v>
      </c>
      <c s="33" t="s">
        <v>71</v>
      </c>
      <c s="34">
        <v>18</v>
      </c>
      <c s="35">
        <v>0</v>
      </c>
      <c s="35">
        <f>ROUND(ROUND(H25,2)*ROUND(G25,3),2)</f>
      </c>
      <c s="33" t="s">
        <v>57</v>
      </c>
      <c r="O25">
        <f>(I25*21)/100</f>
      </c>
      <c t="s">
        <v>27</v>
      </c>
    </row>
    <row r="26" spans="1:5" ht="12.75">
      <c r="A26" s="36" t="s">
        <v>58</v>
      </c>
      <c r="E26" s="37" t="s">
        <v>54</v>
      </c>
    </row>
    <row r="27" spans="1:5" ht="12.75">
      <c r="A27" s="38" t="s">
        <v>59</v>
      </c>
      <c r="E27" s="39" t="s">
        <v>2829</v>
      </c>
    </row>
    <row r="28" spans="1:5" ht="51">
      <c r="A28" t="s">
        <v>61</v>
      </c>
      <c r="E28" s="37" t="s">
        <v>1432</v>
      </c>
    </row>
    <row r="29" spans="1:18" ht="12.75" customHeight="1">
      <c r="A29" s="6" t="s">
        <v>50</v>
      </c>
      <c s="6"/>
      <c s="41" t="s">
        <v>2666</v>
      </c>
      <c s="6"/>
      <c s="29" t="s">
        <v>2667</v>
      </c>
      <c s="6"/>
      <c s="6"/>
      <c s="6"/>
      <c s="42">
        <f>0+Q29</f>
      </c>
      <c s="6"/>
      <c r="O29">
        <f>0+R29</f>
      </c>
      <c r="Q29">
        <f>0+I30</f>
      </c>
      <c>
        <f>0+O30</f>
      </c>
    </row>
    <row r="30" spans="1:16" ht="25.5">
      <c r="A30" s="26" t="s">
        <v>52</v>
      </c>
      <c s="31" t="s">
        <v>39</v>
      </c>
      <c s="31" t="s">
        <v>2668</v>
      </c>
      <c s="26" t="s">
        <v>54</v>
      </c>
      <c s="32" t="s">
        <v>2669</v>
      </c>
      <c s="33" t="s">
        <v>82</v>
      </c>
      <c s="34">
        <v>12</v>
      </c>
      <c s="35">
        <v>0</v>
      </c>
      <c s="35">
        <f>ROUND(ROUND(H30,2)*ROUND(G30,3),2)</f>
      </c>
      <c s="33" t="s">
        <v>57</v>
      </c>
      <c r="O30">
        <f>(I30*21)/100</f>
      </c>
      <c t="s">
        <v>27</v>
      </c>
    </row>
    <row r="31" spans="1:5" ht="12.75">
      <c r="A31" s="36" t="s">
        <v>58</v>
      </c>
      <c r="E31" s="37" t="s">
        <v>54</v>
      </c>
    </row>
    <row r="32" spans="1:5" ht="12.75">
      <c r="A32" s="38" t="s">
        <v>59</v>
      </c>
      <c r="E32" s="39" t="s">
        <v>2830</v>
      </c>
    </row>
    <row r="33" spans="1:5" ht="76.5">
      <c r="A33" t="s">
        <v>61</v>
      </c>
      <c r="E33" s="37" t="s">
        <v>83</v>
      </c>
    </row>
    <row r="34" spans="1:18" ht="12.75" customHeight="1">
      <c r="A34" s="6" t="s">
        <v>50</v>
      </c>
      <c s="6"/>
      <c s="41" t="s">
        <v>2336</v>
      </c>
      <c s="6"/>
      <c s="29" t="s">
        <v>2672</v>
      </c>
      <c s="6"/>
      <c s="6"/>
      <c s="6"/>
      <c s="42">
        <f>0+Q34</f>
      </c>
      <c s="6"/>
      <c r="O34">
        <f>0+R34</f>
      </c>
      <c r="Q34">
        <f>0+I35</f>
      </c>
      <c>
        <f>0+O35</f>
      </c>
    </row>
    <row r="35" spans="1:16" ht="12.75">
      <c r="A35" s="26" t="s">
        <v>52</v>
      </c>
      <c s="31" t="s">
        <v>41</v>
      </c>
      <c s="31" t="s">
        <v>1382</v>
      </c>
      <c s="26" t="s">
        <v>54</v>
      </c>
      <c s="32" t="s">
        <v>1383</v>
      </c>
      <c s="33" t="s">
        <v>86</v>
      </c>
      <c s="34">
        <v>179</v>
      </c>
      <c s="35">
        <v>0</v>
      </c>
      <c s="35">
        <f>ROUND(ROUND(H35,2)*ROUND(G35,3),2)</f>
      </c>
      <c s="33" t="s">
        <v>57</v>
      </c>
      <c r="O35">
        <f>(I35*21)/100</f>
      </c>
      <c t="s">
        <v>27</v>
      </c>
    </row>
    <row r="36" spans="1:5" ht="12.75">
      <c r="A36" s="36" t="s">
        <v>58</v>
      </c>
      <c r="E36" s="37" t="s">
        <v>54</v>
      </c>
    </row>
    <row r="37" spans="1:5" ht="12.75">
      <c r="A37" s="38" t="s">
        <v>59</v>
      </c>
      <c r="E37" s="39" t="s">
        <v>2831</v>
      </c>
    </row>
    <row r="38" spans="1:5" ht="140.25">
      <c r="A38" t="s">
        <v>61</v>
      </c>
      <c r="E38" s="37" t="s">
        <v>1385</v>
      </c>
    </row>
    <row r="39" spans="1:18" ht="12.75" customHeight="1">
      <c r="A39" s="6" t="s">
        <v>50</v>
      </c>
      <c s="6"/>
      <c s="41" t="s">
        <v>2688</v>
      </c>
      <c s="6"/>
      <c s="29" t="s">
        <v>2689</v>
      </c>
      <c s="6"/>
      <c s="6"/>
      <c s="6"/>
      <c s="42">
        <f>0+Q39</f>
      </c>
      <c s="6"/>
      <c r="O39">
        <f>0+R39</f>
      </c>
      <c r="Q39">
        <f>0+I40+I44</f>
      </c>
      <c>
        <f>0+O40+O44</f>
      </c>
    </row>
    <row r="40" spans="1:16" ht="12.75">
      <c r="A40" s="26" t="s">
        <v>52</v>
      </c>
      <c s="31" t="s">
        <v>90</v>
      </c>
      <c s="31" t="s">
        <v>2690</v>
      </c>
      <c s="26" t="s">
        <v>54</v>
      </c>
      <c s="32" t="s">
        <v>2691</v>
      </c>
      <c s="33" t="s">
        <v>82</v>
      </c>
      <c s="34">
        <v>80</v>
      </c>
      <c s="35">
        <v>0</v>
      </c>
      <c s="35">
        <f>ROUND(ROUND(H40,2)*ROUND(G40,3),2)</f>
      </c>
      <c s="33" t="s">
        <v>57</v>
      </c>
      <c r="O40">
        <f>(I40*21)/100</f>
      </c>
      <c t="s">
        <v>27</v>
      </c>
    </row>
    <row r="41" spans="1:5" ht="12.75">
      <c r="A41" s="36" t="s">
        <v>58</v>
      </c>
      <c r="E41" s="37" t="s">
        <v>54</v>
      </c>
    </row>
    <row r="42" spans="1:5" ht="12.75">
      <c r="A42" s="38" t="s">
        <v>59</v>
      </c>
      <c r="E42" s="39" t="s">
        <v>2832</v>
      </c>
    </row>
    <row r="43" spans="1:5" ht="102">
      <c r="A43" t="s">
        <v>61</v>
      </c>
      <c r="E43" s="37" t="s">
        <v>2693</v>
      </c>
    </row>
    <row r="44" spans="1:16" ht="25.5">
      <c r="A44" s="26" t="s">
        <v>52</v>
      </c>
      <c s="31" t="s">
        <v>95</v>
      </c>
      <c s="31" t="s">
        <v>2694</v>
      </c>
      <c s="26" t="s">
        <v>54</v>
      </c>
      <c s="32" t="s">
        <v>2695</v>
      </c>
      <c s="33" t="s">
        <v>82</v>
      </c>
      <c s="34">
        <v>4</v>
      </c>
      <c s="35">
        <v>0</v>
      </c>
      <c s="35">
        <f>ROUND(ROUND(H44,2)*ROUND(G44,3),2)</f>
      </c>
      <c s="33" t="s">
        <v>57</v>
      </c>
      <c r="O44">
        <f>(I44*21)/100</f>
      </c>
      <c t="s">
        <v>27</v>
      </c>
    </row>
    <row r="45" spans="1:5" ht="12.75">
      <c r="A45" s="36" t="s">
        <v>58</v>
      </c>
      <c r="E45" s="37" t="s">
        <v>54</v>
      </c>
    </row>
    <row r="46" spans="1:5" ht="12.75">
      <c r="A46" s="38" t="s">
        <v>59</v>
      </c>
      <c r="E46" s="39" t="s">
        <v>2833</v>
      </c>
    </row>
    <row r="47" spans="1:5" ht="102">
      <c r="A47" t="s">
        <v>61</v>
      </c>
      <c r="E47" s="37" t="s">
        <v>1381</v>
      </c>
    </row>
    <row r="48" spans="1:18" ht="12.75" customHeight="1">
      <c r="A48" s="6" t="s">
        <v>50</v>
      </c>
      <c s="6"/>
      <c s="41" t="s">
        <v>2697</v>
      </c>
      <c s="6"/>
      <c s="29" t="s">
        <v>2698</v>
      </c>
      <c s="6"/>
      <c s="6"/>
      <c s="6"/>
      <c s="42">
        <f>0+Q48</f>
      </c>
      <c s="6"/>
      <c r="O48">
        <f>0+R48</f>
      </c>
      <c r="Q48">
        <f>0+I49+I53+I57</f>
      </c>
      <c>
        <f>0+O49+O53+O57</f>
      </c>
    </row>
    <row r="49" spans="1:16" ht="12.75">
      <c r="A49" s="26" t="s">
        <v>52</v>
      </c>
      <c s="31" t="s">
        <v>44</v>
      </c>
      <c s="31" t="s">
        <v>910</v>
      </c>
      <c s="26" t="s">
        <v>54</v>
      </c>
      <c s="32" t="s">
        <v>911</v>
      </c>
      <c s="33" t="s">
        <v>86</v>
      </c>
      <c s="34">
        <v>115</v>
      </c>
      <c s="35">
        <v>0</v>
      </c>
      <c s="35">
        <f>ROUND(ROUND(H49,2)*ROUND(G49,3),2)</f>
      </c>
      <c s="33" t="s">
        <v>57</v>
      </c>
      <c r="O49">
        <f>(I49*21)/100</f>
      </c>
      <c t="s">
        <v>27</v>
      </c>
    </row>
    <row r="50" spans="1:5" ht="12.75">
      <c r="A50" s="36" t="s">
        <v>58</v>
      </c>
      <c r="E50" s="37" t="s">
        <v>54</v>
      </c>
    </row>
    <row r="51" spans="1:5" ht="12.75">
      <c r="A51" s="38" t="s">
        <v>59</v>
      </c>
      <c r="E51" s="39" t="s">
        <v>2834</v>
      </c>
    </row>
    <row r="52" spans="1:5" ht="127.5">
      <c r="A52" t="s">
        <v>61</v>
      </c>
      <c r="E52" s="37" t="s">
        <v>913</v>
      </c>
    </row>
    <row r="53" spans="1:16" ht="12.75">
      <c r="A53" s="26" t="s">
        <v>52</v>
      </c>
      <c s="31" t="s">
        <v>46</v>
      </c>
      <c s="31" t="s">
        <v>920</v>
      </c>
      <c s="26" t="s">
        <v>54</v>
      </c>
      <c s="32" t="s">
        <v>921</v>
      </c>
      <c s="33" t="s">
        <v>82</v>
      </c>
      <c s="34">
        <v>14</v>
      </c>
      <c s="35">
        <v>0</v>
      </c>
      <c s="35">
        <f>ROUND(ROUND(H53,2)*ROUND(G53,3),2)</f>
      </c>
      <c s="33" t="s">
        <v>57</v>
      </c>
      <c r="O53">
        <f>(I53*21)/100</f>
      </c>
      <c t="s">
        <v>27</v>
      </c>
    </row>
    <row r="54" spans="1:5" ht="12.75">
      <c r="A54" s="36" t="s">
        <v>58</v>
      </c>
      <c r="E54" s="37" t="s">
        <v>54</v>
      </c>
    </row>
    <row r="55" spans="1:5" ht="12.75">
      <c r="A55" s="38" t="s">
        <v>59</v>
      </c>
      <c r="E55" s="39" t="s">
        <v>2835</v>
      </c>
    </row>
    <row r="56" spans="1:5" ht="76.5">
      <c r="A56" t="s">
        <v>61</v>
      </c>
      <c r="E56" s="37" t="s">
        <v>923</v>
      </c>
    </row>
    <row r="57" spans="1:16" ht="12.75">
      <c r="A57" s="26" t="s">
        <v>52</v>
      </c>
      <c s="31" t="s">
        <v>48</v>
      </c>
      <c s="31" t="s">
        <v>925</v>
      </c>
      <c s="26" t="s">
        <v>54</v>
      </c>
      <c s="32" t="s">
        <v>926</v>
      </c>
      <c s="33" t="s">
        <v>82</v>
      </c>
      <c s="34">
        <v>14</v>
      </c>
      <c s="35">
        <v>0</v>
      </c>
      <c s="35">
        <f>ROUND(ROUND(H57,2)*ROUND(G57,3),2)</f>
      </c>
      <c s="33" t="s">
        <v>57</v>
      </c>
      <c r="O57">
        <f>(I57*21)/100</f>
      </c>
      <c t="s">
        <v>27</v>
      </c>
    </row>
    <row r="58" spans="1:5" ht="12.75">
      <c r="A58" s="36" t="s">
        <v>58</v>
      </c>
      <c r="E58" s="37" t="s">
        <v>54</v>
      </c>
    </row>
    <row r="59" spans="1:5" ht="12.75">
      <c r="A59" s="38" t="s">
        <v>59</v>
      </c>
      <c r="E59" s="39" t="s">
        <v>2835</v>
      </c>
    </row>
    <row r="60" spans="1:5" ht="102">
      <c r="A60" t="s">
        <v>61</v>
      </c>
      <c r="E60" s="37" t="s">
        <v>928</v>
      </c>
    </row>
    <row r="61" spans="1:18" ht="12.75" customHeight="1">
      <c r="A61" s="6" t="s">
        <v>50</v>
      </c>
      <c s="6"/>
      <c s="41" t="s">
        <v>2272</v>
      </c>
      <c s="6"/>
      <c s="29" t="s">
        <v>2701</v>
      </c>
      <c s="6"/>
      <c s="6"/>
      <c s="6"/>
      <c s="42">
        <f>0+Q61</f>
      </c>
      <c s="6"/>
      <c r="O61">
        <f>0+R61</f>
      </c>
      <c r="Q61">
        <f>0+I62+I66+I70+I74+I78+I82+I86+I90+I94+I98</f>
      </c>
      <c>
        <f>0+O62+O66+O70+O74+O78+O82+O86+O90+O94+O98</f>
      </c>
    </row>
    <row r="62" spans="1:16" ht="12.75">
      <c r="A62" s="26" t="s">
        <v>52</v>
      </c>
      <c s="31" t="s">
        <v>111</v>
      </c>
      <c s="31" t="s">
        <v>2836</v>
      </c>
      <c s="26" t="s">
        <v>54</v>
      </c>
      <c s="32" t="s">
        <v>2837</v>
      </c>
      <c s="33" t="s">
        <v>86</v>
      </c>
      <c s="34">
        <v>366</v>
      </c>
      <c s="35">
        <v>0</v>
      </c>
      <c s="35">
        <f>ROUND(ROUND(H62,2)*ROUND(G62,3),2)</f>
      </c>
      <c s="33" t="s">
        <v>57</v>
      </c>
      <c r="O62">
        <f>(I62*21)/100</f>
      </c>
      <c t="s">
        <v>27</v>
      </c>
    </row>
    <row r="63" spans="1:5" ht="12.75">
      <c r="A63" s="36" t="s">
        <v>58</v>
      </c>
      <c r="E63" s="37" t="s">
        <v>54</v>
      </c>
    </row>
    <row r="64" spans="1:5" ht="12.75">
      <c r="A64" s="38" t="s">
        <v>59</v>
      </c>
      <c r="E64" s="39" t="s">
        <v>2838</v>
      </c>
    </row>
    <row r="65" spans="1:5" ht="38.25">
      <c r="A65" t="s">
        <v>61</v>
      </c>
      <c r="E65" s="37" t="s">
        <v>2839</v>
      </c>
    </row>
    <row r="66" spans="1:16" ht="25.5">
      <c r="A66" s="26" t="s">
        <v>52</v>
      </c>
      <c s="31" t="s">
        <v>115</v>
      </c>
      <c s="31" t="s">
        <v>2840</v>
      </c>
      <c s="26" t="s">
        <v>54</v>
      </c>
      <c s="32" t="s">
        <v>2841</v>
      </c>
      <c s="33" t="s">
        <v>82</v>
      </c>
      <c s="34">
        <v>2</v>
      </c>
      <c s="35">
        <v>0</v>
      </c>
      <c s="35">
        <f>ROUND(ROUND(H66,2)*ROUND(G66,3),2)</f>
      </c>
      <c s="33" t="s">
        <v>57</v>
      </c>
      <c r="O66">
        <f>(I66*21)/100</f>
      </c>
      <c t="s">
        <v>27</v>
      </c>
    </row>
    <row r="67" spans="1:5" ht="12.75">
      <c r="A67" s="36" t="s">
        <v>58</v>
      </c>
      <c r="E67" s="37" t="s">
        <v>54</v>
      </c>
    </row>
    <row r="68" spans="1:5" ht="12.75">
      <c r="A68" s="38" t="s">
        <v>59</v>
      </c>
      <c r="E68" s="39" t="s">
        <v>2842</v>
      </c>
    </row>
    <row r="69" spans="1:5" ht="51">
      <c r="A69" t="s">
        <v>61</v>
      </c>
      <c r="E69" s="37" t="s">
        <v>2843</v>
      </c>
    </row>
    <row r="70" spans="1:16" ht="25.5">
      <c r="A70" s="26" t="s">
        <v>52</v>
      </c>
      <c s="31" t="s">
        <v>119</v>
      </c>
      <c s="31" t="s">
        <v>2844</v>
      </c>
      <c s="26" t="s">
        <v>54</v>
      </c>
      <c s="32" t="s">
        <v>2845</v>
      </c>
      <c s="33" t="s">
        <v>82</v>
      </c>
      <c s="34">
        <v>2</v>
      </c>
      <c s="35">
        <v>0</v>
      </c>
      <c s="35">
        <f>ROUND(ROUND(H70,2)*ROUND(G70,3),2)</f>
      </c>
      <c s="33" t="s">
        <v>57</v>
      </c>
      <c r="O70">
        <f>(I70*21)/100</f>
      </c>
      <c t="s">
        <v>27</v>
      </c>
    </row>
    <row r="71" spans="1:5" ht="12.75">
      <c r="A71" s="36" t="s">
        <v>58</v>
      </c>
      <c r="E71" s="37" t="s">
        <v>54</v>
      </c>
    </row>
    <row r="72" spans="1:5" ht="12.75">
      <c r="A72" s="38" t="s">
        <v>59</v>
      </c>
      <c r="E72" s="39" t="s">
        <v>2846</v>
      </c>
    </row>
    <row r="73" spans="1:5" ht="102">
      <c r="A73" t="s">
        <v>61</v>
      </c>
      <c r="E73" s="37" t="s">
        <v>2347</v>
      </c>
    </row>
    <row r="74" spans="1:16" ht="25.5">
      <c r="A74" s="26" t="s">
        <v>52</v>
      </c>
      <c s="31" t="s">
        <v>123</v>
      </c>
      <c s="31" t="s">
        <v>2847</v>
      </c>
      <c s="26" t="s">
        <v>54</v>
      </c>
      <c s="32" t="s">
        <v>2848</v>
      </c>
      <c s="33" t="s">
        <v>82</v>
      </c>
      <c s="34">
        <v>2</v>
      </c>
      <c s="35">
        <v>0</v>
      </c>
      <c s="35">
        <f>ROUND(ROUND(H74,2)*ROUND(G74,3),2)</f>
      </c>
      <c s="33" t="s">
        <v>57</v>
      </c>
      <c r="O74">
        <f>(I74*21)/100</f>
      </c>
      <c t="s">
        <v>27</v>
      </c>
    </row>
    <row r="75" spans="1:5" ht="12.75">
      <c r="A75" s="36" t="s">
        <v>58</v>
      </c>
      <c r="E75" s="37" t="s">
        <v>54</v>
      </c>
    </row>
    <row r="76" spans="1:5" ht="12.75">
      <c r="A76" s="38" t="s">
        <v>59</v>
      </c>
      <c r="E76" s="39" t="s">
        <v>2846</v>
      </c>
    </row>
    <row r="77" spans="1:5" ht="102">
      <c r="A77" t="s">
        <v>61</v>
      </c>
      <c r="E77" s="37" t="s">
        <v>2347</v>
      </c>
    </row>
    <row r="78" spans="1:16" ht="25.5">
      <c r="A78" s="26" t="s">
        <v>52</v>
      </c>
      <c s="31" t="s">
        <v>129</v>
      </c>
      <c s="31" t="s">
        <v>2849</v>
      </c>
      <c s="26" t="s">
        <v>54</v>
      </c>
      <c s="32" t="s">
        <v>2850</v>
      </c>
      <c s="33" t="s">
        <v>82</v>
      </c>
      <c s="34">
        <v>4</v>
      </c>
      <c s="35">
        <v>0</v>
      </c>
      <c s="35">
        <f>ROUND(ROUND(H78,2)*ROUND(G78,3),2)</f>
      </c>
      <c s="33" t="s">
        <v>57</v>
      </c>
      <c r="O78">
        <f>(I78*21)/100</f>
      </c>
      <c t="s">
        <v>27</v>
      </c>
    </row>
    <row r="79" spans="1:5" ht="12.75">
      <c r="A79" s="36" t="s">
        <v>58</v>
      </c>
      <c r="E79" s="37" t="s">
        <v>54</v>
      </c>
    </row>
    <row r="80" spans="1:5" ht="12.75">
      <c r="A80" s="38" t="s">
        <v>59</v>
      </c>
      <c r="E80" s="39" t="s">
        <v>2851</v>
      </c>
    </row>
    <row r="81" spans="1:5" ht="102">
      <c r="A81" t="s">
        <v>61</v>
      </c>
      <c r="E81" s="37" t="s">
        <v>2347</v>
      </c>
    </row>
    <row r="82" spans="1:16" ht="12.75">
      <c r="A82" s="26" t="s">
        <v>52</v>
      </c>
      <c s="31" t="s">
        <v>133</v>
      </c>
      <c s="31" t="s">
        <v>2852</v>
      </c>
      <c s="26" t="s">
        <v>54</v>
      </c>
      <c s="32" t="s">
        <v>2853</v>
      </c>
      <c s="33" t="s">
        <v>82</v>
      </c>
      <c s="34">
        <v>4</v>
      </c>
      <c s="35">
        <v>0</v>
      </c>
      <c s="35">
        <f>ROUND(ROUND(H82,2)*ROUND(G82,3),2)</f>
      </c>
      <c s="33" t="s">
        <v>57</v>
      </c>
      <c r="O82">
        <f>(I82*21)/100</f>
      </c>
      <c t="s">
        <v>27</v>
      </c>
    </row>
    <row r="83" spans="1:5" ht="12.75">
      <c r="A83" s="36" t="s">
        <v>58</v>
      </c>
      <c r="E83" s="37" t="s">
        <v>54</v>
      </c>
    </row>
    <row r="84" spans="1:5" ht="12.75">
      <c r="A84" s="38" t="s">
        <v>59</v>
      </c>
      <c r="E84" s="39" t="s">
        <v>2854</v>
      </c>
    </row>
    <row r="85" spans="1:5" ht="102">
      <c r="A85" t="s">
        <v>61</v>
      </c>
      <c r="E85" s="37" t="s">
        <v>2347</v>
      </c>
    </row>
    <row r="86" spans="1:16" ht="12.75">
      <c r="A86" s="26" t="s">
        <v>52</v>
      </c>
      <c s="31" t="s">
        <v>137</v>
      </c>
      <c s="31" t="s">
        <v>2855</v>
      </c>
      <c s="26" t="s">
        <v>54</v>
      </c>
      <c s="32" t="s">
        <v>2856</v>
      </c>
      <c s="33" t="s">
        <v>82</v>
      </c>
      <c s="34">
        <v>4</v>
      </c>
      <c s="35">
        <v>0</v>
      </c>
      <c s="35">
        <f>ROUND(ROUND(H86,2)*ROUND(G86,3),2)</f>
      </c>
      <c s="33" t="s">
        <v>57</v>
      </c>
      <c r="O86">
        <f>(I86*21)/100</f>
      </c>
      <c t="s">
        <v>27</v>
      </c>
    </row>
    <row r="87" spans="1:5" ht="12.75">
      <c r="A87" s="36" t="s">
        <v>58</v>
      </c>
      <c r="E87" s="37" t="s">
        <v>54</v>
      </c>
    </row>
    <row r="88" spans="1:5" ht="12.75">
      <c r="A88" s="38" t="s">
        <v>59</v>
      </c>
      <c r="E88" s="39" t="s">
        <v>2854</v>
      </c>
    </row>
    <row r="89" spans="1:5" ht="102">
      <c r="A89" t="s">
        <v>61</v>
      </c>
      <c r="E89" s="37" t="s">
        <v>2857</v>
      </c>
    </row>
    <row r="90" spans="1:16" ht="25.5">
      <c r="A90" s="26" t="s">
        <v>52</v>
      </c>
      <c s="31" t="s">
        <v>141</v>
      </c>
      <c s="31" t="s">
        <v>2858</v>
      </c>
      <c s="26" t="s">
        <v>54</v>
      </c>
      <c s="32" t="s">
        <v>2859</v>
      </c>
      <c s="33" t="s">
        <v>86</v>
      </c>
      <c s="34">
        <v>114</v>
      </c>
      <c s="35">
        <v>0</v>
      </c>
      <c s="35">
        <f>ROUND(ROUND(H90,2)*ROUND(G90,3),2)</f>
      </c>
      <c s="33" t="s">
        <v>65</v>
      </c>
      <c r="O90">
        <f>(I90*21)/100</f>
      </c>
      <c t="s">
        <v>27</v>
      </c>
    </row>
    <row r="91" spans="1:5" ht="12.75">
      <c r="A91" s="36" t="s">
        <v>58</v>
      </c>
      <c r="E91" s="37" t="s">
        <v>54</v>
      </c>
    </row>
    <row r="92" spans="1:5" ht="12.75">
      <c r="A92" s="38" t="s">
        <v>59</v>
      </c>
      <c r="E92" s="39" t="s">
        <v>2834</v>
      </c>
    </row>
    <row r="93" spans="1:5" ht="38.25">
      <c r="A93" t="s">
        <v>61</v>
      </c>
      <c r="E93" s="37" t="s">
        <v>2705</v>
      </c>
    </row>
    <row r="94" spans="1:16" ht="12.75">
      <c r="A94" s="26" t="s">
        <v>52</v>
      </c>
      <c s="31" t="s">
        <v>145</v>
      </c>
      <c s="31" t="s">
        <v>2860</v>
      </c>
      <c s="26" t="s">
        <v>54</v>
      </c>
      <c s="32" t="s">
        <v>2861</v>
      </c>
      <c s="33" t="s">
        <v>86</v>
      </c>
      <c s="34">
        <v>228</v>
      </c>
      <c s="35">
        <v>0</v>
      </c>
      <c s="35">
        <f>ROUND(ROUND(H94,2)*ROUND(G94,3),2)</f>
      </c>
      <c s="33" t="s">
        <v>65</v>
      </c>
      <c r="O94">
        <f>(I94*21)/100</f>
      </c>
      <c t="s">
        <v>27</v>
      </c>
    </row>
    <row r="95" spans="1:5" ht="12.75">
      <c r="A95" s="36" t="s">
        <v>58</v>
      </c>
      <c r="E95" s="37" t="s">
        <v>54</v>
      </c>
    </row>
    <row r="96" spans="1:5" ht="12.75">
      <c r="A96" s="38" t="s">
        <v>59</v>
      </c>
      <c r="E96" s="39" t="s">
        <v>2862</v>
      </c>
    </row>
    <row r="97" spans="1:5" ht="38.25">
      <c r="A97" t="s">
        <v>61</v>
      </c>
      <c r="E97" s="37" t="s">
        <v>2705</v>
      </c>
    </row>
    <row r="98" spans="1:16" ht="25.5">
      <c r="A98" s="26" t="s">
        <v>52</v>
      </c>
      <c s="31" t="s">
        <v>149</v>
      </c>
      <c s="31" t="s">
        <v>2863</v>
      </c>
      <c s="26" t="s">
        <v>54</v>
      </c>
      <c s="32" t="s">
        <v>2864</v>
      </c>
      <c s="33" t="s">
        <v>82</v>
      </c>
      <c s="34">
        <v>2</v>
      </c>
      <c s="35">
        <v>0</v>
      </c>
      <c s="35">
        <f>ROUND(ROUND(H98,2)*ROUND(G98,3),2)</f>
      </c>
      <c s="33" t="s">
        <v>65</v>
      </c>
      <c r="O98">
        <f>(I98*21)/100</f>
      </c>
      <c t="s">
        <v>27</v>
      </c>
    </row>
    <row r="99" spans="1:5" ht="12.75">
      <c r="A99" s="36" t="s">
        <v>58</v>
      </c>
      <c r="E99" s="37" t="s">
        <v>54</v>
      </c>
    </row>
    <row r="100" spans="1:5" ht="12.75">
      <c r="A100" s="38" t="s">
        <v>59</v>
      </c>
      <c r="E100" s="39" t="s">
        <v>2842</v>
      </c>
    </row>
    <row r="101" spans="1:5" ht="51">
      <c r="A101" t="s">
        <v>61</v>
      </c>
      <c r="E101" s="37" t="s">
        <v>2865</v>
      </c>
    </row>
    <row r="102" spans="1:18" ht="12.75" customHeight="1">
      <c r="A102" s="6" t="s">
        <v>50</v>
      </c>
      <c s="6"/>
      <c s="41" t="s">
        <v>2713</v>
      </c>
      <c s="6"/>
      <c s="29" t="s">
        <v>2714</v>
      </c>
      <c s="6"/>
      <c s="6"/>
      <c s="6"/>
      <c s="42">
        <f>0+Q102</f>
      </c>
      <c s="6"/>
      <c r="O102">
        <f>0+R102</f>
      </c>
      <c r="Q102">
        <f>0+I103+I107+I111+I115+I119</f>
      </c>
      <c>
        <f>0+O103+O107+O111+O115+O119</f>
      </c>
    </row>
    <row r="103" spans="1:16" ht="12.75">
      <c r="A103" s="26" t="s">
        <v>52</v>
      </c>
      <c s="31" t="s">
        <v>153</v>
      </c>
      <c s="31" t="s">
        <v>2715</v>
      </c>
      <c s="26" t="s">
        <v>54</v>
      </c>
      <c s="32" t="s">
        <v>2716</v>
      </c>
      <c s="33" t="s">
        <v>82</v>
      </c>
      <c s="34">
        <v>1</v>
      </c>
      <c s="35">
        <v>0</v>
      </c>
      <c s="35">
        <f>ROUND(ROUND(H103,2)*ROUND(G103,3),2)</f>
      </c>
      <c s="33" t="s">
        <v>57</v>
      </c>
      <c r="O103">
        <f>(I103*21)/100</f>
      </c>
      <c t="s">
        <v>27</v>
      </c>
    </row>
    <row r="104" spans="1:5" ht="12.75">
      <c r="A104" s="36" t="s">
        <v>58</v>
      </c>
      <c r="E104" s="37" t="s">
        <v>54</v>
      </c>
    </row>
    <row r="105" spans="1:5" ht="12.75">
      <c r="A105" s="38" t="s">
        <v>59</v>
      </c>
      <c r="E105" s="39" t="s">
        <v>2866</v>
      </c>
    </row>
    <row r="106" spans="1:5" ht="89.25">
      <c r="A106" t="s">
        <v>61</v>
      </c>
      <c r="E106" s="37" t="s">
        <v>2718</v>
      </c>
    </row>
    <row r="107" spans="1:16" ht="25.5">
      <c r="A107" s="26" t="s">
        <v>52</v>
      </c>
      <c s="31" t="s">
        <v>159</v>
      </c>
      <c s="31" t="s">
        <v>2719</v>
      </c>
      <c s="26" t="s">
        <v>54</v>
      </c>
      <c s="32" t="s">
        <v>2720</v>
      </c>
      <c s="33" t="s">
        <v>82</v>
      </c>
      <c s="34">
        <v>1</v>
      </c>
      <c s="35">
        <v>0</v>
      </c>
      <c s="35">
        <f>ROUND(ROUND(H107,2)*ROUND(G107,3),2)</f>
      </c>
      <c s="33" t="s">
        <v>57</v>
      </c>
      <c r="O107">
        <f>(I107*21)/100</f>
      </c>
      <c t="s">
        <v>27</v>
      </c>
    </row>
    <row r="108" spans="1:5" ht="12.75">
      <c r="A108" s="36" t="s">
        <v>58</v>
      </c>
      <c r="E108" s="37" t="s">
        <v>54</v>
      </c>
    </row>
    <row r="109" spans="1:5" ht="12.75">
      <c r="A109" s="38" t="s">
        <v>59</v>
      </c>
      <c r="E109" s="39" t="s">
        <v>2729</v>
      </c>
    </row>
    <row r="110" spans="1:5" ht="114.75">
      <c r="A110" t="s">
        <v>61</v>
      </c>
      <c r="E110" s="37" t="s">
        <v>2722</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2803</v>
      </c>
    </row>
    <row r="114" spans="1:5" ht="89.25">
      <c r="A114" t="s">
        <v>61</v>
      </c>
      <c r="E114" s="37" t="s">
        <v>163</v>
      </c>
    </row>
    <row r="115" spans="1:16" ht="12.75">
      <c r="A115" s="26" t="s">
        <v>52</v>
      </c>
      <c s="31" t="s">
        <v>168</v>
      </c>
      <c s="31" t="s">
        <v>2727</v>
      </c>
      <c s="26" t="s">
        <v>54</v>
      </c>
      <c s="32" t="s">
        <v>2728</v>
      </c>
      <c s="33" t="s">
        <v>162</v>
      </c>
      <c s="34">
        <v>8</v>
      </c>
      <c s="35">
        <v>0</v>
      </c>
      <c s="35">
        <f>ROUND(ROUND(H115,2)*ROUND(G115,3),2)</f>
      </c>
      <c s="33" t="s">
        <v>57</v>
      </c>
      <c r="O115">
        <f>(I115*21)/100</f>
      </c>
      <c t="s">
        <v>27</v>
      </c>
    </row>
    <row r="116" spans="1:5" ht="12.75">
      <c r="A116" s="36" t="s">
        <v>58</v>
      </c>
      <c r="E116" s="37" t="s">
        <v>54</v>
      </c>
    </row>
    <row r="117" spans="1:5" ht="12.75">
      <c r="A117" s="38" t="s">
        <v>59</v>
      </c>
      <c r="E117" s="39" t="s">
        <v>2808</v>
      </c>
    </row>
    <row r="118" spans="1:5" ht="89.25">
      <c r="A118" t="s">
        <v>61</v>
      </c>
      <c r="E118" s="37" t="s">
        <v>2730</v>
      </c>
    </row>
    <row r="119" spans="1:16" ht="12.75">
      <c r="A119" s="26" t="s">
        <v>52</v>
      </c>
      <c s="31" t="s">
        <v>172</v>
      </c>
      <c s="31" t="s">
        <v>2731</v>
      </c>
      <c s="26" t="s">
        <v>54</v>
      </c>
      <c s="32" t="s">
        <v>2732</v>
      </c>
      <c s="33" t="s">
        <v>162</v>
      </c>
      <c s="34">
        <v>4</v>
      </c>
      <c s="35">
        <v>0</v>
      </c>
      <c s="35">
        <f>ROUND(ROUND(H119,2)*ROUND(G119,3),2)</f>
      </c>
      <c s="33" t="s">
        <v>57</v>
      </c>
      <c r="O119">
        <f>(I119*21)/100</f>
      </c>
      <c t="s">
        <v>27</v>
      </c>
    </row>
    <row r="120" spans="1:5" ht="12.75">
      <c r="A120" s="36" t="s">
        <v>58</v>
      </c>
      <c r="E120" s="37" t="s">
        <v>54</v>
      </c>
    </row>
    <row r="121" spans="1:5" ht="12.75">
      <c r="A121" s="38" t="s">
        <v>59</v>
      </c>
      <c r="E121" s="39" t="s">
        <v>2867</v>
      </c>
    </row>
    <row r="122" spans="1:5" ht="89.25">
      <c r="A122" t="s">
        <v>61</v>
      </c>
      <c r="E122" s="37" t="s">
        <v>2734</v>
      </c>
    </row>
    <row r="123" spans="1:18" ht="12.75" customHeight="1">
      <c r="A123" s="6" t="s">
        <v>50</v>
      </c>
      <c s="6"/>
      <c s="41" t="s">
        <v>2739</v>
      </c>
      <c s="6"/>
      <c s="29" t="s">
        <v>2740</v>
      </c>
      <c s="6"/>
      <c s="6"/>
      <c s="6"/>
      <c s="42">
        <f>0+Q123</f>
      </c>
      <c s="6"/>
      <c r="O123">
        <f>0+R123</f>
      </c>
      <c r="Q123">
        <f>0+I124</f>
      </c>
      <c>
        <f>0+O124</f>
      </c>
    </row>
    <row r="124" spans="1:16" ht="12.75">
      <c r="A124" s="26" t="s">
        <v>52</v>
      </c>
      <c s="31" t="s">
        <v>178</v>
      </c>
      <c s="31" t="s">
        <v>2741</v>
      </c>
      <c s="26" t="s">
        <v>54</v>
      </c>
      <c s="32" t="s">
        <v>2742</v>
      </c>
      <c s="33" t="s">
        <v>82</v>
      </c>
      <c s="34">
        <v>1</v>
      </c>
      <c s="35">
        <v>0</v>
      </c>
      <c s="35">
        <f>ROUND(ROUND(H124,2)*ROUND(G124,3),2)</f>
      </c>
      <c s="33" t="s">
        <v>57</v>
      </c>
      <c r="O124">
        <f>(I124*21)/100</f>
      </c>
      <c t="s">
        <v>27</v>
      </c>
    </row>
    <row r="125" spans="1:5" ht="12.75">
      <c r="A125" s="36" t="s">
        <v>58</v>
      </c>
      <c r="E125" s="37" t="s">
        <v>54</v>
      </c>
    </row>
    <row r="126" spans="1:5" ht="12.75">
      <c r="A126" s="38" t="s">
        <v>59</v>
      </c>
      <c r="E126" s="39" t="s">
        <v>2729</v>
      </c>
    </row>
    <row r="127" spans="1:5" ht="76.5">
      <c r="A127" t="s">
        <v>61</v>
      </c>
      <c r="E127" s="37" t="s">
        <v>2743</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452</v>
      </c>
      <c s="31" t="s">
        <v>658</v>
      </c>
      <c s="26" t="s">
        <v>659</v>
      </c>
      <c s="32" t="s">
        <v>1229</v>
      </c>
      <c s="33" t="s">
        <v>182</v>
      </c>
      <c s="34">
        <v>35</v>
      </c>
      <c s="35">
        <v>0</v>
      </c>
      <c s="35">
        <f>ROUND(ROUND(H129,2)*ROUND(G129,3),2)</f>
      </c>
      <c s="33" t="s">
        <v>65</v>
      </c>
      <c r="O129">
        <f>(I129*21)/100</f>
      </c>
      <c t="s">
        <v>27</v>
      </c>
    </row>
    <row r="130" spans="1:5" ht="12.75">
      <c r="A130" s="36" t="s">
        <v>58</v>
      </c>
      <c r="E130" s="37" t="s">
        <v>183</v>
      </c>
    </row>
    <row r="131" spans="1:5" ht="12.75">
      <c r="A131" s="38" t="s">
        <v>59</v>
      </c>
      <c r="E131" s="39" t="s">
        <v>2868</v>
      </c>
    </row>
    <row r="132" spans="1:5" ht="102">
      <c r="A132" t="s">
        <v>61</v>
      </c>
      <c r="E132" s="37" t="s">
        <v>185</v>
      </c>
    </row>
    <row r="133" spans="1:16" ht="38.25">
      <c r="A133" s="26" t="s">
        <v>52</v>
      </c>
      <c s="31" t="s">
        <v>456</v>
      </c>
      <c s="31" t="s">
        <v>2745</v>
      </c>
      <c s="26" t="s">
        <v>2746</v>
      </c>
      <c s="32" t="s">
        <v>2747</v>
      </c>
      <c s="33" t="s">
        <v>182</v>
      </c>
      <c s="34">
        <v>0.05</v>
      </c>
      <c s="35">
        <v>0</v>
      </c>
      <c s="35">
        <f>ROUND(ROUND(H133,2)*ROUND(G133,3),2)</f>
      </c>
      <c s="33" t="s">
        <v>65</v>
      </c>
      <c r="O133">
        <f>(I133*21)/100</f>
      </c>
      <c t="s">
        <v>27</v>
      </c>
    </row>
    <row r="134" spans="1:5" ht="12.75">
      <c r="A134" s="36" t="s">
        <v>58</v>
      </c>
      <c r="E134" s="37" t="s">
        <v>183</v>
      </c>
    </row>
    <row r="135" spans="1:5" ht="12.75">
      <c r="A135" s="38" t="s">
        <v>59</v>
      </c>
      <c r="E135" s="39" t="s">
        <v>2748</v>
      </c>
    </row>
    <row r="136" spans="1:5" ht="102">
      <c r="A136" t="s">
        <v>61</v>
      </c>
      <c r="E136" s="37" t="s">
        <v>185</v>
      </c>
    </row>
    <row r="137" spans="1:16" ht="25.5">
      <c r="A137" s="26" t="s">
        <v>52</v>
      </c>
      <c s="31" t="s">
        <v>462</v>
      </c>
      <c s="31" t="s">
        <v>228</v>
      </c>
      <c s="26" t="s">
        <v>229</v>
      </c>
      <c s="32" t="s">
        <v>230</v>
      </c>
      <c s="33" t="s">
        <v>182</v>
      </c>
      <c s="34">
        <v>0.008</v>
      </c>
      <c s="35">
        <v>0</v>
      </c>
      <c s="35">
        <f>ROUND(ROUND(H137,2)*ROUND(G137,3),2)</f>
      </c>
      <c s="33" t="s">
        <v>65</v>
      </c>
      <c r="O137">
        <f>(I137*21)/100</f>
      </c>
      <c t="s">
        <v>27</v>
      </c>
    </row>
    <row r="138" spans="1:5" ht="12.75">
      <c r="A138" s="36" t="s">
        <v>58</v>
      </c>
      <c r="E138" s="37" t="s">
        <v>183</v>
      </c>
    </row>
    <row r="139" spans="1:5" ht="12.75">
      <c r="A139" s="38" t="s">
        <v>59</v>
      </c>
      <c r="E139" s="39" t="s">
        <v>2748</v>
      </c>
    </row>
    <row r="140" spans="1:5" ht="102">
      <c r="A140" t="s">
        <v>61</v>
      </c>
      <c r="E140" s="37" t="s">
        <v>185</v>
      </c>
    </row>
    <row r="141" spans="1:16" ht="25.5">
      <c r="A141" s="26" t="s">
        <v>52</v>
      </c>
      <c s="31" t="s">
        <v>467</v>
      </c>
      <c s="31" t="s">
        <v>2749</v>
      </c>
      <c s="26" t="s">
        <v>2750</v>
      </c>
      <c s="32" t="s">
        <v>2751</v>
      </c>
      <c s="33" t="s">
        <v>182</v>
      </c>
      <c s="34">
        <v>0.004</v>
      </c>
      <c s="35">
        <v>0</v>
      </c>
      <c s="35">
        <f>ROUND(ROUND(H141,2)*ROUND(G141,3),2)</f>
      </c>
      <c s="33" t="s">
        <v>65</v>
      </c>
      <c r="O141">
        <f>(I141*21)/100</f>
      </c>
      <c t="s">
        <v>27</v>
      </c>
    </row>
    <row r="142" spans="1:5" ht="12.75">
      <c r="A142" s="36" t="s">
        <v>58</v>
      </c>
      <c r="E142" s="37" t="s">
        <v>183</v>
      </c>
    </row>
    <row r="143" spans="1:5" ht="12.75">
      <c r="A143" s="38" t="s">
        <v>59</v>
      </c>
      <c r="E143" s="39" t="s">
        <v>2869</v>
      </c>
    </row>
    <row r="144" spans="1:5" ht="102">
      <c r="A144" t="s">
        <v>61</v>
      </c>
      <c r="E144" s="37" t="s">
        <v>185</v>
      </c>
    </row>
    <row r="145" spans="1:16" ht="25.5">
      <c r="A145" s="26" t="s">
        <v>52</v>
      </c>
      <c s="31" t="s">
        <v>472</v>
      </c>
      <c s="31" t="s">
        <v>2753</v>
      </c>
      <c s="26" t="s">
        <v>2754</v>
      </c>
      <c s="32" t="s">
        <v>2755</v>
      </c>
      <c s="33" t="s">
        <v>182</v>
      </c>
      <c s="34">
        <v>0.005</v>
      </c>
      <c s="35">
        <v>0</v>
      </c>
      <c s="35">
        <f>ROUND(ROUND(H145,2)*ROUND(G145,3),2)</f>
      </c>
      <c s="33" t="s">
        <v>65</v>
      </c>
      <c r="O145">
        <f>(I145*21)/100</f>
      </c>
      <c t="s">
        <v>27</v>
      </c>
    </row>
    <row r="146" spans="1:5" ht="12.75">
      <c r="A146" s="36" t="s">
        <v>58</v>
      </c>
      <c r="E146" s="37" t="s">
        <v>183</v>
      </c>
    </row>
    <row r="147" spans="1:5" ht="12.75">
      <c r="A147" s="38" t="s">
        <v>59</v>
      </c>
      <c r="E147" s="39" t="s">
        <v>2870</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2871</v>
      </c>
      <c s="43">
        <f>0+I9+I18+I23+I32+I37+I42+I51+I56+I65+I94+I115+I144+I173+I178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2871</v>
      </c>
      <c s="6"/>
      <c s="18" t="s">
        <v>2872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68</v>
      </c>
      <c s="35">
        <v>0</v>
      </c>
      <c s="35">
        <f>ROUND(ROUND(H10,2)*ROUND(G10,3),2)</f>
      </c>
      <c s="33" t="s">
        <v>57</v>
      </c>
      <c r="O10">
        <f>(I10*21)/100</f>
      </c>
      <c t="s">
        <v>27</v>
      </c>
    </row>
    <row r="11" spans="1:5" ht="12.75">
      <c r="A11" s="36" t="s">
        <v>58</v>
      </c>
      <c r="E11" s="37" t="s">
        <v>54</v>
      </c>
    </row>
    <row r="12" spans="1:5" ht="12.75">
      <c r="A12" s="38" t="s">
        <v>59</v>
      </c>
      <c r="E12" s="39" t="s">
        <v>2874</v>
      </c>
    </row>
    <row r="13" spans="1:5" ht="318.75">
      <c r="A13" t="s">
        <v>61</v>
      </c>
      <c r="E13" s="37" t="s">
        <v>532</v>
      </c>
    </row>
    <row r="14" spans="1:16" ht="12.75">
      <c r="A14" s="26" t="s">
        <v>52</v>
      </c>
      <c s="31" t="s">
        <v>27</v>
      </c>
      <c s="31" t="s">
        <v>529</v>
      </c>
      <c s="26" t="s">
        <v>54</v>
      </c>
      <c s="32" t="s">
        <v>530</v>
      </c>
      <c s="33" t="s">
        <v>71</v>
      </c>
      <c s="34">
        <v>84</v>
      </c>
      <c s="35">
        <v>0</v>
      </c>
      <c s="35">
        <f>ROUND(ROUND(H14,2)*ROUND(G14,3),2)</f>
      </c>
      <c s="33" t="s">
        <v>57</v>
      </c>
      <c r="O14">
        <f>(I14*21)/100</f>
      </c>
      <c t="s">
        <v>27</v>
      </c>
    </row>
    <row r="15" spans="1:5" ht="12.75">
      <c r="A15" s="36" t="s">
        <v>58</v>
      </c>
      <c r="E15" s="37" t="s">
        <v>54</v>
      </c>
    </row>
    <row r="16" spans="1:5" ht="12.75">
      <c r="A16" s="38" t="s">
        <v>59</v>
      </c>
      <c r="E16" s="39" t="s">
        <v>2875</v>
      </c>
    </row>
    <row r="17" spans="1:5" ht="318.75">
      <c r="A17" t="s">
        <v>61</v>
      </c>
      <c r="E17" s="37" t="s">
        <v>532</v>
      </c>
    </row>
    <row r="18" spans="1:18" ht="12.75" customHeight="1">
      <c r="A18" s="6" t="s">
        <v>50</v>
      </c>
      <c s="6"/>
      <c s="41" t="s">
        <v>2661</v>
      </c>
      <c s="6"/>
      <c s="29" t="s">
        <v>2662</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2876</v>
      </c>
    </row>
    <row r="22" spans="1:5" ht="229.5">
      <c r="A22" t="s">
        <v>61</v>
      </c>
      <c r="E22" s="37" t="s">
        <v>537</v>
      </c>
    </row>
    <row r="23" spans="1:18" ht="12.75" customHeight="1">
      <c r="A23" s="6" t="s">
        <v>50</v>
      </c>
      <c s="6"/>
      <c s="41" t="s">
        <v>2762</v>
      </c>
      <c s="6"/>
      <c s="29" t="s">
        <v>580</v>
      </c>
      <c s="6"/>
      <c s="6"/>
      <c s="6"/>
      <c s="42">
        <f>0+Q23</f>
      </c>
      <c s="6"/>
      <c r="O23">
        <f>0+R23</f>
      </c>
      <c r="Q23">
        <f>0+I24+I28</f>
      </c>
      <c>
        <f>0+O24+O28</f>
      </c>
    </row>
    <row r="24" spans="1:16" ht="12.75">
      <c r="A24" s="26" t="s">
        <v>52</v>
      </c>
      <c s="31" t="s">
        <v>37</v>
      </c>
      <c s="31" t="s">
        <v>2763</v>
      </c>
      <c s="26" t="s">
        <v>54</v>
      </c>
      <c s="32" t="s">
        <v>2764</v>
      </c>
      <c s="33" t="s">
        <v>71</v>
      </c>
      <c s="34">
        <v>4.3</v>
      </c>
      <c s="35">
        <v>0</v>
      </c>
      <c s="35">
        <f>ROUND(ROUND(H24,2)*ROUND(G24,3),2)</f>
      </c>
      <c s="33" t="s">
        <v>57</v>
      </c>
      <c r="O24">
        <f>(I24*21)/100</f>
      </c>
      <c t="s">
        <v>27</v>
      </c>
    </row>
    <row r="25" spans="1:5" ht="12.75">
      <c r="A25" s="36" t="s">
        <v>58</v>
      </c>
      <c r="E25" s="37" t="s">
        <v>54</v>
      </c>
    </row>
    <row r="26" spans="1:5" ht="12.75">
      <c r="A26" s="38" t="s">
        <v>59</v>
      </c>
      <c r="E26" s="39" t="s">
        <v>2877</v>
      </c>
    </row>
    <row r="27" spans="1:5" ht="369.75">
      <c r="A27" t="s">
        <v>61</v>
      </c>
      <c r="E27" s="37" t="s">
        <v>749</v>
      </c>
    </row>
    <row r="28" spans="1:16" ht="12.75">
      <c r="A28" s="26" t="s">
        <v>52</v>
      </c>
      <c s="31" t="s">
        <v>39</v>
      </c>
      <c s="31" t="s">
        <v>746</v>
      </c>
      <c s="26" t="s">
        <v>54</v>
      </c>
      <c s="32" t="s">
        <v>747</v>
      </c>
      <c s="33" t="s">
        <v>71</v>
      </c>
      <c s="34">
        <v>21</v>
      </c>
      <c s="35">
        <v>0</v>
      </c>
      <c s="35">
        <f>ROUND(ROUND(H28,2)*ROUND(G28,3),2)</f>
      </c>
      <c s="33" t="s">
        <v>57</v>
      </c>
      <c r="O28">
        <f>(I28*21)/100</f>
      </c>
      <c t="s">
        <v>27</v>
      </c>
    </row>
    <row r="29" spans="1:5" ht="12.75">
      <c r="A29" s="36" t="s">
        <v>58</v>
      </c>
      <c r="E29" s="37" t="s">
        <v>54</v>
      </c>
    </row>
    <row r="30" spans="1:5" ht="12.75">
      <c r="A30" s="38" t="s">
        <v>59</v>
      </c>
      <c r="E30" s="39" t="s">
        <v>2878</v>
      </c>
    </row>
    <row r="31" spans="1:5" ht="369.75">
      <c r="A31" t="s">
        <v>61</v>
      </c>
      <c r="E31" s="37" t="s">
        <v>749</v>
      </c>
    </row>
    <row r="32" spans="1:18" ht="12.75" customHeight="1">
      <c r="A32" s="6" t="s">
        <v>50</v>
      </c>
      <c s="6"/>
      <c s="41" t="s">
        <v>456</v>
      </c>
      <c s="6"/>
      <c s="29" t="s">
        <v>2664</v>
      </c>
      <c s="6"/>
      <c s="6"/>
      <c s="6"/>
      <c s="42">
        <f>0+Q32</f>
      </c>
      <c s="6"/>
      <c r="O32">
        <f>0+R32</f>
      </c>
      <c r="Q32">
        <f>0+I33</f>
      </c>
      <c>
        <f>0+O33</f>
      </c>
    </row>
    <row r="33" spans="1:16" ht="12.75">
      <c r="A33" s="26" t="s">
        <v>52</v>
      </c>
      <c s="31" t="s">
        <v>41</v>
      </c>
      <c s="31" t="s">
        <v>678</v>
      </c>
      <c s="26" t="s">
        <v>54</v>
      </c>
      <c s="32" t="s">
        <v>679</v>
      </c>
      <c s="33" t="s">
        <v>56</v>
      </c>
      <c s="34">
        <v>5</v>
      </c>
      <c s="35">
        <v>0</v>
      </c>
      <c s="35">
        <f>ROUND(ROUND(H33,2)*ROUND(G33,3),2)</f>
      </c>
      <c s="33" t="s">
        <v>57</v>
      </c>
      <c r="O33">
        <f>(I33*21)/100</f>
      </c>
      <c t="s">
        <v>27</v>
      </c>
    </row>
    <row r="34" spans="1:5" ht="12.75">
      <c r="A34" s="36" t="s">
        <v>58</v>
      </c>
      <c r="E34" s="37" t="s">
        <v>54</v>
      </c>
    </row>
    <row r="35" spans="1:5" ht="12.75">
      <c r="A35" s="38" t="s">
        <v>59</v>
      </c>
      <c r="E35" s="39" t="s">
        <v>2879</v>
      </c>
    </row>
    <row r="36" spans="1:5" ht="12.75">
      <c r="A36" t="s">
        <v>61</v>
      </c>
      <c r="E36" s="37" t="s">
        <v>67</v>
      </c>
    </row>
    <row r="37" spans="1:18" ht="12.75" customHeight="1">
      <c r="A37" s="6" t="s">
        <v>50</v>
      </c>
      <c s="6"/>
      <c s="41" t="s">
        <v>2666</v>
      </c>
      <c s="6"/>
      <c s="29" t="s">
        <v>2667</v>
      </c>
      <c s="6"/>
      <c s="6"/>
      <c s="6"/>
      <c s="42">
        <f>0+Q37</f>
      </c>
      <c s="6"/>
      <c r="O37">
        <f>0+R37</f>
      </c>
      <c r="Q37">
        <f>0+I38</f>
      </c>
      <c>
        <f>0+O38</f>
      </c>
    </row>
    <row r="38" spans="1:16" ht="25.5">
      <c r="A38" s="26" t="s">
        <v>52</v>
      </c>
      <c s="31" t="s">
        <v>90</v>
      </c>
      <c s="31" t="s">
        <v>2668</v>
      </c>
      <c s="26" t="s">
        <v>54</v>
      </c>
      <c s="32" t="s">
        <v>2669</v>
      </c>
      <c s="33" t="s">
        <v>82</v>
      </c>
      <c s="34">
        <v>28</v>
      </c>
      <c s="35">
        <v>0</v>
      </c>
      <c s="35">
        <f>ROUND(ROUND(H38,2)*ROUND(G38,3),2)</f>
      </c>
      <c s="33" t="s">
        <v>57</v>
      </c>
      <c r="O38">
        <f>(I38*21)/100</f>
      </c>
      <c t="s">
        <v>27</v>
      </c>
    </row>
    <row r="39" spans="1:5" ht="12.75">
      <c r="A39" s="36" t="s">
        <v>58</v>
      </c>
      <c r="E39" s="37" t="s">
        <v>54</v>
      </c>
    </row>
    <row r="40" spans="1:5" ht="12.75">
      <c r="A40" s="38" t="s">
        <v>59</v>
      </c>
      <c r="E40" s="39" t="s">
        <v>2880</v>
      </c>
    </row>
    <row r="41" spans="1:5" ht="76.5">
      <c r="A41" t="s">
        <v>61</v>
      </c>
      <c r="E41" s="37" t="s">
        <v>83</v>
      </c>
    </row>
    <row r="42" spans="1:18" ht="12.75" customHeight="1">
      <c r="A42" s="6" t="s">
        <v>50</v>
      </c>
      <c s="6"/>
      <c s="41" t="s">
        <v>2336</v>
      </c>
      <c s="6"/>
      <c s="29" t="s">
        <v>2672</v>
      </c>
      <c s="6"/>
      <c s="6"/>
      <c s="6"/>
      <c s="42">
        <f>0+Q42</f>
      </c>
      <c s="6"/>
      <c r="O42">
        <f>0+R42</f>
      </c>
      <c r="Q42">
        <f>0+I43+I47</f>
      </c>
      <c>
        <f>0+O43+O47</f>
      </c>
    </row>
    <row r="43" spans="1:16" ht="12.75">
      <c r="A43" s="26" t="s">
        <v>52</v>
      </c>
      <c s="31" t="s">
        <v>95</v>
      </c>
      <c s="31" t="s">
        <v>2674</v>
      </c>
      <c s="26" t="s">
        <v>54</v>
      </c>
      <c s="32" t="s">
        <v>2675</v>
      </c>
      <c s="33" t="s">
        <v>86</v>
      </c>
      <c s="34">
        <v>633</v>
      </c>
      <c s="35">
        <v>0</v>
      </c>
      <c s="35">
        <f>ROUND(ROUND(H43,2)*ROUND(G43,3),2)</f>
      </c>
      <c s="33" t="s">
        <v>57</v>
      </c>
      <c r="O43">
        <f>(I43*21)/100</f>
      </c>
      <c t="s">
        <v>27</v>
      </c>
    </row>
    <row r="44" spans="1:5" ht="12.75">
      <c r="A44" s="36" t="s">
        <v>58</v>
      </c>
      <c r="E44" s="37" t="s">
        <v>54</v>
      </c>
    </row>
    <row r="45" spans="1:5" ht="12.75">
      <c r="A45" s="38" t="s">
        <v>59</v>
      </c>
      <c r="E45" s="39" t="s">
        <v>2881</v>
      </c>
    </row>
    <row r="46" spans="1:5" ht="102">
      <c r="A46" t="s">
        <v>61</v>
      </c>
      <c r="E46" s="37" t="s">
        <v>2677</v>
      </c>
    </row>
    <row r="47" spans="1:16" ht="12.75">
      <c r="A47" s="26" t="s">
        <v>52</v>
      </c>
      <c s="31" t="s">
        <v>44</v>
      </c>
      <c s="31" t="s">
        <v>1382</v>
      </c>
      <c s="26" t="s">
        <v>54</v>
      </c>
      <c s="32" t="s">
        <v>1383</v>
      </c>
      <c s="33" t="s">
        <v>86</v>
      </c>
      <c s="34">
        <v>513</v>
      </c>
      <c s="35">
        <v>0</v>
      </c>
      <c s="35">
        <f>ROUND(ROUND(H47,2)*ROUND(G47,3),2)</f>
      </c>
      <c s="33" t="s">
        <v>57</v>
      </c>
      <c r="O47">
        <f>(I47*21)/100</f>
      </c>
      <c t="s">
        <v>27</v>
      </c>
    </row>
    <row r="48" spans="1:5" ht="12.75">
      <c r="A48" s="36" t="s">
        <v>58</v>
      </c>
      <c r="E48" s="37" t="s">
        <v>54</v>
      </c>
    </row>
    <row r="49" spans="1:5" ht="12.75">
      <c r="A49" s="38" t="s">
        <v>59</v>
      </c>
      <c r="E49" s="39" t="s">
        <v>2882</v>
      </c>
    </row>
    <row r="50" spans="1:5" ht="140.25">
      <c r="A50" t="s">
        <v>61</v>
      </c>
      <c r="E50" s="37" t="s">
        <v>1385</v>
      </c>
    </row>
    <row r="51" spans="1:18" ht="12.75" customHeight="1">
      <c r="A51" s="6" t="s">
        <v>50</v>
      </c>
      <c s="6"/>
      <c s="41" t="s">
        <v>2682</v>
      </c>
      <c s="6"/>
      <c s="29" t="s">
        <v>2683</v>
      </c>
      <c s="6"/>
      <c s="6"/>
      <c s="6"/>
      <c s="42">
        <f>0+Q51</f>
      </c>
      <c s="6"/>
      <c r="O51">
        <f>0+R51</f>
      </c>
      <c r="Q51">
        <f>0+I52</f>
      </c>
      <c>
        <f>0+O52</f>
      </c>
    </row>
    <row r="52" spans="1:16" ht="25.5">
      <c r="A52" s="26" t="s">
        <v>52</v>
      </c>
      <c s="31" t="s">
        <v>46</v>
      </c>
      <c s="31" t="s">
        <v>2684</v>
      </c>
      <c s="26" t="s">
        <v>54</v>
      </c>
      <c s="32" t="s">
        <v>2685</v>
      </c>
      <c s="33" t="s">
        <v>82</v>
      </c>
      <c s="34">
        <v>28</v>
      </c>
      <c s="35">
        <v>0</v>
      </c>
      <c s="35">
        <f>ROUND(ROUND(H52,2)*ROUND(G52,3),2)</f>
      </c>
      <c s="33" t="s">
        <v>57</v>
      </c>
      <c r="O52">
        <f>(I52*21)/100</f>
      </c>
      <c t="s">
        <v>27</v>
      </c>
    </row>
    <row r="53" spans="1:5" ht="12.75">
      <c r="A53" s="36" t="s">
        <v>58</v>
      </c>
      <c r="E53" s="37" t="s">
        <v>54</v>
      </c>
    </row>
    <row r="54" spans="1:5" ht="12.75">
      <c r="A54" s="38" t="s">
        <v>59</v>
      </c>
      <c r="E54" s="39" t="s">
        <v>2880</v>
      </c>
    </row>
    <row r="55" spans="1:5" ht="38.25">
      <c r="A55" t="s">
        <v>61</v>
      </c>
      <c r="E55" s="37" t="s">
        <v>2687</v>
      </c>
    </row>
    <row r="56" spans="1:18" ht="12.75" customHeight="1">
      <c r="A56" s="6" t="s">
        <v>50</v>
      </c>
      <c s="6"/>
      <c s="41" t="s">
        <v>2688</v>
      </c>
      <c s="6"/>
      <c s="29" t="s">
        <v>2689</v>
      </c>
      <c s="6"/>
      <c s="6"/>
      <c s="6"/>
      <c s="42">
        <f>0+Q56</f>
      </c>
      <c s="6"/>
      <c r="O56">
        <f>0+R56</f>
      </c>
      <c r="Q56">
        <f>0+I57+I61</f>
      </c>
      <c>
        <f>0+O57+O61</f>
      </c>
    </row>
    <row r="57" spans="1:16" ht="12.75">
      <c r="A57" s="26" t="s">
        <v>52</v>
      </c>
      <c s="31" t="s">
        <v>48</v>
      </c>
      <c s="31" t="s">
        <v>2690</v>
      </c>
      <c s="26" t="s">
        <v>54</v>
      </c>
      <c s="32" t="s">
        <v>2691</v>
      </c>
      <c s="33" t="s">
        <v>82</v>
      </c>
      <c s="34">
        <v>95</v>
      </c>
      <c s="35">
        <v>0</v>
      </c>
      <c s="35">
        <f>ROUND(ROUND(H57,2)*ROUND(G57,3),2)</f>
      </c>
      <c s="33" t="s">
        <v>57</v>
      </c>
      <c r="O57">
        <f>(I57*21)/100</f>
      </c>
      <c t="s">
        <v>27</v>
      </c>
    </row>
    <row r="58" spans="1:5" ht="12.75">
      <c r="A58" s="36" t="s">
        <v>58</v>
      </c>
      <c r="E58" s="37" t="s">
        <v>54</v>
      </c>
    </row>
    <row r="59" spans="1:5" ht="12.75">
      <c r="A59" s="38" t="s">
        <v>59</v>
      </c>
      <c r="E59" s="39" t="s">
        <v>2883</v>
      </c>
    </row>
    <row r="60" spans="1:5" ht="102">
      <c r="A60" t="s">
        <v>61</v>
      </c>
      <c r="E60" s="37" t="s">
        <v>2693</v>
      </c>
    </row>
    <row r="61" spans="1:16" ht="25.5">
      <c r="A61" s="26" t="s">
        <v>52</v>
      </c>
      <c s="31" t="s">
        <v>111</v>
      </c>
      <c s="31" t="s">
        <v>2694</v>
      </c>
      <c s="26" t="s">
        <v>54</v>
      </c>
      <c s="32" t="s">
        <v>2695</v>
      </c>
      <c s="33" t="s">
        <v>82</v>
      </c>
      <c s="34">
        <v>2</v>
      </c>
      <c s="35">
        <v>0</v>
      </c>
      <c s="35">
        <f>ROUND(ROUND(H61,2)*ROUND(G61,3),2)</f>
      </c>
      <c s="33" t="s">
        <v>57</v>
      </c>
      <c r="O61">
        <f>(I61*21)/100</f>
      </c>
      <c t="s">
        <v>27</v>
      </c>
    </row>
    <row r="62" spans="1:5" ht="12.75">
      <c r="A62" s="36" t="s">
        <v>58</v>
      </c>
      <c r="E62" s="37" t="s">
        <v>54</v>
      </c>
    </row>
    <row r="63" spans="1:5" ht="12.75">
      <c r="A63" s="38" t="s">
        <v>59</v>
      </c>
      <c r="E63" s="39" t="s">
        <v>2884</v>
      </c>
    </row>
    <row r="64" spans="1:5" ht="102">
      <c r="A64" t="s">
        <v>61</v>
      </c>
      <c r="E64" s="37" t="s">
        <v>1381</v>
      </c>
    </row>
    <row r="65" spans="1:18" ht="12.75" customHeight="1">
      <c r="A65" s="6" t="s">
        <v>50</v>
      </c>
      <c s="6"/>
      <c s="41" t="s">
        <v>2697</v>
      </c>
      <c s="6"/>
      <c s="29" t="s">
        <v>2698</v>
      </c>
      <c s="6"/>
      <c s="6"/>
      <c s="6"/>
      <c s="42">
        <f>0+Q65</f>
      </c>
      <c s="6"/>
      <c r="O65">
        <f>0+R65</f>
      </c>
      <c r="Q65">
        <f>0+I66+I70+I74+I78+I82+I86+I90</f>
      </c>
      <c>
        <f>0+O66+O70+O74+O78+O82+O86+O90</f>
      </c>
    </row>
    <row r="66" spans="1:16" ht="12.75">
      <c r="A66" s="26" t="s">
        <v>52</v>
      </c>
      <c s="31" t="s">
        <v>115</v>
      </c>
      <c s="31" t="s">
        <v>2885</v>
      </c>
      <c s="26" t="s">
        <v>54</v>
      </c>
      <c s="32" t="s">
        <v>2886</v>
      </c>
      <c s="33" t="s">
        <v>86</v>
      </c>
      <c s="34">
        <v>20</v>
      </c>
      <c s="35">
        <v>0</v>
      </c>
      <c s="35">
        <f>ROUND(ROUND(H66,2)*ROUND(G66,3),2)</f>
      </c>
      <c s="33" t="s">
        <v>57</v>
      </c>
      <c r="O66">
        <f>(I66*21)/100</f>
      </c>
      <c t="s">
        <v>27</v>
      </c>
    </row>
    <row r="67" spans="1:5" ht="12.75">
      <c r="A67" s="36" t="s">
        <v>58</v>
      </c>
      <c r="E67" s="37" t="s">
        <v>54</v>
      </c>
    </row>
    <row r="68" spans="1:5" ht="12.75">
      <c r="A68" s="38" t="s">
        <v>59</v>
      </c>
      <c r="E68" s="39" t="s">
        <v>2887</v>
      </c>
    </row>
    <row r="69" spans="1:5" ht="102">
      <c r="A69" t="s">
        <v>61</v>
      </c>
      <c r="E69" s="37" t="s">
        <v>2888</v>
      </c>
    </row>
    <row r="70" spans="1:16" ht="12.75">
      <c r="A70" s="26" t="s">
        <v>52</v>
      </c>
      <c s="31" t="s">
        <v>119</v>
      </c>
      <c s="31" t="s">
        <v>910</v>
      </c>
      <c s="26" t="s">
        <v>54</v>
      </c>
      <c s="32" t="s">
        <v>911</v>
      </c>
      <c s="33" t="s">
        <v>86</v>
      </c>
      <c s="34">
        <v>482</v>
      </c>
      <c s="35">
        <v>0</v>
      </c>
      <c s="35">
        <f>ROUND(ROUND(H70,2)*ROUND(G70,3),2)</f>
      </c>
      <c s="33" t="s">
        <v>57</v>
      </c>
      <c r="O70">
        <f>(I70*21)/100</f>
      </c>
      <c t="s">
        <v>27</v>
      </c>
    </row>
    <row r="71" spans="1:5" ht="12.75">
      <c r="A71" s="36" t="s">
        <v>58</v>
      </c>
      <c r="E71" s="37" t="s">
        <v>54</v>
      </c>
    </row>
    <row r="72" spans="1:5" ht="12.75">
      <c r="A72" s="38" t="s">
        <v>59</v>
      </c>
      <c r="E72" s="39" t="s">
        <v>2889</v>
      </c>
    </row>
    <row r="73" spans="1:5" ht="127.5">
      <c r="A73" t="s">
        <v>61</v>
      </c>
      <c r="E73" s="37" t="s">
        <v>913</v>
      </c>
    </row>
    <row r="74" spans="1:16" ht="12.75">
      <c r="A74" s="26" t="s">
        <v>52</v>
      </c>
      <c s="31" t="s">
        <v>123</v>
      </c>
      <c s="31" t="s">
        <v>920</v>
      </c>
      <c s="26" t="s">
        <v>54</v>
      </c>
      <c s="32" t="s">
        <v>921</v>
      </c>
      <c s="33" t="s">
        <v>82</v>
      </c>
      <c s="34">
        <v>74</v>
      </c>
      <c s="35">
        <v>0</v>
      </c>
      <c s="35">
        <f>ROUND(ROUND(H74,2)*ROUND(G74,3),2)</f>
      </c>
      <c s="33" t="s">
        <v>57</v>
      </c>
      <c r="O74">
        <f>(I74*21)/100</f>
      </c>
      <c t="s">
        <v>27</v>
      </c>
    </row>
    <row r="75" spans="1:5" ht="12.75">
      <c r="A75" s="36" t="s">
        <v>58</v>
      </c>
      <c r="E75" s="37" t="s">
        <v>54</v>
      </c>
    </row>
    <row r="76" spans="1:5" ht="12.75">
      <c r="A76" s="38" t="s">
        <v>59</v>
      </c>
      <c r="E76" s="39" t="s">
        <v>2890</v>
      </c>
    </row>
    <row r="77" spans="1:5" ht="76.5">
      <c r="A77" t="s">
        <v>61</v>
      </c>
      <c r="E77" s="37" t="s">
        <v>923</v>
      </c>
    </row>
    <row r="78" spans="1:16" ht="12.75">
      <c r="A78" s="26" t="s">
        <v>52</v>
      </c>
      <c s="31" t="s">
        <v>129</v>
      </c>
      <c s="31" t="s">
        <v>925</v>
      </c>
      <c s="26" t="s">
        <v>54</v>
      </c>
      <c s="32" t="s">
        <v>926</v>
      </c>
      <c s="33" t="s">
        <v>82</v>
      </c>
      <c s="34">
        <v>74</v>
      </c>
      <c s="35">
        <v>0</v>
      </c>
      <c s="35">
        <f>ROUND(ROUND(H78,2)*ROUND(G78,3),2)</f>
      </c>
      <c s="33" t="s">
        <v>57</v>
      </c>
      <c r="O78">
        <f>(I78*21)/100</f>
      </c>
      <c t="s">
        <v>27</v>
      </c>
    </row>
    <row r="79" spans="1:5" ht="12.75">
      <c r="A79" s="36" t="s">
        <v>58</v>
      </c>
      <c r="E79" s="37" t="s">
        <v>54</v>
      </c>
    </row>
    <row r="80" spans="1:5" ht="12.75">
      <c r="A80" s="38" t="s">
        <v>59</v>
      </c>
      <c r="E80" s="39" t="s">
        <v>2890</v>
      </c>
    </row>
    <row r="81" spans="1:5" ht="102">
      <c r="A81" t="s">
        <v>61</v>
      </c>
      <c r="E81" s="37" t="s">
        <v>928</v>
      </c>
    </row>
    <row r="82" spans="1:16" ht="12.75">
      <c r="A82" s="26" t="s">
        <v>52</v>
      </c>
      <c s="31" t="s">
        <v>133</v>
      </c>
      <c s="31" t="s">
        <v>2891</v>
      </c>
      <c s="26" t="s">
        <v>54</v>
      </c>
      <c s="32" t="s">
        <v>2892</v>
      </c>
      <c s="33" t="s">
        <v>82</v>
      </c>
      <c s="34">
        <v>10</v>
      </c>
      <c s="35">
        <v>0</v>
      </c>
      <c s="35">
        <f>ROUND(ROUND(H82,2)*ROUND(G82,3),2)</f>
      </c>
      <c s="33" t="s">
        <v>57</v>
      </c>
      <c r="O82">
        <f>(I82*21)/100</f>
      </c>
      <c t="s">
        <v>27</v>
      </c>
    </row>
    <row r="83" spans="1:5" ht="12.75">
      <c r="A83" s="36" t="s">
        <v>58</v>
      </c>
      <c r="E83" s="37" t="s">
        <v>54</v>
      </c>
    </row>
    <row r="84" spans="1:5" ht="12.75">
      <c r="A84" s="38" t="s">
        <v>59</v>
      </c>
      <c r="E84" s="39" t="s">
        <v>2893</v>
      </c>
    </row>
    <row r="85" spans="1:5" ht="89.25">
      <c r="A85" t="s">
        <v>61</v>
      </c>
      <c r="E85" s="37" t="s">
        <v>1090</v>
      </c>
    </row>
    <row r="86" spans="1:16" ht="12.75">
      <c r="A86" s="26" t="s">
        <v>52</v>
      </c>
      <c s="31" t="s">
        <v>137</v>
      </c>
      <c s="31" t="s">
        <v>2894</v>
      </c>
      <c s="26" t="s">
        <v>54</v>
      </c>
      <c s="32" t="s">
        <v>2895</v>
      </c>
      <c s="33" t="s">
        <v>82</v>
      </c>
      <c s="34">
        <v>2</v>
      </c>
      <c s="35">
        <v>0</v>
      </c>
      <c s="35">
        <f>ROUND(ROUND(H86,2)*ROUND(G86,3),2)</f>
      </c>
      <c s="33" t="s">
        <v>57</v>
      </c>
      <c r="O86">
        <f>(I86*21)/100</f>
      </c>
      <c t="s">
        <v>27</v>
      </c>
    </row>
    <row r="87" spans="1:5" ht="12.75">
      <c r="A87" s="36" t="s">
        <v>58</v>
      </c>
      <c r="E87" s="37" t="s">
        <v>54</v>
      </c>
    </row>
    <row r="88" spans="1:5" ht="12.75">
      <c r="A88" s="38" t="s">
        <v>59</v>
      </c>
      <c r="E88" s="39" t="s">
        <v>2896</v>
      </c>
    </row>
    <row r="89" spans="1:5" ht="89.25">
      <c r="A89" t="s">
        <v>61</v>
      </c>
      <c r="E89" s="37" t="s">
        <v>1090</v>
      </c>
    </row>
    <row r="90" spans="1:16" ht="12.75">
      <c r="A90" s="26" t="s">
        <v>52</v>
      </c>
      <c s="31" t="s">
        <v>141</v>
      </c>
      <c s="31" t="s">
        <v>2897</v>
      </c>
      <c s="26" t="s">
        <v>54</v>
      </c>
      <c s="32" t="s">
        <v>2898</v>
      </c>
      <c s="33" t="s">
        <v>82</v>
      </c>
      <c s="34">
        <v>1</v>
      </c>
      <c s="35">
        <v>0</v>
      </c>
      <c s="35">
        <f>ROUND(ROUND(H90,2)*ROUND(G90,3),2)</f>
      </c>
      <c s="33" t="s">
        <v>65</v>
      </c>
      <c r="O90">
        <f>(I90*21)/100</f>
      </c>
      <c t="s">
        <v>27</v>
      </c>
    </row>
    <row r="91" spans="1:5" ht="12.75">
      <c r="A91" s="36" t="s">
        <v>58</v>
      </c>
      <c r="E91" s="37" t="s">
        <v>54</v>
      </c>
    </row>
    <row r="92" spans="1:5" ht="12.75">
      <c r="A92" s="38" t="s">
        <v>59</v>
      </c>
      <c r="E92" s="39" t="s">
        <v>2899</v>
      </c>
    </row>
    <row r="93" spans="1:5" ht="38.25">
      <c r="A93" t="s">
        <v>61</v>
      </c>
      <c r="E93" s="37" t="s">
        <v>2900</v>
      </c>
    </row>
    <row r="94" spans="1:18" ht="12.75" customHeight="1">
      <c r="A94" s="6" t="s">
        <v>50</v>
      </c>
      <c s="6"/>
      <c s="41" t="s">
        <v>2272</v>
      </c>
      <c s="6"/>
      <c s="29" t="s">
        <v>2701</v>
      </c>
      <c s="6"/>
      <c s="6"/>
      <c s="6"/>
      <c s="42">
        <f>0+Q94</f>
      </c>
      <c s="6"/>
      <c r="O94">
        <f>0+R94</f>
      </c>
      <c r="Q94">
        <f>0+I95+I99+I103+I107+I111</f>
      </c>
      <c>
        <f>0+O95+O99+O103+O107+O111</f>
      </c>
    </row>
    <row r="95" spans="1:16" ht="25.5">
      <c r="A95" s="26" t="s">
        <v>52</v>
      </c>
      <c s="31" t="s">
        <v>145</v>
      </c>
      <c s="31" t="s">
        <v>2901</v>
      </c>
      <c s="26" t="s">
        <v>54</v>
      </c>
      <c s="32" t="s">
        <v>2902</v>
      </c>
      <c s="33" t="s">
        <v>82</v>
      </c>
      <c s="34">
        <v>28</v>
      </c>
      <c s="35">
        <v>0</v>
      </c>
      <c s="35">
        <f>ROUND(ROUND(H95,2)*ROUND(G95,3),2)</f>
      </c>
      <c s="33" t="s">
        <v>57</v>
      </c>
      <c r="O95">
        <f>(I95*21)/100</f>
      </c>
      <c t="s">
        <v>27</v>
      </c>
    </row>
    <row r="96" spans="1:5" ht="12.75">
      <c r="A96" s="36" t="s">
        <v>58</v>
      </c>
      <c r="E96" s="37" t="s">
        <v>54</v>
      </c>
    </row>
    <row r="97" spans="1:5" ht="12.75">
      <c r="A97" s="38" t="s">
        <v>59</v>
      </c>
      <c r="E97" s="39" t="s">
        <v>2880</v>
      </c>
    </row>
    <row r="98" spans="1:5" ht="102">
      <c r="A98" t="s">
        <v>61</v>
      </c>
      <c r="E98" s="37" t="s">
        <v>2347</v>
      </c>
    </row>
    <row r="99" spans="1:16" ht="12.75">
      <c r="A99" s="26" t="s">
        <v>52</v>
      </c>
      <c s="31" t="s">
        <v>149</v>
      </c>
      <c s="31" t="s">
        <v>2903</v>
      </c>
      <c s="26" t="s">
        <v>54</v>
      </c>
      <c s="32" t="s">
        <v>2904</v>
      </c>
      <c s="33" t="s">
        <v>86</v>
      </c>
      <c s="34">
        <v>1088</v>
      </c>
      <c s="35">
        <v>0</v>
      </c>
      <c s="35">
        <f>ROUND(ROUND(H99,2)*ROUND(G99,3),2)</f>
      </c>
      <c s="33" t="s">
        <v>57</v>
      </c>
      <c r="O99">
        <f>(I99*21)/100</f>
      </c>
      <c t="s">
        <v>27</v>
      </c>
    </row>
    <row r="100" spans="1:5" ht="12.75">
      <c r="A100" s="36" t="s">
        <v>58</v>
      </c>
      <c r="E100" s="37" t="s">
        <v>54</v>
      </c>
    </row>
    <row r="101" spans="1:5" ht="12.75">
      <c r="A101" s="38" t="s">
        <v>59</v>
      </c>
      <c r="E101" s="39" t="s">
        <v>2905</v>
      </c>
    </row>
    <row r="102" spans="1:5" ht="76.5">
      <c r="A102" t="s">
        <v>61</v>
      </c>
      <c r="E102" s="37" t="s">
        <v>2906</v>
      </c>
    </row>
    <row r="103" spans="1:16" ht="12.75">
      <c r="A103" s="26" t="s">
        <v>52</v>
      </c>
      <c s="31" t="s">
        <v>153</v>
      </c>
      <c s="31" t="s">
        <v>2781</v>
      </c>
      <c s="26" t="s">
        <v>54</v>
      </c>
      <c s="32" t="s">
        <v>2782</v>
      </c>
      <c s="33" t="s">
        <v>82</v>
      </c>
      <c s="34">
        <v>28</v>
      </c>
      <c s="35">
        <v>0</v>
      </c>
      <c s="35">
        <f>ROUND(ROUND(H103,2)*ROUND(G103,3),2)</f>
      </c>
      <c s="33" t="s">
        <v>57</v>
      </c>
      <c r="O103">
        <f>(I103*21)/100</f>
      </c>
      <c t="s">
        <v>27</v>
      </c>
    </row>
    <row r="104" spans="1:5" ht="12.75">
      <c r="A104" s="36" t="s">
        <v>58</v>
      </c>
      <c r="E104" s="37" t="s">
        <v>54</v>
      </c>
    </row>
    <row r="105" spans="1:5" ht="12.75">
      <c r="A105" s="38" t="s">
        <v>59</v>
      </c>
      <c r="E105" s="39" t="s">
        <v>2880</v>
      </c>
    </row>
    <row r="106" spans="1:5" ht="89.25">
      <c r="A106" t="s">
        <v>61</v>
      </c>
      <c r="E106" s="37" t="s">
        <v>2784</v>
      </c>
    </row>
    <row r="107" spans="1:16" ht="12.75">
      <c r="A107" s="26" t="s">
        <v>52</v>
      </c>
      <c s="31" t="s">
        <v>159</v>
      </c>
      <c s="31" t="s">
        <v>2907</v>
      </c>
      <c s="26" t="s">
        <v>54</v>
      </c>
      <c s="32" t="s">
        <v>2908</v>
      </c>
      <c s="33" t="s">
        <v>86</v>
      </c>
      <c s="34">
        <v>169</v>
      </c>
      <c s="35">
        <v>0</v>
      </c>
      <c s="35">
        <f>ROUND(ROUND(H107,2)*ROUND(G107,3),2)</f>
      </c>
      <c s="33" t="s">
        <v>65</v>
      </c>
      <c r="O107">
        <f>(I107*21)/100</f>
      </c>
      <c t="s">
        <v>27</v>
      </c>
    </row>
    <row r="108" spans="1:5" ht="12.75">
      <c r="A108" s="36" t="s">
        <v>58</v>
      </c>
      <c r="E108" s="37" t="s">
        <v>54</v>
      </c>
    </row>
    <row r="109" spans="1:5" ht="12.75">
      <c r="A109" s="38" t="s">
        <v>59</v>
      </c>
      <c r="E109" s="39" t="s">
        <v>2909</v>
      </c>
    </row>
    <row r="110" spans="1:5" ht="38.25">
      <c r="A110" t="s">
        <v>61</v>
      </c>
      <c r="E110" s="37" t="s">
        <v>2705</v>
      </c>
    </row>
    <row r="111" spans="1:16" ht="12.75">
      <c r="A111" s="26" t="s">
        <v>52</v>
      </c>
      <c s="31" t="s">
        <v>164</v>
      </c>
      <c s="31" t="s">
        <v>2910</v>
      </c>
      <c s="26" t="s">
        <v>54</v>
      </c>
      <c s="32" t="s">
        <v>2911</v>
      </c>
      <c s="33" t="s">
        <v>86</v>
      </c>
      <c s="34">
        <v>1088</v>
      </c>
      <c s="35">
        <v>0</v>
      </c>
      <c s="35">
        <f>ROUND(ROUND(H111,2)*ROUND(G111,3),2)</f>
      </c>
      <c s="33" t="s">
        <v>65</v>
      </c>
      <c r="O111">
        <f>(I111*21)/100</f>
      </c>
      <c t="s">
        <v>27</v>
      </c>
    </row>
    <row r="112" spans="1:5" ht="12.75">
      <c r="A112" s="36" t="s">
        <v>58</v>
      </c>
      <c r="E112" s="37" t="s">
        <v>54</v>
      </c>
    </row>
    <row r="113" spans="1:5" ht="12.75">
      <c r="A113" s="38" t="s">
        <v>59</v>
      </c>
      <c r="E113" s="39" t="s">
        <v>2912</v>
      </c>
    </row>
    <row r="114" spans="1:5" ht="38.25">
      <c r="A114" t="s">
        <v>61</v>
      </c>
      <c r="E114" s="37" t="s">
        <v>2705</v>
      </c>
    </row>
    <row r="115" spans="1:18" ht="12.75" customHeight="1">
      <c r="A115" s="6" t="s">
        <v>50</v>
      </c>
      <c s="6"/>
      <c s="41" t="s">
        <v>2790</v>
      </c>
      <c s="6"/>
      <c s="29" t="s">
        <v>2791</v>
      </c>
      <c s="6"/>
      <c s="6"/>
      <c s="6"/>
      <c s="42">
        <f>0+Q115</f>
      </c>
      <c s="6"/>
      <c r="O115">
        <f>0+R115</f>
      </c>
      <c r="Q115">
        <f>0+I116+I120+I124+I128+I132+I136+I140</f>
      </c>
      <c>
        <f>0+O116+O120+O124+O128+O132+O136+O140</f>
      </c>
    </row>
    <row r="116" spans="1:16" ht="25.5">
      <c r="A116" s="26" t="s">
        <v>52</v>
      </c>
      <c s="31" t="s">
        <v>168</v>
      </c>
      <c s="31" t="s">
        <v>2913</v>
      </c>
      <c s="26" t="s">
        <v>54</v>
      </c>
      <c s="32" t="s">
        <v>2914</v>
      </c>
      <c s="33" t="s">
        <v>82</v>
      </c>
      <c s="34">
        <v>13</v>
      </c>
      <c s="35">
        <v>0</v>
      </c>
      <c s="35">
        <f>ROUND(ROUND(H116,2)*ROUND(G116,3),2)</f>
      </c>
      <c s="33" t="s">
        <v>65</v>
      </c>
      <c r="O116">
        <f>(I116*21)/100</f>
      </c>
      <c t="s">
        <v>27</v>
      </c>
    </row>
    <row r="117" spans="1:5" ht="12.75">
      <c r="A117" s="36" t="s">
        <v>58</v>
      </c>
      <c r="E117" s="37" t="s">
        <v>54</v>
      </c>
    </row>
    <row r="118" spans="1:5" ht="12.75">
      <c r="A118" s="38" t="s">
        <v>59</v>
      </c>
      <c r="E118" s="39" t="s">
        <v>2915</v>
      </c>
    </row>
    <row r="119" spans="1:5" ht="63.75">
      <c r="A119" t="s">
        <v>61</v>
      </c>
      <c r="E119" s="37" t="s">
        <v>2916</v>
      </c>
    </row>
    <row r="120" spans="1:16" ht="12.75">
      <c r="A120" s="26" t="s">
        <v>52</v>
      </c>
      <c s="31" t="s">
        <v>172</v>
      </c>
      <c s="31" t="s">
        <v>2917</v>
      </c>
      <c s="26" t="s">
        <v>54</v>
      </c>
      <c s="32" t="s">
        <v>2918</v>
      </c>
      <c s="33" t="s">
        <v>82</v>
      </c>
      <c s="34">
        <v>13</v>
      </c>
      <c s="35">
        <v>0</v>
      </c>
      <c s="35">
        <f>ROUND(ROUND(H120,2)*ROUND(G120,3),2)</f>
      </c>
      <c s="33" t="s">
        <v>65</v>
      </c>
      <c r="O120">
        <f>(I120*21)/100</f>
      </c>
      <c t="s">
        <v>27</v>
      </c>
    </row>
    <row r="121" spans="1:5" ht="12.75">
      <c r="A121" s="36" t="s">
        <v>58</v>
      </c>
      <c r="E121" s="37" t="s">
        <v>54</v>
      </c>
    </row>
    <row r="122" spans="1:5" ht="12.75">
      <c r="A122" s="38" t="s">
        <v>59</v>
      </c>
      <c r="E122" s="39" t="s">
        <v>2915</v>
      </c>
    </row>
    <row r="123" spans="1:5" ht="38.25">
      <c r="A123" t="s">
        <v>61</v>
      </c>
      <c r="E123" s="37" t="s">
        <v>2919</v>
      </c>
    </row>
    <row r="124" spans="1:16" ht="25.5">
      <c r="A124" s="26" t="s">
        <v>52</v>
      </c>
      <c s="31" t="s">
        <v>178</v>
      </c>
      <c s="31" t="s">
        <v>2920</v>
      </c>
      <c s="26" t="s">
        <v>54</v>
      </c>
      <c s="32" t="s">
        <v>2921</v>
      </c>
      <c s="33" t="s">
        <v>82</v>
      </c>
      <c s="34">
        <v>13</v>
      </c>
      <c s="35">
        <v>0</v>
      </c>
      <c s="35">
        <f>ROUND(ROUND(H124,2)*ROUND(G124,3),2)</f>
      </c>
      <c s="33" t="s">
        <v>65</v>
      </c>
      <c r="O124">
        <f>(I124*21)/100</f>
      </c>
      <c t="s">
        <v>27</v>
      </c>
    </row>
    <row r="125" spans="1:5" ht="12.75">
      <c r="A125" s="36" t="s">
        <v>58</v>
      </c>
      <c r="E125" s="37" t="s">
        <v>54</v>
      </c>
    </row>
    <row r="126" spans="1:5" ht="12.75">
      <c r="A126" s="38" t="s">
        <v>59</v>
      </c>
      <c r="E126" s="39" t="s">
        <v>2915</v>
      </c>
    </row>
    <row r="127" spans="1:5" ht="38.25">
      <c r="A127" t="s">
        <v>61</v>
      </c>
      <c r="E127" s="37" t="s">
        <v>2922</v>
      </c>
    </row>
    <row r="128" spans="1:16" ht="12.75">
      <c r="A128" s="26" t="s">
        <v>52</v>
      </c>
      <c s="31" t="s">
        <v>452</v>
      </c>
      <c s="31" t="s">
        <v>2923</v>
      </c>
      <c s="26" t="s">
        <v>54</v>
      </c>
      <c s="32" t="s">
        <v>2924</v>
      </c>
      <c s="33" t="s">
        <v>82</v>
      </c>
      <c s="34">
        <v>13</v>
      </c>
      <c s="35">
        <v>0</v>
      </c>
      <c s="35">
        <f>ROUND(ROUND(H128,2)*ROUND(G128,3),2)</f>
      </c>
      <c s="33" t="s">
        <v>65</v>
      </c>
      <c r="O128">
        <f>(I128*21)/100</f>
      </c>
      <c t="s">
        <v>27</v>
      </c>
    </row>
    <row r="129" spans="1:5" ht="12.75">
      <c r="A129" s="36" t="s">
        <v>58</v>
      </c>
      <c r="E129" s="37" t="s">
        <v>54</v>
      </c>
    </row>
    <row r="130" spans="1:5" ht="12.75">
      <c r="A130" s="38" t="s">
        <v>59</v>
      </c>
      <c r="E130" s="39" t="s">
        <v>2915</v>
      </c>
    </row>
    <row r="131" spans="1:5" ht="38.25">
      <c r="A131" t="s">
        <v>61</v>
      </c>
      <c r="E131" s="37" t="s">
        <v>2925</v>
      </c>
    </row>
    <row r="132" spans="1:16" ht="12.75">
      <c r="A132" s="26" t="s">
        <v>52</v>
      </c>
      <c s="31" t="s">
        <v>456</v>
      </c>
      <c s="31" t="s">
        <v>2926</v>
      </c>
      <c s="26" t="s">
        <v>54</v>
      </c>
      <c s="32" t="s">
        <v>2927</v>
      </c>
      <c s="33" t="s">
        <v>82</v>
      </c>
      <c s="34">
        <v>13</v>
      </c>
      <c s="35">
        <v>0</v>
      </c>
      <c s="35">
        <f>ROUND(ROUND(H132,2)*ROUND(G132,3),2)</f>
      </c>
      <c s="33" t="s">
        <v>65</v>
      </c>
      <c r="O132">
        <f>(I132*21)/100</f>
      </c>
      <c t="s">
        <v>27</v>
      </c>
    </row>
    <row r="133" spans="1:5" ht="12.75">
      <c r="A133" s="36" t="s">
        <v>58</v>
      </c>
      <c r="E133" s="37" t="s">
        <v>54</v>
      </c>
    </row>
    <row r="134" spans="1:5" ht="12.75">
      <c r="A134" s="38" t="s">
        <v>59</v>
      </c>
      <c r="E134" s="39" t="s">
        <v>2915</v>
      </c>
    </row>
    <row r="135" spans="1:5" ht="38.25">
      <c r="A135" t="s">
        <v>61</v>
      </c>
      <c r="E135" s="37" t="s">
        <v>2928</v>
      </c>
    </row>
    <row r="136" spans="1:16" ht="38.25">
      <c r="A136" s="26" t="s">
        <v>52</v>
      </c>
      <c s="31" t="s">
        <v>462</v>
      </c>
      <c s="31" t="s">
        <v>2929</v>
      </c>
      <c s="26" t="s">
        <v>54</v>
      </c>
      <c s="32" t="s">
        <v>2930</v>
      </c>
      <c s="33" t="s">
        <v>82</v>
      </c>
      <c s="34">
        <v>1</v>
      </c>
      <c s="35">
        <v>0</v>
      </c>
      <c s="35">
        <f>ROUND(ROUND(H136,2)*ROUND(G136,3),2)</f>
      </c>
      <c s="33" t="s">
        <v>65</v>
      </c>
      <c r="O136">
        <f>(I136*21)/100</f>
      </c>
      <c t="s">
        <v>27</v>
      </c>
    </row>
    <row r="137" spans="1:5" ht="12.75">
      <c r="A137" s="36" t="s">
        <v>58</v>
      </c>
      <c r="E137" s="37" t="s">
        <v>54</v>
      </c>
    </row>
    <row r="138" spans="1:5" ht="12.75">
      <c r="A138" s="38" t="s">
        <v>59</v>
      </c>
      <c r="E138" s="39" t="s">
        <v>2931</v>
      </c>
    </row>
    <row r="139" spans="1:5" ht="51">
      <c r="A139" t="s">
        <v>61</v>
      </c>
      <c r="E139" s="37" t="s">
        <v>2932</v>
      </c>
    </row>
    <row r="140" spans="1:16" ht="25.5">
      <c r="A140" s="26" t="s">
        <v>52</v>
      </c>
      <c s="31" t="s">
        <v>467</v>
      </c>
      <c s="31" t="s">
        <v>2933</v>
      </c>
      <c s="26" t="s">
        <v>54</v>
      </c>
      <c s="32" t="s">
        <v>2934</v>
      </c>
      <c s="33" t="s">
        <v>82</v>
      </c>
      <c s="34">
        <v>2</v>
      </c>
      <c s="35">
        <v>0</v>
      </c>
      <c s="35">
        <f>ROUND(ROUND(H140,2)*ROUND(G140,3),2)</f>
      </c>
      <c s="33" t="s">
        <v>65</v>
      </c>
      <c r="O140">
        <f>(I140*21)/100</f>
      </c>
      <c t="s">
        <v>27</v>
      </c>
    </row>
    <row r="141" spans="1:5" ht="12.75">
      <c r="A141" s="36" t="s">
        <v>58</v>
      </c>
      <c r="E141" s="37" t="s">
        <v>54</v>
      </c>
    </row>
    <row r="142" spans="1:5" ht="12.75">
      <c r="A142" s="38" t="s">
        <v>59</v>
      </c>
      <c r="E142" s="39" t="s">
        <v>2842</v>
      </c>
    </row>
    <row r="143" spans="1:5" ht="38.25">
      <c r="A143" t="s">
        <v>61</v>
      </c>
      <c r="E143" s="37" t="s">
        <v>2935</v>
      </c>
    </row>
    <row r="144" spans="1:18" ht="12.75" customHeight="1">
      <c r="A144" s="6" t="s">
        <v>50</v>
      </c>
      <c s="6"/>
      <c s="41" t="s">
        <v>2713</v>
      </c>
      <c s="6"/>
      <c s="29" t="s">
        <v>2714</v>
      </c>
      <c s="6"/>
      <c s="6"/>
      <c s="6"/>
      <c s="42">
        <f>0+Q144</f>
      </c>
      <c s="6"/>
      <c r="O144">
        <f>0+R144</f>
      </c>
      <c r="Q144">
        <f>0+I145+I149+I153+I157+I161+I165+I169</f>
      </c>
      <c>
        <f>0+O145+O149+O153+O157+O161+O165+O169</f>
      </c>
    </row>
    <row r="145" spans="1:16" ht="12.75">
      <c r="A145" s="26" t="s">
        <v>52</v>
      </c>
      <c s="31" t="s">
        <v>472</v>
      </c>
      <c s="31" t="s">
        <v>2715</v>
      </c>
      <c s="26" t="s">
        <v>54</v>
      </c>
      <c s="32" t="s">
        <v>2716</v>
      </c>
      <c s="33" t="s">
        <v>82</v>
      </c>
      <c s="34">
        <v>1</v>
      </c>
      <c s="35">
        <v>0</v>
      </c>
      <c s="35">
        <f>ROUND(ROUND(H145,2)*ROUND(G145,3),2)</f>
      </c>
      <c s="33" t="s">
        <v>57</v>
      </c>
      <c r="O145">
        <f>(I145*21)/100</f>
      </c>
      <c t="s">
        <v>27</v>
      </c>
    </row>
    <row r="146" spans="1:5" ht="12.75">
      <c r="A146" s="36" t="s">
        <v>58</v>
      </c>
      <c r="E146" s="37" t="s">
        <v>54</v>
      </c>
    </row>
    <row r="147" spans="1:5" ht="12.75">
      <c r="A147" s="38" t="s">
        <v>59</v>
      </c>
      <c r="E147" s="39" t="s">
        <v>2931</v>
      </c>
    </row>
    <row r="148" spans="1:5" ht="89.25">
      <c r="A148" t="s">
        <v>61</v>
      </c>
      <c r="E148" s="37" t="s">
        <v>2718</v>
      </c>
    </row>
    <row r="149" spans="1:16" ht="25.5">
      <c r="A149" s="26" t="s">
        <v>52</v>
      </c>
      <c s="31" t="s">
        <v>477</v>
      </c>
      <c s="31" t="s">
        <v>2719</v>
      </c>
      <c s="26" t="s">
        <v>54</v>
      </c>
      <c s="32" t="s">
        <v>2720</v>
      </c>
      <c s="33" t="s">
        <v>82</v>
      </c>
      <c s="34">
        <v>1</v>
      </c>
      <c s="35">
        <v>0</v>
      </c>
      <c s="35">
        <f>ROUND(ROUND(H149,2)*ROUND(G149,3),2)</f>
      </c>
      <c s="33" t="s">
        <v>57</v>
      </c>
      <c r="O149">
        <f>(I149*21)/100</f>
      </c>
      <c t="s">
        <v>27</v>
      </c>
    </row>
    <row r="150" spans="1:5" ht="12.75">
      <c r="A150" s="36" t="s">
        <v>58</v>
      </c>
      <c r="E150" s="37" t="s">
        <v>54</v>
      </c>
    </row>
    <row r="151" spans="1:5" ht="12.75">
      <c r="A151" s="38" t="s">
        <v>59</v>
      </c>
      <c r="E151" s="39" t="s">
        <v>2936</v>
      </c>
    </row>
    <row r="152" spans="1:5" ht="114.75">
      <c r="A152" t="s">
        <v>61</v>
      </c>
      <c r="E152" s="37" t="s">
        <v>2722</v>
      </c>
    </row>
    <row r="153" spans="1:16" ht="38.25">
      <c r="A153" s="26" t="s">
        <v>52</v>
      </c>
      <c s="31" t="s">
        <v>482</v>
      </c>
      <c s="31" t="s">
        <v>2801</v>
      </c>
      <c s="26" t="s">
        <v>54</v>
      </c>
      <c s="32" t="s">
        <v>2802</v>
      </c>
      <c s="33" t="s">
        <v>82</v>
      </c>
      <c s="34">
        <v>2</v>
      </c>
      <c s="35">
        <v>0</v>
      </c>
      <c s="35">
        <f>ROUND(ROUND(H153,2)*ROUND(G153,3),2)</f>
      </c>
      <c s="33" t="s">
        <v>57</v>
      </c>
      <c r="O153">
        <f>(I153*21)/100</f>
      </c>
      <c t="s">
        <v>27</v>
      </c>
    </row>
    <row r="154" spans="1:5" ht="12.75">
      <c r="A154" s="36" t="s">
        <v>58</v>
      </c>
      <c r="E154" s="37" t="s">
        <v>54</v>
      </c>
    </row>
    <row r="155" spans="1:5" ht="12.75">
      <c r="A155" s="38" t="s">
        <v>59</v>
      </c>
      <c r="E155" s="39" t="s">
        <v>2937</v>
      </c>
    </row>
    <row r="156" spans="1:5" ht="114.75">
      <c r="A156" t="s">
        <v>61</v>
      </c>
      <c r="E156" s="37" t="s">
        <v>2722</v>
      </c>
    </row>
    <row r="157" spans="1:16" ht="12.75">
      <c r="A157" s="26" t="s">
        <v>52</v>
      </c>
      <c s="31" t="s">
        <v>487</v>
      </c>
      <c s="31" t="s">
        <v>2938</v>
      </c>
      <c s="26" t="s">
        <v>54</v>
      </c>
      <c s="32" t="s">
        <v>2939</v>
      </c>
      <c s="33" t="s">
        <v>82</v>
      </c>
      <c s="34">
        <v>1</v>
      </c>
      <c s="35">
        <v>0</v>
      </c>
      <c s="35">
        <f>ROUND(ROUND(H157,2)*ROUND(G157,3),2)</f>
      </c>
      <c s="33" t="s">
        <v>57</v>
      </c>
      <c r="O157">
        <f>(I157*21)/100</f>
      </c>
      <c t="s">
        <v>27</v>
      </c>
    </row>
    <row r="158" spans="1:5" ht="12.75">
      <c r="A158" s="36" t="s">
        <v>58</v>
      </c>
      <c r="E158" s="37" t="s">
        <v>54</v>
      </c>
    </row>
    <row r="159" spans="1:5" ht="12.75">
      <c r="A159" s="38" t="s">
        <v>59</v>
      </c>
      <c r="E159" s="39" t="s">
        <v>2940</v>
      </c>
    </row>
    <row r="160" spans="1:5" ht="76.5">
      <c r="A160" t="s">
        <v>61</v>
      </c>
      <c r="E160" s="37" t="s">
        <v>932</v>
      </c>
    </row>
    <row r="161" spans="1:16" ht="12.75">
      <c r="A161" s="26" t="s">
        <v>52</v>
      </c>
      <c s="31" t="s">
        <v>492</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2803</v>
      </c>
    </row>
    <row r="164" spans="1:5" ht="89.25">
      <c r="A164" t="s">
        <v>61</v>
      </c>
      <c r="E164" s="37" t="s">
        <v>163</v>
      </c>
    </row>
    <row r="165" spans="1:16" ht="12.75">
      <c r="A165" s="26" t="s">
        <v>52</v>
      </c>
      <c s="31" t="s">
        <v>497</v>
      </c>
      <c s="31" t="s">
        <v>2804</v>
      </c>
      <c s="26" t="s">
        <v>54</v>
      </c>
      <c s="32" t="s">
        <v>2805</v>
      </c>
      <c s="33" t="s">
        <v>162</v>
      </c>
      <c s="34">
        <v>72</v>
      </c>
      <c s="35">
        <v>0</v>
      </c>
      <c s="35">
        <f>ROUND(ROUND(H165,2)*ROUND(G165,3),2)</f>
      </c>
      <c s="33" t="s">
        <v>57</v>
      </c>
      <c r="O165">
        <f>(I165*21)/100</f>
      </c>
      <c t="s">
        <v>27</v>
      </c>
    </row>
    <row r="166" spans="1:5" ht="12.75">
      <c r="A166" s="36" t="s">
        <v>58</v>
      </c>
      <c r="E166" s="37" t="s">
        <v>54</v>
      </c>
    </row>
    <row r="167" spans="1:5" ht="12.75">
      <c r="A167" s="38" t="s">
        <v>59</v>
      </c>
      <c r="E167" s="39" t="s">
        <v>2806</v>
      </c>
    </row>
    <row r="168" spans="1:5" ht="89.25">
      <c r="A168" t="s">
        <v>61</v>
      </c>
      <c r="E168" s="37" t="s">
        <v>2807</v>
      </c>
    </row>
    <row r="169" spans="1:16" ht="12.75">
      <c r="A169" s="26" t="s">
        <v>52</v>
      </c>
      <c s="31" t="s">
        <v>502</v>
      </c>
      <c s="31" t="s">
        <v>2727</v>
      </c>
      <c s="26" t="s">
        <v>54</v>
      </c>
      <c s="32" t="s">
        <v>2728</v>
      </c>
      <c s="33" t="s">
        <v>162</v>
      </c>
      <c s="34">
        <v>8</v>
      </c>
      <c s="35">
        <v>0</v>
      </c>
      <c s="35">
        <f>ROUND(ROUND(H169,2)*ROUND(G169,3),2)</f>
      </c>
      <c s="33" t="s">
        <v>57</v>
      </c>
      <c r="O169">
        <f>(I169*21)/100</f>
      </c>
      <c t="s">
        <v>27</v>
      </c>
    </row>
    <row r="170" spans="1:5" ht="12.75">
      <c r="A170" s="36" t="s">
        <v>58</v>
      </c>
      <c r="E170" s="37" t="s">
        <v>54</v>
      </c>
    </row>
    <row r="171" spans="1:5" ht="12.75">
      <c r="A171" s="38" t="s">
        <v>59</v>
      </c>
      <c r="E171" s="39" t="s">
        <v>2808</v>
      </c>
    </row>
    <row r="172" spans="1:5" ht="89.25">
      <c r="A172" t="s">
        <v>61</v>
      </c>
      <c r="E172" s="37" t="s">
        <v>2730</v>
      </c>
    </row>
    <row r="173" spans="1:18" ht="12.75" customHeight="1">
      <c r="A173" s="6" t="s">
        <v>50</v>
      </c>
      <c s="6"/>
      <c s="41" t="s">
        <v>2739</v>
      </c>
      <c s="6"/>
      <c s="29" t="s">
        <v>2740</v>
      </c>
      <c s="6"/>
      <c s="6"/>
      <c s="6"/>
      <c s="42">
        <f>0+Q173</f>
      </c>
      <c s="6"/>
      <c r="O173">
        <f>0+R173</f>
      </c>
      <c r="Q173">
        <f>0+I174</f>
      </c>
      <c>
        <f>0+O174</f>
      </c>
    </row>
    <row r="174" spans="1:16" ht="12.75">
      <c r="A174" s="26" t="s">
        <v>52</v>
      </c>
      <c s="31" t="s">
        <v>657</v>
      </c>
      <c s="31" t="s">
        <v>2741</v>
      </c>
      <c s="26" t="s">
        <v>54</v>
      </c>
      <c s="32" t="s">
        <v>2742</v>
      </c>
      <c s="33" t="s">
        <v>82</v>
      </c>
      <c s="34">
        <v>15</v>
      </c>
      <c s="35">
        <v>0</v>
      </c>
      <c s="35">
        <f>ROUND(ROUND(H174,2)*ROUND(G174,3),2)</f>
      </c>
      <c s="33" t="s">
        <v>57</v>
      </c>
      <c r="O174">
        <f>(I174*21)/100</f>
      </c>
      <c t="s">
        <v>27</v>
      </c>
    </row>
    <row r="175" spans="1:5" ht="12.75">
      <c r="A175" s="36" t="s">
        <v>58</v>
      </c>
      <c r="E175" s="37" t="s">
        <v>54</v>
      </c>
    </row>
    <row r="176" spans="1:5" ht="12.75">
      <c r="A176" s="38" t="s">
        <v>59</v>
      </c>
      <c r="E176" s="39" t="s">
        <v>2941</v>
      </c>
    </row>
    <row r="177" spans="1:5" ht="76.5">
      <c r="A177" t="s">
        <v>61</v>
      </c>
      <c r="E177" s="37" t="s">
        <v>2743</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593</v>
      </c>
      <c s="31" t="s">
        <v>658</v>
      </c>
      <c s="26" t="s">
        <v>659</v>
      </c>
      <c s="32" t="s">
        <v>1229</v>
      </c>
      <c s="33" t="s">
        <v>182</v>
      </c>
      <c s="34">
        <v>122</v>
      </c>
      <c s="35">
        <v>0</v>
      </c>
      <c s="35">
        <f>ROUND(ROUND(H179,2)*ROUND(G179,3),2)</f>
      </c>
      <c s="33" t="s">
        <v>65</v>
      </c>
      <c r="O179">
        <f>(I179*21)/100</f>
      </c>
      <c t="s">
        <v>27</v>
      </c>
    </row>
    <row r="180" spans="1:5" ht="12.75">
      <c r="A180" s="36" t="s">
        <v>58</v>
      </c>
      <c r="E180" s="37" t="s">
        <v>183</v>
      </c>
    </row>
    <row r="181" spans="1:5" ht="12.75">
      <c r="A181" s="38" t="s">
        <v>59</v>
      </c>
      <c r="E181" s="39" t="s">
        <v>2942</v>
      </c>
    </row>
    <row r="182" spans="1:5" ht="102">
      <c r="A182" t="s">
        <v>61</v>
      </c>
      <c r="E182" s="37" t="s">
        <v>185</v>
      </c>
    </row>
    <row r="183" spans="1:16" ht="38.25">
      <c r="A183" s="26" t="s">
        <v>52</v>
      </c>
      <c s="31" t="s">
        <v>666</v>
      </c>
      <c s="31" t="s">
        <v>2745</v>
      </c>
      <c s="26" t="s">
        <v>2746</v>
      </c>
      <c s="32" t="s">
        <v>2747</v>
      </c>
      <c s="33" t="s">
        <v>182</v>
      </c>
      <c s="34">
        <v>0.01</v>
      </c>
      <c s="35">
        <v>0</v>
      </c>
      <c s="35">
        <f>ROUND(ROUND(H183,2)*ROUND(G183,3),2)</f>
      </c>
      <c s="33" t="s">
        <v>65</v>
      </c>
      <c r="O183">
        <f>(I183*21)/100</f>
      </c>
      <c t="s">
        <v>27</v>
      </c>
    </row>
    <row r="184" spans="1:5" ht="12.75">
      <c r="A184" s="36" t="s">
        <v>58</v>
      </c>
      <c r="E184" s="37" t="s">
        <v>183</v>
      </c>
    </row>
    <row r="185" spans="1:5" ht="12.75">
      <c r="A185" s="38" t="s">
        <v>59</v>
      </c>
      <c r="E185" s="39" t="s">
        <v>2748</v>
      </c>
    </row>
    <row r="186" spans="1:5" ht="102">
      <c r="A186" t="s">
        <v>61</v>
      </c>
      <c r="E186" s="37" t="s">
        <v>185</v>
      </c>
    </row>
    <row r="187" spans="1:16" ht="25.5">
      <c r="A187" s="26" t="s">
        <v>52</v>
      </c>
      <c s="31" t="s">
        <v>668</v>
      </c>
      <c s="31" t="s">
        <v>228</v>
      </c>
      <c s="26" t="s">
        <v>229</v>
      </c>
      <c s="32" t="s">
        <v>230</v>
      </c>
      <c s="33" t="s">
        <v>182</v>
      </c>
      <c s="34">
        <v>0.015</v>
      </c>
      <c s="35">
        <v>0</v>
      </c>
      <c s="35">
        <f>ROUND(ROUND(H187,2)*ROUND(G187,3),2)</f>
      </c>
      <c s="33" t="s">
        <v>65</v>
      </c>
      <c r="O187">
        <f>(I187*21)/100</f>
      </c>
      <c t="s">
        <v>27</v>
      </c>
    </row>
    <row r="188" spans="1:5" ht="12.75">
      <c r="A188" s="36" t="s">
        <v>58</v>
      </c>
      <c r="E188" s="37" t="s">
        <v>183</v>
      </c>
    </row>
    <row r="189" spans="1:5" ht="12.75">
      <c r="A189" s="38" t="s">
        <v>59</v>
      </c>
      <c r="E189" s="39" t="s">
        <v>2748</v>
      </c>
    </row>
    <row r="190" spans="1:5" ht="102">
      <c r="A190" t="s">
        <v>61</v>
      </c>
      <c r="E190" s="37" t="s">
        <v>185</v>
      </c>
    </row>
    <row r="191" spans="1:16" ht="25.5">
      <c r="A191" s="26" t="s">
        <v>52</v>
      </c>
      <c s="31" t="s">
        <v>806</v>
      </c>
      <c s="31" t="s">
        <v>2749</v>
      </c>
      <c s="26" t="s">
        <v>2750</v>
      </c>
      <c s="32" t="s">
        <v>2751</v>
      </c>
      <c s="33" t="s">
        <v>182</v>
      </c>
      <c s="34">
        <v>0.03</v>
      </c>
      <c s="35">
        <v>0</v>
      </c>
      <c s="35">
        <f>ROUND(ROUND(H191,2)*ROUND(G191,3),2)</f>
      </c>
      <c s="33" t="s">
        <v>65</v>
      </c>
      <c r="O191">
        <f>(I191*21)/100</f>
      </c>
      <c t="s">
        <v>27</v>
      </c>
    </row>
    <row r="192" spans="1:5" ht="12.75">
      <c r="A192" s="36" t="s">
        <v>58</v>
      </c>
      <c r="E192" s="37" t="s">
        <v>183</v>
      </c>
    </row>
    <row r="193" spans="1:5" ht="12.75">
      <c r="A193" s="38" t="s">
        <v>59</v>
      </c>
      <c r="E193" s="39" t="s">
        <v>2943</v>
      </c>
    </row>
    <row r="194" spans="1:5" ht="102">
      <c r="A194" t="s">
        <v>61</v>
      </c>
      <c r="E194" s="37" t="s">
        <v>185</v>
      </c>
    </row>
    <row r="195" spans="1:16" ht="25.5">
      <c r="A195" s="26" t="s">
        <v>52</v>
      </c>
      <c s="31" t="s">
        <v>810</v>
      </c>
      <c s="31" t="s">
        <v>2753</v>
      </c>
      <c s="26" t="s">
        <v>2754</v>
      </c>
      <c s="32" t="s">
        <v>2755</v>
      </c>
      <c s="33" t="s">
        <v>182</v>
      </c>
      <c s="34">
        <v>0.03</v>
      </c>
      <c s="35">
        <v>0</v>
      </c>
      <c s="35">
        <f>ROUND(ROUND(H195,2)*ROUND(G195,3),2)</f>
      </c>
      <c s="33" t="s">
        <v>65</v>
      </c>
      <c r="O195">
        <f>(I195*21)/100</f>
      </c>
      <c t="s">
        <v>27</v>
      </c>
    </row>
    <row r="196" spans="1:5" ht="12.75">
      <c r="A196" s="36" t="s">
        <v>58</v>
      </c>
      <c r="E196" s="37" t="s">
        <v>183</v>
      </c>
    </row>
    <row r="197" spans="1:5" ht="12.75">
      <c r="A197" s="38" t="s">
        <v>59</v>
      </c>
      <c r="E197" s="39" t="s">
        <v>2943</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2944</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2944</v>
      </c>
      <c s="6"/>
      <c s="18" t="s">
        <v>2945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2947</v>
      </c>
      <c s="26" t="s">
        <v>54</v>
      </c>
      <c s="32" t="s">
        <v>2948</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2951</v>
      </c>
      <c s="43">
        <f>0+I9+I78+I83+I104</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2951</v>
      </c>
      <c s="6"/>
      <c s="18" t="s">
        <v>2952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2954</v>
      </c>
      <c s="26" t="s">
        <v>54</v>
      </c>
      <c s="32" t="s">
        <v>2955</v>
      </c>
      <c s="33" t="s">
        <v>315</v>
      </c>
      <c s="34">
        <v>623</v>
      </c>
      <c s="35">
        <v>0</v>
      </c>
      <c s="35">
        <f>ROUND(ROUND(H10,2)*ROUND(G10,3),2)</f>
      </c>
      <c s="33" t="s">
        <v>57</v>
      </c>
      <c r="O10">
        <f>(I10*21)/100</f>
      </c>
      <c t="s">
        <v>27</v>
      </c>
    </row>
    <row r="11" spans="1:5" ht="12.75">
      <c r="A11" s="36" t="s">
        <v>58</v>
      </c>
      <c r="E11" s="37" t="s">
        <v>54</v>
      </c>
    </row>
    <row r="12" spans="1:5" ht="51">
      <c r="A12" s="38" t="s">
        <v>59</v>
      </c>
      <c r="E12" s="39" t="s">
        <v>2956</v>
      </c>
    </row>
    <row r="13" spans="1:5" ht="12.75">
      <c r="A13" t="s">
        <v>61</v>
      </c>
      <c r="E13" s="37" t="s">
        <v>2957</v>
      </c>
    </row>
    <row r="14" spans="1:16" ht="12.75">
      <c r="A14" s="26" t="s">
        <v>52</v>
      </c>
      <c s="31" t="s">
        <v>27</v>
      </c>
      <c s="31" t="s">
        <v>1405</v>
      </c>
      <c s="26" t="s">
        <v>54</v>
      </c>
      <c s="32" t="s">
        <v>1406</v>
      </c>
      <c s="33" t="s">
        <v>71</v>
      </c>
      <c s="34">
        <v>843.47</v>
      </c>
      <c s="35">
        <v>0</v>
      </c>
      <c s="35">
        <f>ROUND(ROUND(H14,2)*ROUND(G14,3),2)</f>
      </c>
      <c s="33" t="s">
        <v>57</v>
      </c>
      <c r="O14">
        <f>(I14*21)/100</f>
      </c>
      <c t="s">
        <v>27</v>
      </c>
    </row>
    <row r="15" spans="1:5" ht="12.75">
      <c r="A15" s="36" t="s">
        <v>58</v>
      </c>
      <c r="E15" s="37" t="s">
        <v>54</v>
      </c>
    </row>
    <row r="16" spans="1:5" ht="255">
      <c r="A16" s="38" t="s">
        <v>59</v>
      </c>
      <c r="E16" s="39" t="s">
        <v>2958</v>
      </c>
    </row>
    <row r="17" spans="1:5" ht="63.75">
      <c r="A17" t="s">
        <v>61</v>
      </c>
      <c r="E17" s="37" t="s">
        <v>513</v>
      </c>
    </row>
    <row r="18" spans="1:16" ht="12.75">
      <c r="A18" s="26" t="s">
        <v>52</v>
      </c>
      <c s="31" t="s">
        <v>26</v>
      </c>
      <c s="31" t="s">
        <v>2959</v>
      </c>
      <c s="26" t="s">
        <v>54</v>
      </c>
      <c s="32" t="s">
        <v>2960</v>
      </c>
      <c s="33" t="s">
        <v>71</v>
      </c>
      <c s="34">
        <v>58.36</v>
      </c>
      <c s="35">
        <v>0</v>
      </c>
      <c s="35">
        <f>ROUND(ROUND(H18,2)*ROUND(G18,3),2)</f>
      </c>
      <c s="33" t="s">
        <v>57</v>
      </c>
      <c r="O18">
        <f>(I18*21)/100</f>
      </c>
      <c t="s">
        <v>27</v>
      </c>
    </row>
    <row r="19" spans="1:5" ht="12.75">
      <c r="A19" s="36" t="s">
        <v>58</v>
      </c>
      <c r="E19" s="37" t="s">
        <v>54</v>
      </c>
    </row>
    <row r="20" spans="1:5" ht="102">
      <c r="A20" s="38" t="s">
        <v>59</v>
      </c>
      <c r="E20" s="39" t="s">
        <v>2961</v>
      </c>
    </row>
    <row r="21" spans="1:5" ht="63.75">
      <c r="A21" t="s">
        <v>61</v>
      </c>
      <c r="E21" s="37" t="s">
        <v>513</v>
      </c>
    </row>
    <row r="22" spans="1:16" ht="12.75">
      <c r="A22" s="26" t="s">
        <v>52</v>
      </c>
      <c s="31" t="s">
        <v>37</v>
      </c>
      <c s="31" t="s">
        <v>2962</v>
      </c>
      <c s="26" t="s">
        <v>54</v>
      </c>
      <c s="32" t="s">
        <v>2963</v>
      </c>
      <c s="33" t="s">
        <v>71</v>
      </c>
      <c s="34">
        <v>45.6</v>
      </c>
      <c s="35">
        <v>0</v>
      </c>
      <c s="35">
        <f>ROUND(ROUND(H22,2)*ROUND(G22,3),2)</f>
      </c>
      <c s="33" t="s">
        <v>57</v>
      </c>
      <c r="O22">
        <f>(I22*21)/100</f>
      </c>
      <c t="s">
        <v>27</v>
      </c>
    </row>
    <row r="23" spans="1:5" ht="12.75">
      <c r="A23" s="36" t="s">
        <v>58</v>
      </c>
      <c r="E23" s="37" t="s">
        <v>54</v>
      </c>
    </row>
    <row r="24" spans="1:5" ht="63.75">
      <c r="A24" s="38" t="s">
        <v>59</v>
      </c>
      <c r="E24" s="39" t="s">
        <v>2964</v>
      </c>
    </row>
    <row r="25" spans="1:5" ht="63.75">
      <c r="A25" t="s">
        <v>61</v>
      </c>
      <c r="E25" s="37" t="s">
        <v>513</v>
      </c>
    </row>
    <row r="26" spans="1:16" ht="12.75">
      <c r="A26" s="26" t="s">
        <v>52</v>
      </c>
      <c s="31" t="s">
        <v>39</v>
      </c>
      <c s="31" t="s">
        <v>2965</v>
      </c>
      <c s="26" t="s">
        <v>54</v>
      </c>
      <c s="32" t="s">
        <v>2966</v>
      </c>
      <c s="33" t="s">
        <v>71</v>
      </c>
      <c s="34">
        <v>150</v>
      </c>
      <c s="35">
        <v>0</v>
      </c>
      <c s="35">
        <f>ROUND(ROUND(H26,2)*ROUND(G26,3),2)</f>
      </c>
      <c s="33" t="s">
        <v>57</v>
      </c>
      <c r="O26">
        <f>(I26*21)/100</f>
      </c>
      <c t="s">
        <v>27</v>
      </c>
    </row>
    <row r="27" spans="1:5" ht="12.75">
      <c r="A27" s="36" t="s">
        <v>58</v>
      </c>
      <c r="E27" s="37" t="s">
        <v>54</v>
      </c>
    </row>
    <row r="28" spans="1:5" ht="76.5">
      <c r="A28" s="38" t="s">
        <v>59</v>
      </c>
      <c r="E28" s="39" t="s">
        <v>2967</v>
      </c>
    </row>
    <row r="29" spans="1:5" ht="63.75">
      <c r="A29" t="s">
        <v>61</v>
      </c>
      <c r="E29" s="37" t="s">
        <v>513</v>
      </c>
    </row>
    <row r="30" spans="1:16" ht="12.75">
      <c r="A30" s="26" t="s">
        <v>52</v>
      </c>
      <c s="31" t="s">
        <v>41</v>
      </c>
      <c s="31" t="s">
        <v>2968</v>
      </c>
      <c s="26" t="s">
        <v>54</v>
      </c>
      <c s="32" t="s">
        <v>2969</v>
      </c>
      <c s="33" t="s">
        <v>71</v>
      </c>
      <c s="34">
        <v>2.12</v>
      </c>
      <c s="35">
        <v>0</v>
      </c>
      <c s="35">
        <f>ROUND(ROUND(H30,2)*ROUND(G30,3),2)</f>
      </c>
      <c s="33" t="s">
        <v>57</v>
      </c>
      <c r="O30">
        <f>(I30*21)/100</f>
      </c>
      <c t="s">
        <v>27</v>
      </c>
    </row>
    <row r="31" spans="1:5" ht="12.75">
      <c r="A31" s="36" t="s">
        <v>58</v>
      </c>
      <c r="E31" s="37" t="s">
        <v>54</v>
      </c>
    </row>
    <row r="32" spans="1:5" ht="102">
      <c r="A32" s="38" t="s">
        <v>59</v>
      </c>
      <c r="E32" s="39" t="s">
        <v>2970</v>
      </c>
    </row>
    <row r="33" spans="1:5" ht="63.75">
      <c r="A33" t="s">
        <v>61</v>
      </c>
      <c r="E33" s="37" t="s">
        <v>513</v>
      </c>
    </row>
    <row r="34" spans="1:16" ht="25.5">
      <c r="A34" s="26" t="s">
        <v>52</v>
      </c>
      <c s="31" t="s">
        <v>90</v>
      </c>
      <c s="31" t="s">
        <v>510</v>
      </c>
      <c s="26" t="s">
        <v>54</v>
      </c>
      <c s="32" t="s">
        <v>511</v>
      </c>
      <c s="33" t="s">
        <v>71</v>
      </c>
      <c s="34">
        <v>1894.346</v>
      </c>
      <c s="35">
        <v>0</v>
      </c>
      <c s="35">
        <f>ROUND(ROUND(H34,2)*ROUND(G34,3),2)</f>
      </c>
      <c s="33" t="s">
        <v>57</v>
      </c>
      <c r="O34">
        <f>(I34*21)/100</f>
      </c>
      <c t="s">
        <v>27</v>
      </c>
    </row>
    <row r="35" spans="1:5" ht="12.75">
      <c r="A35" s="36" t="s">
        <v>58</v>
      </c>
      <c r="E35" s="37" t="s">
        <v>54</v>
      </c>
    </row>
    <row r="36" spans="1:5" ht="409.5">
      <c r="A36" s="38" t="s">
        <v>59</v>
      </c>
      <c r="E36" s="39" t="s">
        <v>2971</v>
      </c>
    </row>
    <row r="37" spans="1:5" ht="63.75">
      <c r="A37" t="s">
        <v>61</v>
      </c>
      <c r="E37" s="37" t="s">
        <v>513</v>
      </c>
    </row>
    <row r="38" spans="1:16" ht="12.75">
      <c r="A38" s="26" t="s">
        <v>52</v>
      </c>
      <c s="31" t="s">
        <v>95</v>
      </c>
      <c s="31" t="s">
        <v>2972</v>
      </c>
      <c s="26" t="s">
        <v>54</v>
      </c>
      <c s="32" t="s">
        <v>2973</v>
      </c>
      <c s="33" t="s">
        <v>86</v>
      </c>
      <c s="34">
        <v>35</v>
      </c>
      <c s="35">
        <v>0</v>
      </c>
      <c s="35">
        <f>ROUND(ROUND(H38,2)*ROUND(G38,3),2)</f>
      </c>
      <c s="33" t="s">
        <v>57</v>
      </c>
      <c r="O38">
        <f>(I38*21)/100</f>
      </c>
      <c t="s">
        <v>27</v>
      </c>
    </row>
    <row r="39" spans="1:5" ht="12.75">
      <c r="A39" s="36" t="s">
        <v>58</v>
      </c>
      <c r="E39" s="37" t="s">
        <v>54</v>
      </c>
    </row>
    <row r="40" spans="1:5" ht="114.75">
      <c r="A40" s="38" t="s">
        <v>59</v>
      </c>
      <c r="E40" s="39" t="s">
        <v>2974</v>
      </c>
    </row>
    <row r="41" spans="1:5" ht="63.75">
      <c r="A41" t="s">
        <v>61</v>
      </c>
      <c r="E41" s="37" t="s">
        <v>513</v>
      </c>
    </row>
    <row r="42" spans="1:16" ht="12.75">
      <c r="A42" s="26" t="s">
        <v>52</v>
      </c>
      <c s="31" t="s">
        <v>44</v>
      </c>
      <c s="31" t="s">
        <v>2975</v>
      </c>
      <c s="26" t="s">
        <v>54</v>
      </c>
      <c s="32" t="s">
        <v>2976</v>
      </c>
      <c s="33" t="s">
        <v>71</v>
      </c>
      <c s="34">
        <v>5649.2</v>
      </c>
      <c s="35">
        <v>0</v>
      </c>
      <c s="35">
        <f>ROUND(ROUND(H42,2)*ROUND(G42,3),2)</f>
      </c>
      <c s="33" t="s">
        <v>57</v>
      </c>
      <c r="O42">
        <f>(I42*21)/100</f>
      </c>
      <c t="s">
        <v>27</v>
      </c>
    </row>
    <row r="43" spans="1:5" ht="12.75">
      <c r="A43" s="36" t="s">
        <v>58</v>
      </c>
      <c r="E43" s="37" t="s">
        <v>54</v>
      </c>
    </row>
    <row r="44" spans="1:5" ht="306">
      <c r="A44" s="38" t="s">
        <v>59</v>
      </c>
      <c r="E44" s="39" t="s">
        <v>2977</v>
      </c>
    </row>
    <row r="45" spans="1:5" ht="38.25">
      <c r="A45" t="s">
        <v>61</v>
      </c>
      <c r="E45" s="37" t="s">
        <v>520</v>
      </c>
    </row>
    <row r="46" spans="1:16" ht="12.75">
      <c r="A46" s="26" t="s">
        <v>52</v>
      </c>
      <c s="31" t="s">
        <v>46</v>
      </c>
      <c s="31" t="s">
        <v>2978</v>
      </c>
      <c s="26" t="s">
        <v>54</v>
      </c>
      <c s="32" t="s">
        <v>2979</v>
      </c>
      <c s="33" t="s">
        <v>71</v>
      </c>
      <c s="34">
        <v>1640.4</v>
      </c>
      <c s="35">
        <v>0</v>
      </c>
      <c s="35">
        <f>ROUND(ROUND(H46,2)*ROUND(G46,3),2)</f>
      </c>
      <c s="33" t="s">
        <v>57</v>
      </c>
      <c r="O46">
        <f>(I46*21)/100</f>
      </c>
      <c t="s">
        <v>27</v>
      </c>
    </row>
    <row r="47" spans="1:5" ht="12.75">
      <c r="A47" s="36" t="s">
        <v>58</v>
      </c>
      <c r="E47" s="37" t="s">
        <v>54</v>
      </c>
    </row>
    <row r="48" spans="1:5" ht="229.5">
      <c r="A48" s="38" t="s">
        <v>59</v>
      </c>
      <c r="E48" s="39" t="s">
        <v>2980</v>
      </c>
    </row>
    <row r="49" spans="1:5" ht="369.75">
      <c r="A49" t="s">
        <v>61</v>
      </c>
      <c r="E49" s="37" t="s">
        <v>524</v>
      </c>
    </row>
    <row r="50" spans="1:16" ht="12.75">
      <c r="A50" s="26" t="s">
        <v>52</v>
      </c>
      <c s="31" t="s">
        <v>48</v>
      </c>
      <c s="31" t="s">
        <v>2981</v>
      </c>
      <c s="26" t="s">
        <v>54</v>
      </c>
      <c s="32" t="s">
        <v>2982</v>
      </c>
      <c s="33" t="s">
        <v>71</v>
      </c>
      <c s="34">
        <v>620</v>
      </c>
      <c s="35">
        <v>0</v>
      </c>
      <c s="35">
        <f>ROUND(ROUND(H50,2)*ROUND(G50,3),2)</f>
      </c>
      <c s="33" t="s">
        <v>57</v>
      </c>
      <c r="O50">
        <f>(I50*21)/100</f>
      </c>
      <c t="s">
        <v>27</v>
      </c>
    </row>
    <row r="51" spans="1:5" ht="12.75">
      <c r="A51" s="36" t="s">
        <v>58</v>
      </c>
      <c r="E51" s="37" t="s">
        <v>54</v>
      </c>
    </row>
    <row r="52" spans="1:5" ht="102">
      <c r="A52" s="38" t="s">
        <v>59</v>
      </c>
      <c r="E52" s="39" t="s">
        <v>2983</v>
      </c>
    </row>
    <row r="53" spans="1:5" ht="369.75">
      <c r="A53" t="s">
        <v>61</v>
      </c>
      <c r="E53" s="37" t="s">
        <v>2984</v>
      </c>
    </row>
    <row r="54" spans="1:16" ht="12.75">
      <c r="A54" s="26" t="s">
        <v>52</v>
      </c>
      <c s="31" t="s">
        <v>111</v>
      </c>
      <c s="31" t="s">
        <v>521</v>
      </c>
      <c s="26" t="s">
        <v>54</v>
      </c>
      <c s="32" t="s">
        <v>522</v>
      </c>
      <c s="33" t="s">
        <v>71</v>
      </c>
      <c s="34">
        <v>5583.1</v>
      </c>
      <c s="35">
        <v>0</v>
      </c>
      <c s="35">
        <f>ROUND(ROUND(H54,2)*ROUND(G54,3),2)</f>
      </c>
      <c s="33" t="s">
        <v>57</v>
      </c>
      <c r="O54">
        <f>(I54*21)/100</f>
      </c>
      <c t="s">
        <v>27</v>
      </c>
    </row>
    <row r="55" spans="1:5" ht="12.75">
      <c r="A55" s="36" t="s">
        <v>58</v>
      </c>
      <c r="E55" s="37" t="s">
        <v>54</v>
      </c>
    </row>
    <row r="56" spans="1:5" ht="153">
      <c r="A56" s="38" t="s">
        <v>59</v>
      </c>
      <c r="E56" s="39" t="s">
        <v>2985</v>
      </c>
    </row>
    <row r="57" spans="1:5" ht="369.75">
      <c r="A57" t="s">
        <v>61</v>
      </c>
      <c r="E57" s="37" t="s">
        <v>524</v>
      </c>
    </row>
    <row r="58" spans="1:16" ht="12.75">
      <c r="A58" s="26" t="s">
        <v>52</v>
      </c>
      <c s="31" t="s">
        <v>115</v>
      </c>
      <c s="31" t="s">
        <v>2986</v>
      </c>
      <c s="26" t="s">
        <v>54</v>
      </c>
      <c s="32" t="s">
        <v>2987</v>
      </c>
      <c s="33" t="s">
        <v>71</v>
      </c>
      <c s="34">
        <v>978.9</v>
      </c>
      <c s="35">
        <v>0</v>
      </c>
      <c s="35">
        <f>ROUND(ROUND(H58,2)*ROUND(G58,3),2)</f>
      </c>
      <c s="33" t="s">
        <v>57</v>
      </c>
      <c r="O58">
        <f>(I58*21)/100</f>
      </c>
      <c t="s">
        <v>27</v>
      </c>
    </row>
    <row r="59" spans="1:5" ht="12.75">
      <c r="A59" s="36" t="s">
        <v>58</v>
      </c>
      <c r="E59" s="37" t="s">
        <v>54</v>
      </c>
    </row>
    <row r="60" spans="1:5" ht="76.5">
      <c r="A60" s="38" t="s">
        <v>59</v>
      </c>
      <c r="E60" s="39" t="s">
        <v>2988</v>
      </c>
    </row>
    <row r="61" spans="1:5" ht="369.75">
      <c r="A61" t="s">
        <v>61</v>
      </c>
      <c r="E61" s="37" t="s">
        <v>2984</v>
      </c>
    </row>
    <row r="62" spans="1:16" ht="12.75">
      <c r="A62" s="26" t="s">
        <v>52</v>
      </c>
      <c s="31" t="s">
        <v>119</v>
      </c>
      <c s="31" t="s">
        <v>533</v>
      </c>
      <c s="26" t="s">
        <v>54</v>
      </c>
      <c s="32" t="s">
        <v>534</v>
      </c>
      <c s="33" t="s">
        <v>71</v>
      </c>
      <c s="34">
        <v>3</v>
      </c>
      <c s="35">
        <v>0</v>
      </c>
      <c s="35">
        <f>ROUND(ROUND(H62,2)*ROUND(G62,3),2)</f>
      </c>
      <c s="33" t="s">
        <v>57</v>
      </c>
      <c r="O62">
        <f>(I62*21)/100</f>
      </c>
      <c t="s">
        <v>27</v>
      </c>
    </row>
    <row r="63" spans="1:5" ht="12.75">
      <c r="A63" s="36" t="s">
        <v>58</v>
      </c>
      <c r="E63" s="37" t="s">
        <v>54</v>
      </c>
    </row>
    <row r="64" spans="1:5" ht="63.75">
      <c r="A64" s="38" t="s">
        <v>59</v>
      </c>
      <c r="E64" s="39" t="s">
        <v>2989</v>
      </c>
    </row>
    <row r="65" spans="1:5" ht="318.75">
      <c r="A65" t="s">
        <v>61</v>
      </c>
      <c r="E65" s="37" t="s">
        <v>532</v>
      </c>
    </row>
    <row r="66" spans="1:16" ht="12.75">
      <c r="A66" s="26" t="s">
        <v>52</v>
      </c>
      <c s="31" t="s">
        <v>123</v>
      </c>
      <c s="31" t="s">
        <v>707</v>
      </c>
      <c s="26" t="s">
        <v>54</v>
      </c>
      <c s="32" t="s">
        <v>708</v>
      </c>
      <c s="33" t="s">
        <v>71</v>
      </c>
      <c s="34">
        <v>5259.8</v>
      </c>
      <c s="35">
        <v>0</v>
      </c>
      <c s="35">
        <f>ROUND(ROUND(H66,2)*ROUND(G66,3),2)</f>
      </c>
      <c s="33" t="s">
        <v>57</v>
      </c>
      <c r="O66">
        <f>(I66*21)/100</f>
      </c>
      <c t="s">
        <v>27</v>
      </c>
    </row>
    <row r="67" spans="1:5" ht="12.75">
      <c r="A67" s="36" t="s">
        <v>58</v>
      </c>
      <c r="E67" s="37" t="s">
        <v>54</v>
      </c>
    </row>
    <row r="68" spans="1:5" ht="63.75">
      <c r="A68" s="38" t="s">
        <v>59</v>
      </c>
      <c r="E68" s="39" t="s">
        <v>2990</v>
      </c>
    </row>
    <row r="69" spans="1:5" ht="191.25">
      <c r="A69" t="s">
        <v>61</v>
      </c>
      <c r="E69" s="37" t="s">
        <v>710</v>
      </c>
    </row>
    <row r="70" spans="1:16" ht="12.75">
      <c r="A70" s="26" t="s">
        <v>52</v>
      </c>
      <c s="31" t="s">
        <v>129</v>
      </c>
      <c s="31" t="s">
        <v>2991</v>
      </c>
      <c s="26" t="s">
        <v>54</v>
      </c>
      <c s="32" t="s">
        <v>2992</v>
      </c>
      <c s="33" t="s">
        <v>315</v>
      </c>
      <c s="34">
        <v>14123</v>
      </c>
      <c s="35">
        <v>0</v>
      </c>
      <c s="35">
        <f>ROUND(ROUND(H70,2)*ROUND(G70,3),2)</f>
      </c>
      <c s="33" t="s">
        <v>57</v>
      </c>
      <c r="O70">
        <f>(I70*21)/100</f>
      </c>
      <c t="s">
        <v>27</v>
      </c>
    </row>
    <row r="71" spans="1:5" ht="12.75">
      <c r="A71" s="36" t="s">
        <v>58</v>
      </c>
      <c r="E71" s="37" t="s">
        <v>54</v>
      </c>
    </row>
    <row r="72" spans="1:5" ht="306">
      <c r="A72" s="38" t="s">
        <v>59</v>
      </c>
      <c r="E72" s="39" t="s">
        <v>2993</v>
      </c>
    </row>
    <row r="73" spans="1:5" ht="38.25">
      <c r="A73" t="s">
        <v>61</v>
      </c>
      <c r="E73" s="37" t="s">
        <v>2100</v>
      </c>
    </row>
    <row r="74" spans="1:16" ht="25.5">
      <c r="A74" s="26" t="s">
        <v>52</v>
      </c>
      <c s="31" t="s">
        <v>133</v>
      </c>
      <c s="31" t="s">
        <v>2994</v>
      </c>
      <c s="26" t="s">
        <v>54</v>
      </c>
      <c s="32" t="s">
        <v>2995</v>
      </c>
      <c s="33" t="s">
        <v>294</v>
      </c>
      <c s="34">
        <v>1</v>
      </c>
      <c s="35">
        <v>0</v>
      </c>
      <c s="35">
        <f>ROUND(ROUND(H74,2)*ROUND(G74,3),2)</f>
      </c>
      <c s="33" t="s">
        <v>325</v>
      </c>
      <c r="O74">
        <f>(I74*21)/100</f>
      </c>
      <c t="s">
        <v>27</v>
      </c>
    </row>
    <row r="75" spans="1:5" ht="12.75">
      <c r="A75" s="36" t="s">
        <v>58</v>
      </c>
      <c r="E75" s="37" t="s">
        <v>54</v>
      </c>
    </row>
    <row r="76" spans="1:5" ht="12.75">
      <c r="A76" s="38" t="s">
        <v>59</v>
      </c>
      <c r="E76" s="39" t="s">
        <v>54</v>
      </c>
    </row>
    <row r="77" spans="1:5" ht="12.75">
      <c r="A77" t="s">
        <v>61</v>
      </c>
      <c r="E77" s="37" t="s">
        <v>1790</v>
      </c>
    </row>
    <row r="78" spans="1:18" ht="12.75" customHeight="1">
      <c r="A78" s="6" t="s">
        <v>50</v>
      </c>
      <c s="6"/>
      <c s="41" t="s">
        <v>145</v>
      </c>
      <c s="6"/>
      <c s="29" t="s">
        <v>580</v>
      </c>
      <c s="6"/>
      <c s="6"/>
      <c s="6"/>
      <c s="42">
        <f>0+Q78</f>
      </c>
      <c s="6"/>
      <c r="O78">
        <f>0+R78</f>
      </c>
      <c r="Q78">
        <f>0+I79</f>
      </c>
      <c>
        <f>0+O79</f>
      </c>
    </row>
    <row r="79" spans="1:16" ht="12.75">
      <c r="A79" s="26" t="s">
        <v>52</v>
      </c>
      <c s="31" t="s">
        <v>137</v>
      </c>
      <c s="31" t="s">
        <v>2159</v>
      </c>
      <c s="26" t="s">
        <v>54</v>
      </c>
      <c s="32" t="s">
        <v>2160</v>
      </c>
      <c s="33" t="s">
        <v>71</v>
      </c>
      <c s="34">
        <v>2.88</v>
      </c>
      <c s="35">
        <v>0</v>
      </c>
      <c s="35">
        <f>ROUND(ROUND(H79,2)*ROUND(G79,3),2)</f>
      </c>
      <c s="33" t="s">
        <v>57</v>
      </c>
      <c r="O79">
        <f>(I79*21)/100</f>
      </c>
      <c t="s">
        <v>27</v>
      </c>
    </row>
    <row r="80" spans="1:5" ht="12.75">
      <c r="A80" s="36" t="s">
        <v>58</v>
      </c>
      <c r="E80" s="37" t="s">
        <v>54</v>
      </c>
    </row>
    <row r="81" spans="1:5" ht="63.75">
      <c r="A81" s="38" t="s">
        <v>59</v>
      </c>
      <c r="E81" s="39" t="s">
        <v>2996</v>
      </c>
    </row>
    <row r="82" spans="1:5" ht="369.75">
      <c r="A82" t="s">
        <v>61</v>
      </c>
      <c r="E82" s="37" t="s">
        <v>749</v>
      </c>
    </row>
    <row r="83" spans="1:18" ht="12.75" customHeight="1">
      <c r="A83" s="6" t="s">
        <v>50</v>
      </c>
      <c s="6"/>
      <c s="41" t="s">
        <v>290</v>
      </c>
      <c s="6"/>
      <c s="29" t="s">
        <v>291</v>
      </c>
      <c s="6"/>
      <c s="6"/>
      <c s="6"/>
      <c s="42">
        <f>0+Q83</f>
      </c>
      <c s="6"/>
      <c r="O83">
        <f>0+R83</f>
      </c>
      <c r="Q83">
        <f>0+I84+I88+I92+I96+I100</f>
      </c>
      <c>
        <f>0+O84+O88+O92+O96+O100</f>
      </c>
    </row>
    <row r="84" spans="1:16" ht="12.75">
      <c r="A84" s="26" t="s">
        <v>52</v>
      </c>
      <c s="31" t="s">
        <v>141</v>
      </c>
      <c s="31" t="s">
        <v>2997</v>
      </c>
      <c s="26" t="s">
        <v>54</v>
      </c>
      <c s="32" t="s">
        <v>2998</v>
      </c>
      <c s="33" t="s">
        <v>71</v>
      </c>
      <c s="34">
        <v>15</v>
      </c>
      <c s="35">
        <v>0</v>
      </c>
      <c s="35">
        <f>ROUND(ROUND(H84,2)*ROUND(G84,3),2)</f>
      </c>
      <c s="33" t="s">
        <v>57</v>
      </c>
      <c r="O84">
        <f>(I84*21)/100</f>
      </c>
      <c t="s">
        <v>27</v>
      </c>
    </row>
    <row r="85" spans="1:5" ht="12.75">
      <c r="A85" s="36" t="s">
        <v>58</v>
      </c>
      <c r="E85" s="37" t="s">
        <v>54</v>
      </c>
    </row>
    <row r="86" spans="1:5" ht="51">
      <c r="A86" s="38" t="s">
        <v>59</v>
      </c>
      <c r="E86" s="39" t="s">
        <v>2999</v>
      </c>
    </row>
    <row r="87" spans="1:5" ht="102">
      <c r="A87" t="s">
        <v>61</v>
      </c>
      <c r="E87" s="37" t="s">
        <v>321</v>
      </c>
    </row>
    <row r="88" spans="1:16" ht="12.75">
      <c r="A88" s="26" t="s">
        <v>52</v>
      </c>
      <c s="31" t="s">
        <v>145</v>
      </c>
      <c s="31" t="s">
        <v>318</v>
      </c>
      <c s="26" t="s">
        <v>54</v>
      </c>
      <c s="32" t="s">
        <v>319</v>
      </c>
      <c s="33" t="s">
        <v>71</v>
      </c>
      <c s="34">
        <v>20.76</v>
      </c>
      <c s="35">
        <v>0</v>
      </c>
      <c s="35">
        <f>ROUND(ROUND(H88,2)*ROUND(G88,3),2)</f>
      </c>
      <c s="33" t="s">
        <v>57</v>
      </c>
      <c r="O88">
        <f>(I88*21)/100</f>
      </c>
      <c t="s">
        <v>27</v>
      </c>
    </row>
    <row r="89" spans="1:5" ht="12.75">
      <c r="A89" s="36" t="s">
        <v>58</v>
      </c>
      <c r="E89" s="37" t="s">
        <v>54</v>
      </c>
    </row>
    <row r="90" spans="1:5" ht="102">
      <c r="A90" s="38" t="s">
        <v>59</v>
      </c>
      <c r="E90" s="39" t="s">
        <v>3000</v>
      </c>
    </row>
    <row r="91" spans="1:5" ht="102">
      <c r="A91" t="s">
        <v>61</v>
      </c>
      <c r="E91" s="37" t="s">
        <v>321</v>
      </c>
    </row>
    <row r="92" spans="1:16" ht="12.75">
      <c r="A92" s="26" t="s">
        <v>52</v>
      </c>
      <c s="31" t="s">
        <v>149</v>
      </c>
      <c s="31" t="s">
        <v>1498</v>
      </c>
      <c s="26" t="s">
        <v>54</v>
      </c>
      <c s="32" t="s">
        <v>1499</v>
      </c>
      <c s="33" t="s">
        <v>71</v>
      </c>
      <c s="34">
        <v>15.48</v>
      </c>
      <c s="35">
        <v>0</v>
      </c>
      <c s="35">
        <f>ROUND(ROUND(H92,2)*ROUND(G92,3),2)</f>
      </c>
      <c s="33" t="s">
        <v>57</v>
      </c>
      <c r="O92">
        <f>(I92*21)/100</f>
      </c>
      <c t="s">
        <v>27</v>
      </c>
    </row>
    <row r="93" spans="1:5" ht="12.75">
      <c r="A93" s="36" t="s">
        <v>58</v>
      </c>
      <c r="E93" s="37" t="s">
        <v>54</v>
      </c>
    </row>
    <row r="94" spans="1:5" ht="89.25">
      <c r="A94" s="38" t="s">
        <v>59</v>
      </c>
      <c r="E94" s="39" t="s">
        <v>3001</v>
      </c>
    </row>
    <row r="95" spans="1:5" ht="102">
      <c r="A95" t="s">
        <v>61</v>
      </c>
      <c r="E95" s="37" t="s">
        <v>321</v>
      </c>
    </row>
    <row r="96" spans="1:16" ht="12.75">
      <c r="A96" s="26" t="s">
        <v>52</v>
      </c>
      <c s="31" t="s">
        <v>153</v>
      </c>
      <c s="31" t="s">
        <v>3002</v>
      </c>
      <c s="26" t="s">
        <v>54</v>
      </c>
      <c s="32" t="s">
        <v>3003</v>
      </c>
      <c s="33" t="s">
        <v>182</v>
      </c>
      <c s="34">
        <v>0.7</v>
      </c>
      <c s="35">
        <v>0</v>
      </c>
      <c s="35">
        <f>ROUND(ROUND(H96,2)*ROUND(G96,3),2)</f>
      </c>
      <c s="33" t="s">
        <v>57</v>
      </c>
      <c r="O96">
        <f>(I96*21)/100</f>
      </c>
      <c t="s">
        <v>27</v>
      </c>
    </row>
    <row r="97" spans="1:5" ht="12.75">
      <c r="A97" s="36" t="s">
        <v>58</v>
      </c>
      <c r="E97" s="37" t="s">
        <v>54</v>
      </c>
    </row>
    <row r="98" spans="1:5" ht="63.75">
      <c r="A98" s="38" t="s">
        <v>59</v>
      </c>
      <c r="E98" s="39" t="s">
        <v>3004</v>
      </c>
    </row>
    <row r="99" spans="1:5" ht="102">
      <c r="A99" t="s">
        <v>61</v>
      </c>
      <c r="E99" s="37" t="s">
        <v>3005</v>
      </c>
    </row>
    <row r="100" spans="1:16" ht="12.75">
      <c r="A100" s="26" t="s">
        <v>52</v>
      </c>
      <c s="31" t="s">
        <v>159</v>
      </c>
      <c s="31" t="s">
        <v>3006</v>
      </c>
      <c s="26" t="s">
        <v>54</v>
      </c>
      <c s="32" t="s">
        <v>3007</v>
      </c>
      <c s="33" t="s">
        <v>82</v>
      </c>
      <c s="34">
        <v>1</v>
      </c>
      <c s="35">
        <v>0</v>
      </c>
      <c s="35">
        <f>ROUND(ROUND(H100,2)*ROUND(G100,3),2)</f>
      </c>
      <c s="33" t="s">
        <v>325</v>
      </c>
      <c r="O100">
        <f>(I100*21)/100</f>
      </c>
      <c t="s">
        <v>27</v>
      </c>
    </row>
    <row r="101" spans="1:5" ht="12.75">
      <c r="A101" s="36" t="s">
        <v>58</v>
      </c>
      <c r="E101" s="37" t="s">
        <v>54</v>
      </c>
    </row>
    <row r="102" spans="1:5" ht="204">
      <c r="A102" s="38" t="s">
        <v>59</v>
      </c>
      <c r="E102" s="39" t="s">
        <v>3008</v>
      </c>
    </row>
    <row r="103" spans="1:5" ht="409.5">
      <c r="A103" t="s">
        <v>61</v>
      </c>
      <c r="E103" s="37" t="s">
        <v>1056</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658</v>
      </c>
      <c s="26" t="s">
        <v>659</v>
      </c>
      <c s="32" t="s">
        <v>660</v>
      </c>
      <c s="33" t="s">
        <v>182</v>
      </c>
      <c s="34">
        <v>10111.99</v>
      </c>
      <c s="35">
        <v>0</v>
      </c>
      <c s="35">
        <f>ROUND(ROUND(H105,2)*ROUND(G105,3),2)</f>
      </c>
      <c s="33" t="s">
        <v>325</v>
      </c>
      <c r="O105">
        <f>(I105*21)/100</f>
      </c>
      <c t="s">
        <v>27</v>
      </c>
    </row>
    <row r="106" spans="1:5" ht="12.75">
      <c r="A106" s="36" t="s">
        <v>58</v>
      </c>
      <c r="E106" s="37" t="s">
        <v>183</v>
      </c>
    </row>
    <row r="107" spans="1:5" ht="63.75">
      <c r="A107" s="38" t="s">
        <v>59</v>
      </c>
      <c r="E107" s="39" t="s">
        <v>3009</v>
      </c>
    </row>
    <row r="108" spans="1:5" ht="127.5">
      <c r="A108" t="s">
        <v>61</v>
      </c>
      <c r="E108" s="37" t="s">
        <v>1231</v>
      </c>
    </row>
    <row r="109" spans="1:16" ht="38.25">
      <c r="A109" s="26" t="s">
        <v>52</v>
      </c>
      <c s="31" t="s">
        <v>168</v>
      </c>
      <c s="31" t="s">
        <v>2326</v>
      </c>
      <c s="26" t="s">
        <v>2327</v>
      </c>
      <c s="32" t="s">
        <v>2328</v>
      </c>
      <c s="33" t="s">
        <v>182</v>
      </c>
      <c s="34">
        <v>3506.58</v>
      </c>
      <c s="35">
        <v>0</v>
      </c>
      <c s="35">
        <f>ROUND(ROUND(H109,2)*ROUND(G109,3),2)</f>
      </c>
      <c s="33" t="s">
        <v>325</v>
      </c>
      <c r="O109">
        <f>(I109*21)/100</f>
      </c>
      <c t="s">
        <v>27</v>
      </c>
    </row>
    <row r="110" spans="1:5" ht="12.75">
      <c r="A110" s="36" t="s">
        <v>58</v>
      </c>
      <c r="E110" s="37" t="s">
        <v>183</v>
      </c>
    </row>
    <row r="111" spans="1:5" ht="114.75">
      <c r="A111" s="38" t="s">
        <v>59</v>
      </c>
      <c r="E111" s="39" t="s">
        <v>3010</v>
      </c>
    </row>
    <row r="112" spans="1:5" ht="114.75">
      <c r="A112" t="s">
        <v>61</v>
      </c>
      <c r="E112" s="37" t="s">
        <v>3011</v>
      </c>
    </row>
    <row r="113" spans="1:16" ht="38.25">
      <c r="A113" s="26" t="s">
        <v>52</v>
      </c>
      <c s="31" t="s">
        <v>172</v>
      </c>
      <c s="31" t="s">
        <v>662</v>
      </c>
      <c s="26" t="s">
        <v>663</v>
      </c>
      <c s="32" t="s">
        <v>1506</v>
      </c>
      <c s="33" t="s">
        <v>182</v>
      </c>
      <c s="34">
        <v>1079.474</v>
      </c>
      <c s="35">
        <v>0</v>
      </c>
      <c s="35">
        <f>ROUND(ROUND(H113,2)*ROUND(G113,3),2)</f>
      </c>
      <c s="33" t="s">
        <v>325</v>
      </c>
      <c r="O113">
        <f>(I113*21)/100</f>
      </c>
      <c t="s">
        <v>27</v>
      </c>
    </row>
    <row r="114" spans="1:5" ht="12.75">
      <c r="A114" s="36" t="s">
        <v>58</v>
      </c>
      <c r="E114" s="37" t="s">
        <v>183</v>
      </c>
    </row>
    <row r="115" spans="1:5" ht="38.25">
      <c r="A115" s="38" t="s">
        <v>59</v>
      </c>
      <c r="E115" s="39" t="s">
        <v>3012</v>
      </c>
    </row>
    <row r="116" spans="1:5" ht="127.5">
      <c r="A116" t="s">
        <v>61</v>
      </c>
      <c r="E116" s="37" t="s">
        <v>1231</v>
      </c>
    </row>
    <row r="117" spans="1:16" ht="38.25">
      <c r="A117" s="26" t="s">
        <v>52</v>
      </c>
      <c s="31" t="s">
        <v>178</v>
      </c>
      <c s="31" t="s">
        <v>322</v>
      </c>
      <c s="26" t="s">
        <v>323</v>
      </c>
      <c s="32" t="s">
        <v>324</v>
      </c>
      <c s="33" t="s">
        <v>182</v>
      </c>
      <c s="34">
        <v>329.18</v>
      </c>
      <c s="35">
        <v>0</v>
      </c>
      <c s="35">
        <f>ROUND(ROUND(H117,2)*ROUND(G117,3),2)</f>
      </c>
      <c s="33" t="s">
        <v>325</v>
      </c>
      <c r="O117">
        <f>(I117*21)/100</f>
      </c>
      <c t="s">
        <v>27</v>
      </c>
    </row>
    <row r="118" spans="1:5" ht="12.75">
      <c r="A118" s="36" t="s">
        <v>58</v>
      </c>
      <c r="E118" s="37" t="s">
        <v>183</v>
      </c>
    </row>
    <row r="119" spans="1:5" ht="178.5">
      <c r="A119" s="38" t="s">
        <v>59</v>
      </c>
      <c r="E119" s="39" t="s">
        <v>3013</v>
      </c>
    </row>
    <row r="120" spans="1:5" ht="127.5">
      <c r="A120" t="s">
        <v>61</v>
      </c>
      <c r="E120" s="37" t="s">
        <v>1231</v>
      </c>
    </row>
    <row r="121" spans="1:16" ht="38.25">
      <c r="A121" s="26" t="s">
        <v>52</v>
      </c>
      <c s="31" t="s">
        <v>452</v>
      </c>
      <c s="31" t="s">
        <v>2745</v>
      </c>
      <c s="26" t="s">
        <v>2746</v>
      </c>
      <c s="32" t="s">
        <v>3014</v>
      </c>
      <c s="33" t="s">
        <v>182</v>
      </c>
      <c s="34">
        <v>11</v>
      </c>
      <c s="35">
        <v>0</v>
      </c>
      <c s="35">
        <f>ROUND(ROUND(H121,2)*ROUND(G121,3),2)</f>
      </c>
      <c s="33" t="s">
        <v>325</v>
      </c>
      <c r="O121">
        <f>(I121*21)/100</f>
      </c>
      <c t="s">
        <v>27</v>
      </c>
    </row>
    <row r="122" spans="1:5" ht="12.75">
      <c r="A122" s="36" t="s">
        <v>58</v>
      </c>
      <c r="E122" s="37" t="s">
        <v>183</v>
      </c>
    </row>
    <row r="123" spans="1:5" ht="25.5">
      <c r="A123" s="38" t="s">
        <v>59</v>
      </c>
      <c r="E123" s="39" t="s">
        <v>3015</v>
      </c>
    </row>
    <row r="124" spans="1:5" ht="255">
      <c r="A124" t="s">
        <v>61</v>
      </c>
      <c r="E124" s="37" t="s">
        <v>3016</v>
      </c>
    </row>
    <row r="125" spans="1:16" ht="25.5">
      <c r="A125" s="26" t="s">
        <v>52</v>
      </c>
      <c s="31" t="s">
        <v>456</v>
      </c>
      <c s="31" t="s">
        <v>669</v>
      </c>
      <c s="26" t="s">
        <v>670</v>
      </c>
      <c s="32" t="s">
        <v>1509</v>
      </c>
      <c s="33" t="s">
        <v>182</v>
      </c>
      <c s="34">
        <v>4258.409</v>
      </c>
      <c s="35">
        <v>0</v>
      </c>
      <c s="35">
        <f>ROUND(ROUND(H125,2)*ROUND(G125,3),2)</f>
      </c>
      <c s="33" t="s">
        <v>325</v>
      </c>
      <c r="O125">
        <f>(I125*21)/100</f>
      </c>
      <c t="s">
        <v>27</v>
      </c>
    </row>
    <row r="126" spans="1:5" ht="12.75">
      <c r="A126" s="36" t="s">
        <v>58</v>
      </c>
      <c r="E126" s="37" t="s">
        <v>183</v>
      </c>
    </row>
    <row r="127" spans="1:5" ht="63.75">
      <c r="A127" s="38" t="s">
        <v>59</v>
      </c>
      <c r="E127" s="39" t="s">
        <v>3017</v>
      </c>
    </row>
    <row r="128" spans="1:5" ht="127.5">
      <c r="A128" t="s">
        <v>61</v>
      </c>
      <c r="E128" s="37" t="s">
        <v>1231</v>
      </c>
    </row>
    <row r="129" spans="1:16" ht="38.25">
      <c r="A129" s="26" t="s">
        <v>52</v>
      </c>
      <c s="31" t="s">
        <v>462</v>
      </c>
      <c s="31" t="s">
        <v>3018</v>
      </c>
      <c s="26" t="s">
        <v>3019</v>
      </c>
      <c s="32" t="s">
        <v>3020</v>
      </c>
      <c s="33" t="s">
        <v>182</v>
      </c>
      <c s="34">
        <v>776.16</v>
      </c>
      <c s="35">
        <v>0</v>
      </c>
      <c s="35">
        <f>ROUND(ROUND(H129,2)*ROUND(G129,3),2)</f>
      </c>
      <c s="33" t="s">
        <v>325</v>
      </c>
      <c r="O129">
        <f>(I129*21)/100</f>
      </c>
      <c t="s">
        <v>27</v>
      </c>
    </row>
    <row r="130" spans="1:5" ht="12.75">
      <c r="A130" s="36" t="s">
        <v>58</v>
      </c>
      <c r="E130" s="37" t="s">
        <v>183</v>
      </c>
    </row>
    <row r="131" spans="1:5" ht="25.5">
      <c r="A131" s="38" t="s">
        <v>59</v>
      </c>
      <c r="E131" s="39" t="s">
        <v>3021</v>
      </c>
    </row>
    <row r="132" spans="1:5" ht="255">
      <c r="A132" t="s">
        <v>61</v>
      </c>
      <c r="E132" s="37" t="s">
        <v>3016</v>
      </c>
    </row>
    <row r="133" spans="1:16" ht="38.25">
      <c r="A133" s="26" t="s">
        <v>52</v>
      </c>
      <c s="31" t="s">
        <v>467</v>
      </c>
      <c s="31" t="s">
        <v>3022</v>
      </c>
      <c s="26" t="s">
        <v>3023</v>
      </c>
      <c s="32" t="s">
        <v>3024</v>
      </c>
      <c s="33" t="s">
        <v>182</v>
      </c>
      <c s="34">
        <v>619.97</v>
      </c>
      <c s="35">
        <v>0</v>
      </c>
      <c s="35">
        <f>ROUND(ROUND(H133,2)*ROUND(G133,3),2)</f>
      </c>
      <c s="33" t="s">
        <v>325</v>
      </c>
      <c r="O133">
        <f>(I133*21)/100</f>
      </c>
      <c t="s">
        <v>27</v>
      </c>
    </row>
    <row r="134" spans="1:5" ht="12.75">
      <c r="A134" s="36" t="s">
        <v>58</v>
      </c>
      <c r="E134" s="37" t="s">
        <v>183</v>
      </c>
    </row>
    <row r="135" spans="1:5" ht="38.25">
      <c r="A135" s="38" t="s">
        <v>59</v>
      </c>
      <c r="E135" s="39" t="s">
        <v>3025</v>
      </c>
    </row>
    <row r="136" spans="1:5" ht="140.25">
      <c r="A136" t="s">
        <v>61</v>
      </c>
      <c r="E136" s="37" t="s">
        <v>3026</v>
      </c>
    </row>
    <row r="137" spans="1:16" ht="25.5">
      <c r="A137" s="26" t="s">
        <v>52</v>
      </c>
      <c s="31" t="s">
        <v>472</v>
      </c>
      <c s="31" t="s">
        <v>343</v>
      </c>
      <c s="26" t="s">
        <v>344</v>
      </c>
      <c s="32" t="s">
        <v>345</v>
      </c>
      <c s="33" t="s">
        <v>182</v>
      </c>
      <c s="34">
        <v>0.7</v>
      </c>
      <c s="35">
        <v>0</v>
      </c>
      <c s="35">
        <f>ROUND(ROUND(H137,2)*ROUND(G137,3),2)</f>
      </c>
      <c s="33" t="s">
        <v>325</v>
      </c>
      <c r="O137">
        <f>(I137*21)/100</f>
      </c>
      <c t="s">
        <v>27</v>
      </c>
    </row>
    <row r="138" spans="1:5" ht="12.75">
      <c r="A138" s="36" t="s">
        <v>58</v>
      </c>
      <c r="E138" s="37" t="s">
        <v>183</v>
      </c>
    </row>
    <row r="139" spans="1:5" ht="25.5">
      <c r="A139" s="38" t="s">
        <v>59</v>
      </c>
      <c r="E139" s="39" t="s">
        <v>3027</v>
      </c>
    </row>
    <row r="140" spans="1:5" ht="114.75">
      <c r="A140" t="s">
        <v>61</v>
      </c>
      <c r="E140" s="37" t="s">
        <v>3028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3029</v>
      </c>
      <c s="43">
        <f>0+I9+I42</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3029</v>
      </c>
      <c s="6"/>
      <c s="18" t="s">
        <v>3030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2954</v>
      </c>
      <c s="26" t="s">
        <v>54</v>
      </c>
      <c s="32" t="s">
        <v>2955</v>
      </c>
      <c s="33" t="s">
        <v>315</v>
      </c>
      <c s="34">
        <v>39</v>
      </c>
      <c s="35">
        <v>0</v>
      </c>
      <c s="35">
        <f>ROUND(ROUND(H10,2)*ROUND(G10,3),2)</f>
      </c>
      <c s="33" t="s">
        <v>57</v>
      </c>
      <c r="O10">
        <f>(I10*21)/100</f>
      </c>
      <c t="s">
        <v>27</v>
      </c>
    </row>
    <row r="11" spans="1:5" ht="12.75">
      <c r="A11" s="36" t="s">
        <v>58</v>
      </c>
      <c r="E11" s="37" t="s">
        <v>54</v>
      </c>
    </row>
    <row r="12" spans="1:5" ht="51">
      <c r="A12" s="38" t="s">
        <v>59</v>
      </c>
      <c r="E12" s="39" t="s">
        <v>3032</v>
      </c>
    </row>
    <row r="13" spans="1:5" ht="12.75">
      <c r="A13" t="s">
        <v>61</v>
      </c>
      <c r="E13" s="37" t="s">
        <v>2957</v>
      </c>
    </row>
    <row r="14" spans="1:16" ht="12.75">
      <c r="A14" s="26" t="s">
        <v>52</v>
      </c>
      <c s="31" t="s">
        <v>27</v>
      </c>
      <c s="31" t="s">
        <v>1405</v>
      </c>
      <c s="26" t="s">
        <v>54</v>
      </c>
      <c s="32" t="s">
        <v>1406</v>
      </c>
      <c s="33" t="s">
        <v>71</v>
      </c>
      <c s="34">
        <v>34.3</v>
      </c>
      <c s="35">
        <v>0</v>
      </c>
      <c s="35">
        <f>ROUND(ROUND(H14,2)*ROUND(G14,3),2)</f>
      </c>
      <c s="33" t="s">
        <v>57</v>
      </c>
      <c r="O14">
        <f>(I14*21)/100</f>
      </c>
      <c t="s">
        <v>27</v>
      </c>
    </row>
    <row r="15" spans="1:5" ht="12.75">
      <c r="A15" s="36" t="s">
        <v>58</v>
      </c>
      <c r="E15" s="37" t="s">
        <v>54</v>
      </c>
    </row>
    <row r="16" spans="1:5" ht="191.25">
      <c r="A16" s="38" t="s">
        <v>59</v>
      </c>
      <c r="E16" s="39" t="s">
        <v>3033</v>
      </c>
    </row>
    <row r="17" spans="1:5" ht="63.75">
      <c r="A17" t="s">
        <v>61</v>
      </c>
      <c r="E17" s="37" t="s">
        <v>513</v>
      </c>
    </row>
    <row r="18" spans="1:16" ht="12.75">
      <c r="A18" s="26" t="s">
        <v>52</v>
      </c>
      <c s="31" t="s">
        <v>26</v>
      </c>
      <c s="31" t="s">
        <v>2965</v>
      </c>
      <c s="26" t="s">
        <v>54</v>
      </c>
      <c s="32" t="s">
        <v>2966</v>
      </c>
      <c s="33" t="s">
        <v>71</v>
      </c>
      <c s="34">
        <v>1.98</v>
      </c>
      <c s="35">
        <v>0</v>
      </c>
      <c s="35">
        <f>ROUND(ROUND(H18,2)*ROUND(G18,3),2)</f>
      </c>
      <c s="33" t="s">
        <v>57</v>
      </c>
      <c r="O18">
        <f>(I18*21)/100</f>
      </c>
      <c t="s">
        <v>27</v>
      </c>
    </row>
    <row r="19" spans="1:5" ht="12.75">
      <c r="A19" s="36" t="s">
        <v>58</v>
      </c>
      <c r="E19" s="37" t="s">
        <v>54</v>
      </c>
    </row>
    <row r="20" spans="1:5" ht="76.5">
      <c r="A20" s="38" t="s">
        <v>59</v>
      </c>
      <c r="E20" s="39" t="s">
        <v>3034</v>
      </c>
    </row>
    <row r="21" spans="1:5" ht="63.75">
      <c r="A21" t="s">
        <v>61</v>
      </c>
      <c r="E21" s="37" t="s">
        <v>513</v>
      </c>
    </row>
    <row r="22" spans="1:16" ht="12.75">
      <c r="A22" s="26" t="s">
        <v>52</v>
      </c>
      <c s="31" t="s">
        <v>37</v>
      </c>
      <c s="31" t="s">
        <v>2968</v>
      </c>
      <c s="26" t="s">
        <v>54</v>
      </c>
      <c s="32" t="s">
        <v>2969</v>
      </c>
      <c s="33" t="s">
        <v>71</v>
      </c>
      <c s="34">
        <v>1.44</v>
      </c>
      <c s="35">
        <v>0</v>
      </c>
      <c s="35">
        <f>ROUND(ROUND(H22,2)*ROUND(G22,3),2)</f>
      </c>
      <c s="33" t="s">
        <v>57</v>
      </c>
      <c r="O22">
        <f>(I22*21)/100</f>
      </c>
      <c t="s">
        <v>27</v>
      </c>
    </row>
    <row r="23" spans="1:5" ht="12.75">
      <c r="A23" s="36" t="s">
        <v>58</v>
      </c>
      <c r="E23" s="37" t="s">
        <v>54</v>
      </c>
    </row>
    <row r="24" spans="1:5" ht="63.75">
      <c r="A24" s="38" t="s">
        <v>59</v>
      </c>
      <c r="E24" s="39" t="s">
        <v>3035</v>
      </c>
    </row>
    <row r="25" spans="1:5" ht="63.75">
      <c r="A25" t="s">
        <v>61</v>
      </c>
      <c r="E25" s="37" t="s">
        <v>513</v>
      </c>
    </row>
    <row r="26" spans="1:16" ht="25.5">
      <c r="A26" s="26" t="s">
        <v>52</v>
      </c>
      <c s="31" t="s">
        <v>39</v>
      </c>
      <c s="31" t="s">
        <v>510</v>
      </c>
      <c s="26" t="s">
        <v>54</v>
      </c>
      <c s="32" t="s">
        <v>511</v>
      </c>
      <c s="33" t="s">
        <v>71</v>
      </c>
      <c s="34">
        <v>24.1</v>
      </c>
      <c s="35">
        <v>0</v>
      </c>
      <c s="35">
        <f>ROUND(ROUND(H26,2)*ROUND(G26,3),2)</f>
      </c>
      <c s="33" t="s">
        <v>57</v>
      </c>
      <c r="O26">
        <f>(I26*21)/100</f>
      </c>
      <c t="s">
        <v>27</v>
      </c>
    </row>
    <row r="27" spans="1:5" ht="12.75">
      <c r="A27" s="36" t="s">
        <v>58</v>
      </c>
      <c r="E27" s="37" t="s">
        <v>54</v>
      </c>
    </row>
    <row r="28" spans="1:5" ht="216.75">
      <c r="A28" s="38" t="s">
        <v>59</v>
      </c>
      <c r="E28" s="39" t="s">
        <v>3036</v>
      </c>
    </row>
    <row r="29" spans="1:5" ht="63.75">
      <c r="A29" t="s">
        <v>61</v>
      </c>
      <c r="E29" s="37" t="s">
        <v>513</v>
      </c>
    </row>
    <row r="30" spans="1:16" ht="12.75">
      <c r="A30" s="26" t="s">
        <v>52</v>
      </c>
      <c s="31" t="s">
        <v>41</v>
      </c>
      <c s="31" t="s">
        <v>521</v>
      </c>
      <c s="26" t="s">
        <v>54</v>
      </c>
      <c s="32" t="s">
        <v>522</v>
      </c>
      <c s="33" t="s">
        <v>71</v>
      </c>
      <c s="34">
        <v>37</v>
      </c>
      <c s="35">
        <v>0</v>
      </c>
      <c s="35">
        <f>ROUND(ROUND(H30,2)*ROUND(G30,3),2)</f>
      </c>
      <c s="33" t="s">
        <v>57</v>
      </c>
      <c r="O30">
        <f>(I30*21)/100</f>
      </c>
      <c t="s">
        <v>27</v>
      </c>
    </row>
    <row r="31" spans="1:5" ht="12.75">
      <c r="A31" s="36" t="s">
        <v>58</v>
      </c>
      <c r="E31" s="37" t="s">
        <v>54</v>
      </c>
    </row>
    <row r="32" spans="1:5" ht="51">
      <c r="A32" s="38" t="s">
        <v>59</v>
      </c>
      <c r="E32" s="39" t="s">
        <v>3037</v>
      </c>
    </row>
    <row r="33" spans="1:5" ht="369.75">
      <c r="A33" t="s">
        <v>61</v>
      </c>
      <c r="E33" s="37" t="s">
        <v>524</v>
      </c>
    </row>
    <row r="34" spans="1:16" ht="12.75">
      <c r="A34" s="26" t="s">
        <v>52</v>
      </c>
      <c s="31" t="s">
        <v>90</v>
      </c>
      <c s="31" t="s">
        <v>707</v>
      </c>
      <c s="26" t="s">
        <v>54</v>
      </c>
      <c s="32" t="s">
        <v>708</v>
      </c>
      <c s="33" t="s">
        <v>71</v>
      </c>
      <c s="34">
        <v>37</v>
      </c>
      <c s="35">
        <v>0</v>
      </c>
      <c s="35">
        <f>ROUND(ROUND(H34,2)*ROUND(G34,3),2)</f>
      </c>
      <c s="33" t="s">
        <v>57</v>
      </c>
      <c r="O34">
        <f>(I34*21)/100</f>
      </c>
      <c t="s">
        <v>27</v>
      </c>
    </row>
    <row r="35" spans="1:5" ht="12.75">
      <c r="A35" s="36" t="s">
        <v>58</v>
      </c>
      <c r="E35" s="37" t="s">
        <v>54</v>
      </c>
    </row>
    <row r="36" spans="1:5" ht="25.5">
      <c r="A36" s="38" t="s">
        <v>59</v>
      </c>
      <c r="E36" s="39" t="s">
        <v>3038</v>
      </c>
    </row>
    <row r="37" spans="1:5" ht="191.25">
      <c r="A37" t="s">
        <v>61</v>
      </c>
      <c r="E37" s="37" t="s">
        <v>710</v>
      </c>
    </row>
    <row r="38" spans="1:16" ht="25.5">
      <c r="A38" s="26" t="s">
        <v>52</v>
      </c>
      <c s="31" t="s">
        <v>95</v>
      </c>
      <c s="31" t="s">
        <v>2994</v>
      </c>
      <c s="26" t="s">
        <v>54</v>
      </c>
      <c s="32" t="s">
        <v>2995</v>
      </c>
      <c s="33" t="s">
        <v>294</v>
      </c>
      <c s="34">
        <v>1</v>
      </c>
      <c s="35">
        <v>0</v>
      </c>
      <c s="35">
        <f>ROUND(ROUND(H38,2)*ROUND(G38,3),2)</f>
      </c>
      <c s="33" t="s">
        <v>325</v>
      </c>
      <c r="O38">
        <f>(I38*21)/100</f>
      </c>
      <c t="s">
        <v>27</v>
      </c>
    </row>
    <row r="39" spans="1:5" ht="12.75">
      <c r="A39" s="36" t="s">
        <v>58</v>
      </c>
      <c r="E39" s="37" t="s">
        <v>54</v>
      </c>
    </row>
    <row r="40" spans="1:5" ht="12.75">
      <c r="A40" s="38" t="s">
        <v>59</v>
      </c>
      <c r="E40" s="39" t="s">
        <v>54</v>
      </c>
    </row>
    <row r="41" spans="1:5" ht="12.75">
      <c r="A41" t="s">
        <v>61</v>
      </c>
      <c r="E41" s="37" t="s">
        <v>1790</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658</v>
      </c>
      <c s="26" t="s">
        <v>659</v>
      </c>
      <c s="32" t="s">
        <v>660</v>
      </c>
      <c s="33" t="s">
        <v>182</v>
      </c>
      <c s="34">
        <v>77.71</v>
      </c>
      <c s="35">
        <v>0</v>
      </c>
      <c s="35">
        <f>ROUND(ROUND(H43,2)*ROUND(G43,3),2)</f>
      </c>
      <c s="33" t="s">
        <v>325</v>
      </c>
      <c r="O43">
        <f>(I43*21)/100</f>
      </c>
      <c t="s">
        <v>27</v>
      </c>
    </row>
    <row r="44" spans="1:5" ht="12.75">
      <c r="A44" s="36" t="s">
        <v>58</v>
      </c>
      <c r="E44" s="37" t="s">
        <v>183</v>
      </c>
    </row>
    <row r="45" spans="1:5" ht="63.75">
      <c r="A45" s="38" t="s">
        <v>59</v>
      </c>
      <c r="E45" s="39" t="s">
        <v>3039</v>
      </c>
    </row>
    <row r="46" spans="1:5" ht="127.5">
      <c r="A46" t="s">
        <v>61</v>
      </c>
      <c r="E46" s="37" t="s">
        <v>1231</v>
      </c>
    </row>
    <row r="47" spans="1:16" ht="38.25">
      <c r="A47" s="26" t="s">
        <v>52</v>
      </c>
      <c s="31" t="s">
        <v>46</v>
      </c>
      <c s="31" t="s">
        <v>662</v>
      </c>
      <c s="26" t="s">
        <v>663</v>
      </c>
      <c s="32" t="s">
        <v>1506</v>
      </c>
      <c s="33" t="s">
        <v>182</v>
      </c>
      <c s="34">
        <v>31.02</v>
      </c>
      <c s="35">
        <v>0</v>
      </c>
      <c s="35">
        <f>ROUND(ROUND(H47,2)*ROUND(G47,3),2)</f>
      </c>
      <c s="33" t="s">
        <v>325</v>
      </c>
      <c r="O47">
        <f>(I47*21)/100</f>
      </c>
      <c t="s">
        <v>27</v>
      </c>
    </row>
    <row r="48" spans="1:5" ht="12.75">
      <c r="A48" s="36" t="s">
        <v>58</v>
      </c>
      <c r="E48" s="37" t="s">
        <v>183</v>
      </c>
    </row>
    <row r="49" spans="1:5" ht="38.25">
      <c r="A49" s="38" t="s">
        <v>59</v>
      </c>
      <c r="E49" s="39" t="s">
        <v>3040</v>
      </c>
    </row>
    <row r="50" spans="1:5" ht="127.5">
      <c r="A50" t="s">
        <v>61</v>
      </c>
      <c r="E50" s="37" t="s">
        <v>1231</v>
      </c>
    </row>
    <row r="51" spans="1:16" ht="38.25">
      <c r="A51" s="26" t="s">
        <v>52</v>
      </c>
      <c s="31" t="s">
        <v>48</v>
      </c>
      <c s="31" t="s">
        <v>322</v>
      </c>
      <c s="26" t="s">
        <v>323</v>
      </c>
      <c s="32" t="s">
        <v>324</v>
      </c>
      <c s="33" t="s">
        <v>182</v>
      </c>
      <c s="34">
        <v>3.168</v>
      </c>
      <c s="35">
        <v>0</v>
      </c>
      <c s="35">
        <f>ROUND(ROUND(H51,2)*ROUND(G51,3),2)</f>
      </c>
      <c s="33" t="s">
        <v>325</v>
      </c>
      <c r="O51">
        <f>(I51*21)/100</f>
      </c>
      <c t="s">
        <v>27</v>
      </c>
    </row>
    <row r="52" spans="1:5" ht="12.75">
      <c r="A52" s="36" t="s">
        <v>58</v>
      </c>
      <c r="E52" s="37" t="s">
        <v>183</v>
      </c>
    </row>
    <row r="53" spans="1:5" ht="25.5">
      <c r="A53" s="38" t="s">
        <v>59</v>
      </c>
      <c r="E53" s="39" t="s">
        <v>3041</v>
      </c>
    </row>
    <row r="54" spans="1:5" ht="127.5">
      <c r="A54" t="s">
        <v>61</v>
      </c>
      <c r="E54" s="37" t="s">
        <v>1231</v>
      </c>
    </row>
    <row r="55" spans="1:16" ht="25.5">
      <c r="A55" s="26" t="s">
        <v>52</v>
      </c>
      <c s="31" t="s">
        <v>111</v>
      </c>
      <c s="31" t="s">
        <v>669</v>
      </c>
      <c s="26" t="s">
        <v>670</v>
      </c>
      <c s="32" t="s">
        <v>3042</v>
      </c>
      <c s="33" t="s">
        <v>182</v>
      </c>
      <c s="34">
        <v>54.355</v>
      </c>
      <c s="35">
        <v>0</v>
      </c>
      <c s="35">
        <f>ROUND(ROUND(H55,2)*ROUND(G55,3),2)</f>
      </c>
      <c s="33" t="s">
        <v>325</v>
      </c>
      <c r="O55">
        <f>(I55*21)/100</f>
      </c>
      <c t="s">
        <v>27</v>
      </c>
    </row>
    <row r="56" spans="1:5" ht="12.75">
      <c r="A56" s="36" t="s">
        <v>58</v>
      </c>
      <c r="E56" s="37" t="s">
        <v>183</v>
      </c>
    </row>
    <row r="57" spans="1:5" ht="63.75">
      <c r="A57" s="38" t="s">
        <v>59</v>
      </c>
      <c r="E57" s="39" t="s">
        <v>3043</v>
      </c>
    </row>
    <row r="58" spans="1:5" ht="127.5">
      <c r="A58" t="s">
        <v>61</v>
      </c>
      <c r="E58" s="37" t="s">
        <v>1231</v>
      </c>
    </row>
    <row r="59" spans="1:16" ht="38.25">
      <c r="A59" s="26" t="s">
        <v>52</v>
      </c>
      <c s="31" t="s">
        <v>115</v>
      </c>
      <c s="31" t="s">
        <v>3018</v>
      </c>
      <c s="26" t="s">
        <v>3019</v>
      </c>
      <c s="32" t="s">
        <v>3020</v>
      </c>
      <c s="33" t="s">
        <v>182</v>
      </c>
      <c s="34">
        <v>43.78</v>
      </c>
      <c s="35">
        <v>0</v>
      </c>
      <c s="35">
        <f>ROUND(ROUND(H59,2)*ROUND(G59,3),2)</f>
      </c>
      <c s="33" t="s">
        <v>325</v>
      </c>
      <c r="O59">
        <f>(I59*21)/100</f>
      </c>
      <c t="s">
        <v>27</v>
      </c>
    </row>
    <row r="60" spans="1:5" ht="12.75">
      <c r="A60" s="36" t="s">
        <v>58</v>
      </c>
      <c r="E60" s="37" t="s">
        <v>183</v>
      </c>
    </row>
    <row r="61" spans="1:5" ht="25.5">
      <c r="A61" s="38" t="s">
        <v>59</v>
      </c>
      <c r="E61" s="39" t="s">
        <v>3044</v>
      </c>
    </row>
    <row r="62" spans="1:5" ht="255">
      <c r="A62" t="s">
        <v>61</v>
      </c>
      <c r="E62" s="37" t="s">
        <v>3016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3045</v>
      </c>
      <c s="43">
        <f>0+I9+I18+I51+I72+I81</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3045</v>
      </c>
      <c s="6"/>
      <c s="18" t="s">
        <v>3046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3048</v>
      </c>
      <c s="26" t="s">
        <v>54</v>
      </c>
      <c s="32" t="s">
        <v>3049</v>
      </c>
      <c s="33" t="s">
        <v>294</v>
      </c>
      <c s="34">
        <v>1</v>
      </c>
      <c s="35">
        <v>0</v>
      </c>
      <c s="35">
        <f>ROUND(ROUND(H10,2)*ROUND(G10,3),2)</f>
      </c>
      <c s="33" t="s">
        <v>325</v>
      </c>
      <c r="O10">
        <f>(I10*21)/100</f>
      </c>
      <c t="s">
        <v>27</v>
      </c>
    </row>
    <row r="11" spans="1:5" ht="12.75">
      <c r="A11" s="36" t="s">
        <v>58</v>
      </c>
      <c r="E11" s="37" t="s">
        <v>54</v>
      </c>
    </row>
    <row r="12" spans="1:5" ht="12.75">
      <c r="A12" s="38" t="s">
        <v>59</v>
      </c>
      <c r="E12" s="39" t="s">
        <v>54</v>
      </c>
    </row>
    <row r="13" spans="1:5" ht="12.75">
      <c r="A13" t="s">
        <v>61</v>
      </c>
      <c r="E13" s="37" t="s">
        <v>3050</v>
      </c>
    </row>
    <row r="14" spans="1:16" ht="12.75">
      <c r="A14" s="26" t="s">
        <v>52</v>
      </c>
      <c s="31" t="s">
        <v>27</v>
      </c>
      <c s="31" t="s">
        <v>3051</v>
      </c>
      <c s="26" t="s">
        <v>54</v>
      </c>
      <c s="32" t="s">
        <v>3052</v>
      </c>
      <c s="33" t="s">
        <v>294</v>
      </c>
      <c s="34">
        <v>1</v>
      </c>
      <c s="35">
        <v>0</v>
      </c>
      <c s="35">
        <f>ROUND(ROUND(H14,2)*ROUND(G14,3),2)</f>
      </c>
      <c s="33" t="s">
        <v>325</v>
      </c>
      <c r="O14">
        <f>(I14*21)/100</f>
      </c>
      <c t="s">
        <v>27</v>
      </c>
    </row>
    <row r="15" spans="1:5" ht="12.75">
      <c r="A15" s="36" t="s">
        <v>58</v>
      </c>
      <c r="E15" s="37" t="s">
        <v>54</v>
      </c>
    </row>
    <row r="16" spans="1:5" ht="12.75">
      <c r="A16" s="38" t="s">
        <v>59</v>
      </c>
      <c r="E16" s="39" t="s">
        <v>54</v>
      </c>
    </row>
    <row r="17" spans="1:5" ht="12.75">
      <c r="A17" t="s">
        <v>61</v>
      </c>
      <c r="E17" s="37" t="s">
        <v>1794</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510</v>
      </c>
      <c s="26" t="s">
        <v>54</v>
      </c>
      <c s="32" t="s">
        <v>511</v>
      </c>
      <c s="33" t="s">
        <v>71</v>
      </c>
      <c s="34">
        <v>23.986</v>
      </c>
      <c s="35">
        <v>0</v>
      </c>
      <c s="35">
        <f>ROUND(ROUND(H19,2)*ROUND(G19,3),2)</f>
      </c>
      <c s="33" t="s">
        <v>57</v>
      </c>
      <c r="O19">
        <f>(I19*21)/100</f>
      </c>
      <c t="s">
        <v>27</v>
      </c>
    </row>
    <row r="20" spans="1:5" ht="12.75">
      <c r="A20" s="36" t="s">
        <v>58</v>
      </c>
      <c r="E20" s="37" t="s">
        <v>54</v>
      </c>
    </row>
    <row r="21" spans="1:5" ht="51">
      <c r="A21" s="38" t="s">
        <v>59</v>
      </c>
      <c r="E21" s="39" t="s">
        <v>3053</v>
      </c>
    </row>
    <row r="22" spans="1:5" ht="63.75">
      <c r="A22" t="s">
        <v>61</v>
      </c>
      <c r="E22" s="37" t="s">
        <v>513</v>
      </c>
    </row>
    <row r="23" spans="1:16" ht="12.75">
      <c r="A23" s="26" t="s">
        <v>52</v>
      </c>
      <c s="31" t="s">
        <v>37</v>
      </c>
      <c s="31" t="s">
        <v>3054</v>
      </c>
      <c s="26" t="s">
        <v>54</v>
      </c>
      <c s="32" t="s">
        <v>3055</v>
      </c>
      <c s="33" t="s">
        <v>71</v>
      </c>
      <c s="34">
        <v>14.391</v>
      </c>
      <c s="35">
        <v>0</v>
      </c>
      <c s="35">
        <f>ROUND(ROUND(H23,2)*ROUND(G23,3),2)</f>
      </c>
      <c s="33" t="s">
        <v>57</v>
      </c>
      <c r="O23">
        <f>(I23*21)/100</f>
      </c>
      <c t="s">
        <v>27</v>
      </c>
    </row>
    <row r="24" spans="1:5" ht="12.75">
      <c r="A24" s="36" t="s">
        <v>58</v>
      </c>
      <c r="E24" s="37" t="s">
        <v>54</v>
      </c>
    </row>
    <row r="25" spans="1:5" ht="51">
      <c r="A25" s="38" t="s">
        <v>59</v>
      </c>
      <c r="E25" s="39" t="s">
        <v>3056</v>
      </c>
    </row>
    <row r="26" spans="1:5" ht="63.75">
      <c r="A26" t="s">
        <v>61</v>
      </c>
      <c r="E26" s="37" t="s">
        <v>513</v>
      </c>
    </row>
    <row r="27" spans="1:16" ht="12.75">
      <c r="A27" s="26" t="s">
        <v>52</v>
      </c>
      <c s="31" t="s">
        <v>39</v>
      </c>
      <c s="31" t="s">
        <v>514</v>
      </c>
      <c s="26" t="s">
        <v>54</v>
      </c>
      <c s="32" t="s">
        <v>515</v>
      </c>
      <c s="33" t="s">
        <v>71</v>
      </c>
      <c s="34">
        <v>9.594</v>
      </c>
      <c s="35">
        <v>0</v>
      </c>
      <c s="35">
        <f>ROUND(ROUND(H27,2)*ROUND(G27,3),2)</f>
      </c>
      <c s="33" t="s">
        <v>57</v>
      </c>
      <c r="O27">
        <f>(I27*21)/100</f>
      </c>
      <c t="s">
        <v>27</v>
      </c>
    </row>
    <row r="28" spans="1:5" ht="12.75">
      <c r="A28" s="36" t="s">
        <v>58</v>
      </c>
      <c r="E28" s="37" t="s">
        <v>54</v>
      </c>
    </row>
    <row r="29" spans="1:5" ht="51">
      <c r="A29" s="38" t="s">
        <v>59</v>
      </c>
      <c r="E29" s="39" t="s">
        <v>3057</v>
      </c>
    </row>
    <row r="30" spans="1:5" ht="63.75">
      <c r="A30" t="s">
        <v>61</v>
      </c>
      <c r="E30" s="37" t="s">
        <v>513</v>
      </c>
    </row>
    <row r="31" spans="1:16" ht="12.75">
      <c r="A31" s="26" t="s">
        <v>52</v>
      </c>
      <c s="31" t="s">
        <v>41</v>
      </c>
      <c s="31" t="s">
        <v>525</v>
      </c>
      <c s="26" t="s">
        <v>54</v>
      </c>
      <c s="32" t="s">
        <v>526</v>
      </c>
      <c s="33" t="s">
        <v>71</v>
      </c>
      <c s="34">
        <v>64.6</v>
      </c>
      <c s="35">
        <v>0</v>
      </c>
      <c s="35">
        <f>ROUND(ROUND(H31,2)*ROUND(G31,3),2)</f>
      </c>
      <c s="33" t="s">
        <v>57</v>
      </c>
      <c r="O31">
        <f>(I31*21)/100</f>
      </c>
      <c t="s">
        <v>27</v>
      </c>
    </row>
    <row r="32" spans="1:5" ht="12.75">
      <c r="A32" s="36" t="s">
        <v>58</v>
      </c>
      <c r="E32" s="37" t="s">
        <v>54</v>
      </c>
    </row>
    <row r="33" spans="1:5" ht="38.25">
      <c r="A33" s="38" t="s">
        <v>59</v>
      </c>
      <c r="E33" s="39" t="s">
        <v>3058</v>
      </c>
    </row>
    <row r="34" spans="1:5" ht="306">
      <c r="A34" t="s">
        <v>61</v>
      </c>
      <c r="E34" s="37" t="s">
        <v>528</v>
      </c>
    </row>
    <row r="35" spans="1:16" ht="12.75">
      <c r="A35" s="26" t="s">
        <v>52</v>
      </c>
      <c s="31" t="s">
        <v>90</v>
      </c>
      <c s="31" t="s">
        <v>3059</v>
      </c>
      <c s="26" t="s">
        <v>54</v>
      </c>
      <c s="32" t="s">
        <v>3060</v>
      </c>
      <c s="33" t="s">
        <v>71</v>
      </c>
      <c s="34">
        <v>10</v>
      </c>
      <c s="35">
        <v>0</v>
      </c>
      <c s="35">
        <f>ROUND(ROUND(H35,2)*ROUND(G35,3),2)</f>
      </c>
      <c s="33" t="s">
        <v>57</v>
      </c>
      <c r="O35">
        <f>(I35*21)/100</f>
      </c>
      <c t="s">
        <v>27</v>
      </c>
    </row>
    <row r="36" spans="1:5" ht="12.75">
      <c r="A36" s="36" t="s">
        <v>58</v>
      </c>
      <c r="E36" s="37" t="s">
        <v>54</v>
      </c>
    </row>
    <row r="37" spans="1:5" ht="38.25">
      <c r="A37" s="38" t="s">
        <v>59</v>
      </c>
      <c r="E37" s="39" t="s">
        <v>3061</v>
      </c>
    </row>
    <row r="38" spans="1:5" ht="63.75">
      <c r="A38" t="s">
        <v>61</v>
      </c>
      <c r="E38" s="37" t="s">
        <v>3062</v>
      </c>
    </row>
    <row r="39" spans="1:16" ht="12.75">
      <c r="A39" s="26" t="s">
        <v>52</v>
      </c>
      <c s="31" t="s">
        <v>95</v>
      </c>
      <c s="31" t="s">
        <v>1116</v>
      </c>
      <c s="26" t="s">
        <v>54</v>
      </c>
      <c s="32" t="s">
        <v>1117</v>
      </c>
      <c s="33" t="s">
        <v>71</v>
      </c>
      <c s="34">
        <v>79.95</v>
      </c>
      <c s="35">
        <v>0</v>
      </c>
      <c s="35">
        <f>ROUND(ROUND(H39,2)*ROUND(G39,3),2)</f>
      </c>
      <c s="33" t="s">
        <v>57</v>
      </c>
      <c r="O39">
        <f>(I39*21)/100</f>
      </c>
      <c t="s">
        <v>27</v>
      </c>
    </row>
    <row r="40" spans="1:5" ht="12.75">
      <c r="A40" s="36" t="s">
        <v>58</v>
      </c>
      <c r="E40" s="37" t="s">
        <v>54</v>
      </c>
    </row>
    <row r="41" spans="1:5" ht="51">
      <c r="A41" s="38" t="s">
        <v>59</v>
      </c>
      <c r="E41" s="39" t="s">
        <v>3063</v>
      </c>
    </row>
    <row r="42" spans="1:5" ht="318.75">
      <c r="A42" t="s">
        <v>61</v>
      </c>
      <c r="E42" s="37" t="s">
        <v>532</v>
      </c>
    </row>
    <row r="43" spans="1:16" ht="12.75">
      <c r="A43" s="26" t="s">
        <v>52</v>
      </c>
      <c s="31" t="s">
        <v>44</v>
      </c>
      <c s="31" t="s">
        <v>707</v>
      </c>
      <c s="26" t="s">
        <v>54</v>
      </c>
      <c s="32" t="s">
        <v>708</v>
      </c>
      <c s="33" t="s">
        <v>71</v>
      </c>
      <c s="34">
        <v>79.95</v>
      </c>
      <c s="35">
        <v>0</v>
      </c>
      <c s="35">
        <f>ROUND(ROUND(H43,2)*ROUND(G43,3),2)</f>
      </c>
      <c s="33" t="s">
        <v>57</v>
      </c>
      <c r="O43">
        <f>(I43*21)/100</f>
      </c>
      <c t="s">
        <v>27</v>
      </c>
    </row>
    <row r="44" spans="1:5" ht="12.75">
      <c r="A44" s="36" t="s">
        <v>58</v>
      </c>
      <c r="E44" s="37" t="s">
        <v>54</v>
      </c>
    </row>
    <row r="45" spans="1:5" ht="12.75">
      <c r="A45" s="38" t="s">
        <v>59</v>
      </c>
      <c r="E45" s="39" t="s">
        <v>3064</v>
      </c>
    </row>
    <row r="46" spans="1:5" ht="191.25">
      <c r="A46" t="s">
        <v>61</v>
      </c>
      <c r="E46" s="37" t="s">
        <v>710</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3065</v>
      </c>
    </row>
    <row r="50" spans="1:5" ht="229.5">
      <c r="A50" t="s">
        <v>61</v>
      </c>
      <c r="E50" s="37" t="s">
        <v>537</v>
      </c>
    </row>
    <row r="51" spans="1:18" ht="12.75" customHeight="1">
      <c r="A51" s="6" t="s">
        <v>50</v>
      </c>
      <c s="6"/>
      <c s="41" t="s">
        <v>1174</v>
      </c>
      <c s="6"/>
      <c s="29" t="s">
        <v>1175</v>
      </c>
      <c s="6"/>
      <c s="6"/>
      <c s="6"/>
      <c s="42">
        <f>0+Q51</f>
      </c>
      <c s="6"/>
      <c r="O51">
        <f>0+R51</f>
      </c>
      <c r="Q51">
        <f>0+I52+I56+I60+I64+I68</f>
      </c>
      <c>
        <f>0+O52+O56+O60+O64+O68</f>
      </c>
    </row>
    <row r="52" spans="1:16" ht="12.75">
      <c r="A52" s="26" t="s">
        <v>52</v>
      </c>
      <c s="31" t="s">
        <v>48</v>
      </c>
      <c s="31" t="s">
        <v>1378</v>
      </c>
      <c s="26" t="s">
        <v>54</v>
      </c>
      <c s="32" t="s">
        <v>1379</v>
      </c>
      <c s="33" t="s">
        <v>86</v>
      </c>
      <c s="34">
        <v>5</v>
      </c>
      <c s="35">
        <v>0</v>
      </c>
      <c s="35">
        <f>ROUND(ROUND(H52,2)*ROUND(G52,3),2)</f>
      </c>
      <c s="33" t="s">
        <v>57</v>
      </c>
      <c r="O52">
        <f>(I52*21)/100</f>
      </c>
      <c t="s">
        <v>27</v>
      </c>
    </row>
    <row r="53" spans="1:5" ht="12.75">
      <c r="A53" s="36" t="s">
        <v>58</v>
      </c>
      <c r="E53" s="37" t="s">
        <v>54</v>
      </c>
    </row>
    <row r="54" spans="1:5" ht="38.25">
      <c r="A54" s="38" t="s">
        <v>59</v>
      </c>
      <c r="E54" s="39" t="s">
        <v>3066</v>
      </c>
    </row>
    <row r="55" spans="1:5" ht="102">
      <c r="A55" t="s">
        <v>61</v>
      </c>
      <c r="E55" s="37" t="s">
        <v>1381</v>
      </c>
    </row>
    <row r="56" spans="1:16" ht="12.75">
      <c r="A56" s="26" t="s">
        <v>52</v>
      </c>
      <c s="31" t="s">
        <v>111</v>
      </c>
      <c s="31" t="s">
        <v>1382</v>
      </c>
      <c s="26" t="s">
        <v>54</v>
      </c>
      <c s="32" t="s">
        <v>1383</v>
      </c>
      <c s="33" t="s">
        <v>86</v>
      </c>
      <c s="34">
        <v>5</v>
      </c>
      <c s="35">
        <v>0</v>
      </c>
      <c s="35">
        <f>ROUND(ROUND(H56,2)*ROUND(G56,3),2)</f>
      </c>
      <c s="33" t="s">
        <v>57</v>
      </c>
      <c r="O56">
        <f>(I56*21)/100</f>
      </c>
      <c t="s">
        <v>27</v>
      </c>
    </row>
    <row r="57" spans="1:5" ht="12.75">
      <c r="A57" s="36" t="s">
        <v>58</v>
      </c>
      <c r="E57" s="37" t="s">
        <v>54</v>
      </c>
    </row>
    <row r="58" spans="1:5" ht="38.25">
      <c r="A58" s="38" t="s">
        <v>59</v>
      </c>
      <c r="E58" s="39" t="s">
        <v>3067</v>
      </c>
    </row>
    <row r="59" spans="1:5" ht="140.25">
      <c r="A59" t="s">
        <v>61</v>
      </c>
      <c r="E59" s="37" t="s">
        <v>1385</v>
      </c>
    </row>
    <row r="60" spans="1:16" ht="25.5">
      <c r="A60" s="26" t="s">
        <v>52</v>
      </c>
      <c s="31" t="s">
        <v>115</v>
      </c>
      <c s="31" t="s">
        <v>1386</v>
      </c>
      <c s="26" t="s">
        <v>54</v>
      </c>
      <c s="32" t="s">
        <v>1387</v>
      </c>
      <c s="33" t="s">
        <v>86</v>
      </c>
      <c s="34">
        <v>5</v>
      </c>
      <c s="35">
        <v>0</v>
      </c>
      <c s="35">
        <f>ROUND(ROUND(H60,2)*ROUND(G60,3),2)</f>
      </c>
      <c s="33" t="s">
        <v>57</v>
      </c>
      <c r="O60">
        <f>(I60*21)/100</f>
      </c>
      <c t="s">
        <v>27</v>
      </c>
    </row>
    <row r="61" spans="1:5" ht="12.75">
      <c r="A61" s="36" t="s">
        <v>58</v>
      </c>
      <c r="E61" s="37" t="s">
        <v>54</v>
      </c>
    </row>
    <row r="62" spans="1:5" ht="38.25">
      <c r="A62" s="38" t="s">
        <v>59</v>
      </c>
      <c r="E62" s="39" t="s">
        <v>3068</v>
      </c>
    </row>
    <row r="63" spans="1:5" ht="76.5">
      <c r="A63" t="s">
        <v>61</v>
      </c>
      <c r="E63" s="37" t="s">
        <v>1389</v>
      </c>
    </row>
    <row r="64" spans="1:16" ht="12.75">
      <c r="A64" s="26" t="s">
        <v>52</v>
      </c>
      <c s="31" t="s">
        <v>119</v>
      </c>
      <c s="31" t="s">
        <v>2690</v>
      </c>
      <c s="26" t="s">
        <v>54</v>
      </c>
      <c s="32" t="s">
        <v>2691</v>
      </c>
      <c s="33" t="s">
        <v>82</v>
      </c>
      <c s="34">
        <v>10</v>
      </c>
      <c s="35">
        <v>0</v>
      </c>
      <c s="35">
        <f>ROUND(ROUND(H64,2)*ROUND(G64,3),2)</f>
      </c>
      <c s="33" t="s">
        <v>57</v>
      </c>
      <c r="O64">
        <f>(I64*21)/100</f>
      </c>
      <c t="s">
        <v>27</v>
      </c>
    </row>
    <row r="65" spans="1:5" ht="12.75">
      <c r="A65" s="36" t="s">
        <v>58</v>
      </c>
      <c r="E65" s="37" t="s">
        <v>54</v>
      </c>
    </row>
    <row r="66" spans="1:5" ht="12.75">
      <c r="A66" s="38" t="s">
        <v>59</v>
      </c>
      <c r="E66" s="39" t="s">
        <v>3069</v>
      </c>
    </row>
    <row r="67" spans="1:5" ht="102">
      <c r="A67" t="s">
        <v>61</v>
      </c>
      <c r="E67" s="37" t="s">
        <v>2693</v>
      </c>
    </row>
    <row r="68" spans="1:16" ht="12.75">
      <c r="A68" s="26" t="s">
        <v>52</v>
      </c>
      <c s="31" t="s">
        <v>123</v>
      </c>
      <c s="31" t="s">
        <v>2731</v>
      </c>
      <c s="26" t="s">
        <v>54</v>
      </c>
      <c s="32" t="s">
        <v>2732</v>
      </c>
      <c s="33" t="s">
        <v>162</v>
      </c>
      <c s="34">
        <v>2</v>
      </c>
      <c s="35">
        <v>0</v>
      </c>
      <c s="35">
        <f>ROUND(ROUND(H68,2)*ROUND(G68,3),2)</f>
      </c>
      <c s="33" t="s">
        <v>57</v>
      </c>
      <c r="O68">
        <f>(I68*21)/100</f>
      </c>
      <c t="s">
        <v>27</v>
      </c>
    </row>
    <row r="69" spans="1:5" ht="12.75">
      <c r="A69" s="36" t="s">
        <v>58</v>
      </c>
      <c r="E69" s="37" t="s">
        <v>54</v>
      </c>
    </row>
    <row r="70" spans="1:5" ht="12.75">
      <c r="A70" s="38" t="s">
        <v>59</v>
      </c>
      <c r="E70" s="39" t="s">
        <v>3070</v>
      </c>
    </row>
    <row r="71" spans="1:5" ht="89.25">
      <c r="A71" t="s">
        <v>61</v>
      </c>
      <c r="E71" s="37" t="s">
        <v>2734</v>
      </c>
    </row>
    <row r="72" spans="1:18" ht="12.75" customHeight="1">
      <c r="A72" s="6" t="s">
        <v>50</v>
      </c>
      <c s="6"/>
      <c s="41" t="s">
        <v>303</v>
      </c>
      <c s="6"/>
      <c s="29" t="s">
        <v>304</v>
      </c>
      <c s="6"/>
      <c s="6"/>
      <c s="6"/>
      <c s="42">
        <f>0+Q72</f>
      </c>
      <c s="6"/>
      <c r="O72">
        <f>0+R72</f>
      </c>
      <c r="Q72">
        <f>0+I73+I77</f>
      </c>
      <c>
        <f>0+O73+O77</f>
      </c>
    </row>
    <row r="73" spans="1:16" ht="12.75">
      <c r="A73" s="26" t="s">
        <v>52</v>
      </c>
      <c s="31" t="s">
        <v>129</v>
      </c>
      <c s="31" t="s">
        <v>3071</v>
      </c>
      <c s="26" t="s">
        <v>54</v>
      </c>
      <c s="32" t="s">
        <v>3072</v>
      </c>
      <c s="33" t="s">
        <v>71</v>
      </c>
      <c s="34">
        <v>46.623</v>
      </c>
      <c s="35">
        <v>0</v>
      </c>
      <c s="35">
        <f>ROUND(ROUND(H73,2)*ROUND(G73,3),2)</f>
      </c>
      <c s="33" t="s">
        <v>57</v>
      </c>
      <c r="O73">
        <f>(I73*21)/100</f>
      </c>
      <c t="s">
        <v>27</v>
      </c>
    </row>
    <row r="74" spans="1:5" ht="12.75">
      <c r="A74" s="36" t="s">
        <v>58</v>
      </c>
      <c r="E74" s="37" t="s">
        <v>54</v>
      </c>
    </row>
    <row r="75" spans="1:5" ht="76.5">
      <c r="A75" s="38" t="s">
        <v>59</v>
      </c>
      <c r="E75" s="39" t="s">
        <v>3073</v>
      </c>
    </row>
    <row r="76" spans="1:5" ht="114.75">
      <c r="A76" t="s">
        <v>61</v>
      </c>
      <c r="E76" s="37" t="s">
        <v>1258</v>
      </c>
    </row>
    <row r="77" spans="1:16" ht="12.75">
      <c r="A77" s="26" t="s">
        <v>52</v>
      </c>
      <c s="31" t="s">
        <v>133</v>
      </c>
      <c s="31" t="s">
        <v>1259</v>
      </c>
      <c s="26" t="s">
        <v>54</v>
      </c>
      <c s="32" t="s">
        <v>1260</v>
      </c>
      <c s="33" t="s">
        <v>71</v>
      </c>
      <c s="34">
        <v>2.011</v>
      </c>
      <c s="35">
        <v>0</v>
      </c>
      <c s="35">
        <f>ROUND(ROUND(H77,2)*ROUND(G77,3),2)</f>
      </c>
      <c s="33" t="s">
        <v>57</v>
      </c>
      <c r="O77">
        <f>(I77*21)/100</f>
      </c>
      <c t="s">
        <v>27</v>
      </c>
    </row>
    <row r="78" spans="1:5" ht="12.75">
      <c r="A78" s="36" t="s">
        <v>58</v>
      </c>
      <c r="E78" s="37" t="s">
        <v>54</v>
      </c>
    </row>
    <row r="79" spans="1:5" ht="38.25">
      <c r="A79" s="38" t="s">
        <v>59</v>
      </c>
      <c r="E79" s="39" t="s">
        <v>3074</v>
      </c>
    </row>
    <row r="80" spans="1:5" ht="114.75">
      <c r="A80" t="s">
        <v>61</v>
      </c>
      <c r="E80" s="37" t="s">
        <v>1258</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658</v>
      </c>
      <c s="26" t="s">
        <v>659</v>
      </c>
      <c s="32" t="s">
        <v>1092</v>
      </c>
      <c s="33" t="s">
        <v>182</v>
      </c>
      <c s="34">
        <v>48.165</v>
      </c>
      <c s="35">
        <v>0</v>
      </c>
      <c s="35">
        <f>ROUND(ROUND(H82,2)*ROUND(G82,3),2)</f>
      </c>
      <c s="33" t="s">
        <v>325</v>
      </c>
      <c r="O82">
        <f>(I82*21)/100</f>
      </c>
      <c t="s">
        <v>27</v>
      </c>
    </row>
    <row r="83" spans="1:5" ht="12.75">
      <c r="A83" s="36" t="s">
        <v>58</v>
      </c>
      <c r="E83" s="37" t="s">
        <v>183</v>
      </c>
    </row>
    <row r="84" spans="1:5" ht="38.25">
      <c r="A84" s="38" t="s">
        <v>59</v>
      </c>
      <c r="E84" s="39" t="s">
        <v>3075</v>
      </c>
    </row>
    <row r="85" spans="1:5" ht="229.5">
      <c r="A85" t="s">
        <v>61</v>
      </c>
      <c r="E85" s="37" t="s">
        <v>1094</v>
      </c>
    </row>
    <row r="86" spans="1:16" ht="25.5">
      <c r="A86" s="26" t="s">
        <v>52</v>
      </c>
      <c s="31" t="s">
        <v>141</v>
      </c>
      <c s="31" t="s">
        <v>662</v>
      </c>
      <c s="26" t="s">
        <v>663</v>
      </c>
      <c s="32" t="s">
        <v>3076</v>
      </c>
      <c s="33" t="s">
        <v>182</v>
      </c>
      <c s="34">
        <v>52.767</v>
      </c>
      <c s="35">
        <v>0</v>
      </c>
      <c s="35">
        <f>ROUND(ROUND(H86,2)*ROUND(G86,3),2)</f>
      </c>
      <c s="33" t="s">
        <v>65</v>
      </c>
      <c r="O86">
        <f>(I86*21)/100</f>
      </c>
      <c t="s">
        <v>27</v>
      </c>
    </row>
    <row r="87" spans="1:5" ht="12.75">
      <c r="A87" s="36" t="s">
        <v>58</v>
      </c>
      <c r="E87" s="37" t="s">
        <v>183</v>
      </c>
    </row>
    <row r="88" spans="1:5" ht="25.5">
      <c r="A88" s="38" t="s">
        <v>59</v>
      </c>
      <c r="E88" s="39" t="s">
        <v>3077</v>
      </c>
    </row>
    <row r="89" spans="1:5" ht="178.5">
      <c r="A89" t="s">
        <v>61</v>
      </c>
      <c r="E89" s="37" t="s">
        <v>3078</v>
      </c>
    </row>
    <row r="90" spans="1:16" ht="38.25">
      <c r="A90" s="26" t="s">
        <v>52</v>
      </c>
      <c s="31" t="s">
        <v>145</v>
      </c>
      <c s="31" t="s">
        <v>322</v>
      </c>
      <c s="26" t="s">
        <v>323</v>
      </c>
      <c s="32" t="s">
        <v>324</v>
      </c>
      <c s="33" t="s">
        <v>182</v>
      </c>
      <c s="34">
        <v>4.829</v>
      </c>
      <c s="35">
        <v>0</v>
      </c>
      <c s="35">
        <f>ROUND(ROUND(H90,2)*ROUND(G90,3),2)</f>
      </c>
      <c s="33" t="s">
        <v>325</v>
      </c>
      <c r="O90">
        <f>(I90*21)/100</f>
      </c>
      <c t="s">
        <v>27</v>
      </c>
    </row>
    <row r="91" spans="1:5" ht="12.75">
      <c r="A91" s="36" t="s">
        <v>58</v>
      </c>
      <c r="E91" s="37" t="s">
        <v>183</v>
      </c>
    </row>
    <row r="92" spans="1:5" ht="12.75">
      <c r="A92" s="38" t="s">
        <v>59</v>
      </c>
      <c r="E92" s="39" t="s">
        <v>3079</v>
      </c>
    </row>
    <row r="93" spans="1:5" ht="178.5">
      <c r="A93" t="s">
        <v>61</v>
      </c>
      <c r="E93" s="37" t="s">
        <v>1264</v>
      </c>
    </row>
    <row r="94" spans="1:16" ht="38.25">
      <c r="A94" s="26" t="s">
        <v>52</v>
      </c>
      <c s="31" t="s">
        <v>149</v>
      </c>
      <c s="31" t="s">
        <v>669</v>
      </c>
      <c s="26" t="s">
        <v>670</v>
      </c>
      <c s="32" t="s">
        <v>1265</v>
      </c>
      <c s="33" t="s">
        <v>182</v>
      </c>
      <c s="34">
        <v>176.52</v>
      </c>
      <c s="35">
        <v>0</v>
      </c>
      <c s="35">
        <f>ROUND(ROUND(H94,2)*ROUND(G94,3),2)</f>
      </c>
      <c s="33" t="s">
        <v>325</v>
      </c>
      <c r="O94">
        <f>(I94*21)/100</f>
      </c>
      <c t="s">
        <v>27</v>
      </c>
    </row>
    <row r="95" spans="1:5" ht="12.75">
      <c r="A95" s="36" t="s">
        <v>58</v>
      </c>
      <c r="E95" s="37" t="s">
        <v>183</v>
      </c>
    </row>
    <row r="96" spans="1:5" ht="25.5">
      <c r="A96" s="38" t="s">
        <v>59</v>
      </c>
      <c r="E96" s="39" t="s">
        <v>3080</v>
      </c>
    </row>
    <row r="97" spans="1:5" ht="178.5">
      <c r="A97" t="s">
        <v>61</v>
      </c>
      <c r="E9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3081</v>
      </c>
      <c s="43">
        <f>0+I9+I14+I23</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3081</v>
      </c>
      <c s="6"/>
      <c s="18" t="s">
        <v>3082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3084</v>
      </c>
      <c s="26" t="s">
        <v>54</v>
      </c>
      <c s="32" t="s">
        <v>3085</v>
      </c>
      <c s="33" t="s">
        <v>315</v>
      </c>
      <c s="34">
        <v>8.5</v>
      </c>
      <c s="35">
        <v>0</v>
      </c>
      <c s="35">
        <f>ROUND(ROUND(H10,2)*ROUND(G10,3),2)</f>
      </c>
      <c s="33" t="s">
        <v>355</v>
      </c>
      <c r="O10">
        <f>(I10*21)/100</f>
      </c>
      <c t="s">
        <v>27</v>
      </c>
    </row>
    <row r="11" spans="1:5" ht="38.25">
      <c r="A11" s="36" t="s">
        <v>58</v>
      </c>
      <c r="E11" s="37" t="s">
        <v>3086</v>
      </c>
    </row>
    <row r="12" spans="1:5" ht="12.75">
      <c r="A12" s="38" t="s">
        <v>59</v>
      </c>
      <c r="E12" s="39" t="s">
        <v>3087</v>
      </c>
    </row>
    <row r="13" spans="1:5" ht="12.75">
      <c r="A13" t="s">
        <v>61</v>
      </c>
      <c r="E13" s="37" t="s">
        <v>54</v>
      </c>
    </row>
    <row r="14" spans="1:18" ht="12.75" customHeight="1">
      <c r="A14" s="6" t="s">
        <v>50</v>
      </c>
      <c s="6"/>
      <c s="41" t="s">
        <v>44</v>
      </c>
      <c s="6"/>
      <c s="29" t="s">
        <v>471</v>
      </c>
      <c s="6"/>
      <c s="6"/>
      <c s="6"/>
      <c s="42">
        <f>0+Q14</f>
      </c>
      <c s="6"/>
      <c r="O14">
        <f>0+R14</f>
      </c>
      <c r="Q14">
        <f>0+I15+I19</f>
      </c>
      <c>
        <f>0+O15+O19</f>
      </c>
    </row>
    <row r="15" spans="1:16" ht="12.75">
      <c r="A15" s="26" t="s">
        <v>52</v>
      </c>
      <c s="31" t="s">
        <v>27</v>
      </c>
      <c s="31" t="s">
        <v>3088</v>
      </c>
      <c s="26" t="s">
        <v>54</v>
      </c>
      <c s="32" t="s">
        <v>3089</v>
      </c>
      <c s="33" t="s">
        <v>71</v>
      </c>
      <c s="34">
        <v>14.25</v>
      </c>
      <c s="35">
        <v>0</v>
      </c>
      <c s="35">
        <f>ROUND(ROUND(H15,2)*ROUND(G15,3),2)</f>
      </c>
      <c s="33" t="s">
        <v>355</v>
      </c>
      <c r="O15">
        <f>(I15*21)/100</f>
      </c>
      <c t="s">
        <v>27</v>
      </c>
    </row>
    <row r="16" spans="1:5" ht="12.75">
      <c r="A16" s="36" t="s">
        <v>58</v>
      </c>
      <c r="E16" s="37" t="s">
        <v>3090</v>
      </c>
    </row>
    <row r="17" spans="1:5" ht="12.75">
      <c r="A17" s="38" t="s">
        <v>59</v>
      </c>
      <c r="E17" s="39" t="s">
        <v>3091</v>
      </c>
    </row>
    <row r="18" spans="1:5" ht="12.75">
      <c r="A18" t="s">
        <v>61</v>
      </c>
      <c r="E18" s="37" t="s">
        <v>54</v>
      </c>
    </row>
    <row r="19" spans="1:16" ht="25.5">
      <c r="A19" s="26" t="s">
        <v>52</v>
      </c>
      <c s="31" t="s">
        <v>26</v>
      </c>
      <c s="31" t="s">
        <v>3092</v>
      </c>
      <c s="26" t="s">
        <v>54</v>
      </c>
      <c s="32" t="s">
        <v>3093</v>
      </c>
      <c s="33" t="s">
        <v>71</v>
      </c>
      <c s="34">
        <v>98.1</v>
      </c>
      <c s="35">
        <v>0</v>
      </c>
      <c s="35">
        <f>ROUND(ROUND(H19,2)*ROUND(G19,3),2)</f>
      </c>
      <c s="33" t="s">
        <v>355</v>
      </c>
      <c r="O19">
        <f>(I19*21)/100</f>
      </c>
      <c t="s">
        <v>27</v>
      </c>
    </row>
    <row r="20" spans="1:5" ht="38.25">
      <c r="A20" s="36" t="s">
        <v>58</v>
      </c>
      <c r="E20" s="37" t="s">
        <v>3094</v>
      </c>
    </row>
    <row r="21" spans="1:5" ht="12.75">
      <c r="A21" s="38" t="s">
        <v>59</v>
      </c>
      <c r="E21" s="39" t="s">
        <v>3095</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2326</v>
      </c>
      <c s="26" t="s">
        <v>2327</v>
      </c>
      <c s="32" t="s">
        <v>2328</v>
      </c>
      <c s="33" t="s">
        <v>182</v>
      </c>
      <c s="34">
        <v>51.644</v>
      </c>
      <c s="35">
        <v>0</v>
      </c>
      <c s="35">
        <f>ROUND(ROUND(H24,2)*ROUND(G24,3),2)</f>
      </c>
      <c s="33" t="s">
        <v>436</v>
      </c>
      <c r="O24">
        <f>(I24*21)/100</f>
      </c>
      <c t="s">
        <v>27</v>
      </c>
    </row>
    <row r="25" spans="1:5" ht="12.75">
      <c r="A25" s="36" t="s">
        <v>58</v>
      </c>
      <c r="E25" s="37" t="s">
        <v>183</v>
      </c>
    </row>
    <row r="26" spans="1:5" ht="12.75">
      <c r="A26" s="38" t="s">
        <v>59</v>
      </c>
      <c r="E26" s="39" t="s">
        <v>54</v>
      </c>
    </row>
    <row r="27" spans="1:5" ht="102">
      <c r="A27" t="s">
        <v>61</v>
      </c>
      <c r="E27" s="45" t="s">
        <v>501</v>
      </c>
    </row>
    <row r="28" spans="1:16" ht="38.25">
      <c r="A28" s="26" t="s">
        <v>52</v>
      </c>
      <c s="31" t="s">
        <v>39</v>
      </c>
      <c s="31" t="s">
        <v>322</v>
      </c>
      <c s="26" t="s">
        <v>323</v>
      </c>
      <c s="32" t="s">
        <v>2329</v>
      </c>
      <c s="33" t="s">
        <v>182</v>
      </c>
      <c s="34">
        <v>30.71</v>
      </c>
      <c s="35">
        <v>0</v>
      </c>
      <c s="35">
        <f>ROUND(ROUND(H28,2)*ROUND(G28,3),2)</f>
      </c>
      <c s="33" t="s">
        <v>436</v>
      </c>
      <c r="O28">
        <f>(I28*21)/100</f>
      </c>
      <c t="s">
        <v>27</v>
      </c>
    </row>
    <row r="29" spans="1:5" ht="12.75">
      <c r="A29" s="36" t="s">
        <v>58</v>
      </c>
      <c r="E29" s="37" t="s">
        <v>183</v>
      </c>
    </row>
    <row r="30" spans="1:5" ht="12.75">
      <c r="A30" s="38" t="s">
        <v>59</v>
      </c>
      <c r="E30" s="39" t="s">
        <v>54</v>
      </c>
    </row>
    <row r="31" spans="1:5" ht="140.25">
      <c r="A31" t="s">
        <v>61</v>
      </c>
      <c r="E31" s="45" t="s">
        <v>3096</v>
      </c>
    </row>
    <row r="32" spans="1:16" ht="38.25">
      <c r="A32" s="26" t="s">
        <v>52</v>
      </c>
      <c s="31" t="s">
        <v>41</v>
      </c>
      <c s="31" t="s">
        <v>498</v>
      </c>
      <c s="26" t="s">
        <v>499</v>
      </c>
      <c s="32" t="s">
        <v>500</v>
      </c>
      <c s="33" t="s">
        <v>182</v>
      </c>
      <c s="34">
        <v>1.6</v>
      </c>
      <c s="35">
        <v>0</v>
      </c>
      <c s="35">
        <f>ROUND(ROUND(H32,2)*ROUND(G32,3),2)</f>
      </c>
      <c s="33" t="s">
        <v>436</v>
      </c>
      <c r="O32">
        <f>(I32*21)/100</f>
      </c>
      <c t="s">
        <v>27</v>
      </c>
    </row>
    <row r="33" spans="1:5" ht="12.75">
      <c r="A33" s="36" t="s">
        <v>58</v>
      </c>
      <c r="E33" s="37" t="s">
        <v>183</v>
      </c>
    </row>
    <row r="34" spans="1:5" ht="12.75">
      <c r="A34" s="38" t="s">
        <v>59</v>
      </c>
      <c r="E34" s="39" t="s">
        <v>54</v>
      </c>
    </row>
    <row r="35" spans="1:5" ht="102">
      <c r="A35" t="s">
        <v>61</v>
      </c>
      <c r="E35" s="45" t="s">
        <v>501</v>
      </c>
    </row>
    <row r="36" spans="1:16" ht="38.25">
      <c r="A36" s="26" t="s">
        <v>52</v>
      </c>
      <c s="31" t="s">
        <v>90</v>
      </c>
      <c s="31" t="s">
        <v>3097</v>
      </c>
      <c s="26" t="s">
        <v>3098</v>
      </c>
      <c s="32" t="s">
        <v>3099</v>
      </c>
      <c s="33" t="s">
        <v>182</v>
      </c>
      <c s="34">
        <v>0.711</v>
      </c>
      <c s="35">
        <v>0</v>
      </c>
      <c s="35">
        <f>ROUND(ROUND(H36,2)*ROUND(G36,3),2)</f>
      </c>
      <c s="33" t="s">
        <v>436</v>
      </c>
      <c r="O36">
        <f>(I36*21)/100</f>
      </c>
      <c t="s">
        <v>27</v>
      </c>
    </row>
    <row r="37" spans="1:5" ht="12.75">
      <c r="A37" s="36" t="s">
        <v>58</v>
      </c>
      <c r="E37" s="37" t="s">
        <v>183</v>
      </c>
    </row>
    <row r="38" spans="1:5" ht="12.75">
      <c r="A38" s="38" t="s">
        <v>59</v>
      </c>
      <c r="E38" s="39" t="s">
        <v>54</v>
      </c>
    </row>
    <row r="39" spans="1:5" ht="102">
      <c r="A39" t="s">
        <v>61</v>
      </c>
      <c r="E39"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3102</v>
      </c>
      <c s="43">
        <f>0+I9</f>
      </c>
      <c s="10"/>
      <c r="O3" t="s">
        <v>23</v>
      </c>
      <c t="s">
        <v>27</v>
      </c>
    </row>
    <row r="4" spans="1:16" ht="15" customHeight="1">
      <c r="A4" t="s">
        <v>17</v>
      </c>
      <c s="12" t="s">
        <v>18</v>
      </c>
      <c s="13" t="s">
        <v>3100</v>
      </c>
      <c s="1"/>
      <c s="14" t="s">
        <v>3101</v>
      </c>
      <c s="1"/>
      <c s="1"/>
      <c s="11"/>
      <c s="11"/>
      <c s="1"/>
      <c r="O4" t="s">
        <v>24</v>
      </c>
      <c t="s">
        <v>27</v>
      </c>
    </row>
    <row r="5" spans="1:16" ht="12.75" customHeight="1">
      <c r="A5" t="s">
        <v>21</v>
      </c>
      <c s="16" t="s">
        <v>22</v>
      </c>
      <c s="17" t="s">
        <v>3102</v>
      </c>
      <c s="6"/>
      <c s="18" t="s">
        <v>3103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3101</v>
      </c>
      <c s="27"/>
      <c s="27"/>
      <c s="27"/>
      <c s="30">
        <f>0+Q9</f>
      </c>
      <c s="27"/>
      <c r="O9">
        <f>0+R9</f>
      </c>
      <c r="Q9">
        <f>0+I10+I14+I18+I22+I26+I30+I34+I38+I42+I46+I50+I54+I58+I62+I66+I70+I74+I78+I82+I86+I90</f>
      </c>
      <c>
        <f>0+O10+O14+O18+O22+O26+O30+O34+O38+O42+O46+O50+O54+O58+O62+O66+O70+O74+O78+O82+O86+O90</f>
      </c>
    </row>
    <row r="10" spans="1:16" ht="12.75">
      <c r="A10" s="26" t="s">
        <v>52</v>
      </c>
      <c s="31" t="s">
        <v>33</v>
      </c>
      <c s="31" t="s">
        <v>565</v>
      </c>
      <c s="26" t="s">
        <v>54</v>
      </c>
      <c s="32" t="s">
        <v>566</v>
      </c>
      <c s="33" t="s">
        <v>315</v>
      </c>
      <c s="34">
        <v>579</v>
      </c>
      <c s="35">
        <v>0</v>
      </c>
      <c s="35">
        <f>ROUND(ROUND(H10,2)*ROUND(G10,3),2)</f>
      </c>
      <c s="33" t="s">
        <v>57</v>
      </c>
      <c r="O10">
        <f>(I10*21)/100</f>
      </c>
      <c t="s">
        <v>27</v>
      </c>
    </row>
    <row r="11" spans="1:5" ht="12.75">
      <c r="A11" s="36" t="s">
        <v>58</v>
      </c>
      <c r="E11" s="37" t="s">
        <v>54</v>
      </c>
    </row>
    <row r="12" spans="1:5" ht="25.5">
      <c r="A12" s="38" t="s">
        <v>59</v>
      </c>
      <c r="E12" s="39" t="s">
        <v>3105</v>
      </c>
    </row>
    <row r="13" spans="1:5" ht="25.5">
      <c r="A13" t="s">
        <v>61</v>
      </c>
      <c r="E13" s="37" t="s">
        <v>568</v>
      </c>
    </row>
    <row r="14" spans="1:16" ht="12.75">
      <c r="A14" s="26" t="s">
        <v>52</v>
      </c>
      <c s="31" t="s">
        <v>27</v>
      </c>
      <c s="31" t="s">
        <v>1782</v>
      </c>
      <c s="26" t="s">
        <v>54</v>
      </c>
      <c s="32" t="s">
        <v>1783</v>
      </c>
      <c s="33" t="s">
        <v>315</v>
      </c>
      <c s="34">
        <v>9583.35</v>
      </c>
      <c s="35">
        <v>0</v>
      </c>
      <c s="35">
        <f>ROUND(ROUND(H14,2)*ROUND(G14,3),2)</f>
      </c>
      <c s="33" t="s">
        <v>57</v>
      </c>
      <c r="O14">
        <f>(I14*21)/100</f>
      </c>
      <c t="s">
        <v>27</v>
      </c>
    </row>
    <row r="15" spans="1:5" ht="12.75">
      <c r="A15" s="36" t="s">
        <v>58</v>
      </c>
      <c r="E15" s="37" t="s">
        <v>54</v>
      </c>
    </row>
    <row r="16" spans="1:5" ht="25.5">
      <c r="A16" s="38" t="s">
        <v>59</v>
      </c>
      <c r="E16" s="39" t="s">
        <v>3106</v>
      </c>
    </row>
    <row r="17" spans="1:5" ht="25.5">
      <c r="A17" t="s">
        <v>61</v>
      </c>
      <c r="E17" s="37" t="s">
        <v>1785</v>
      </c>
    </row>
    <row r="18" spans="1:16" ht="12.75">
      <c r="A18" s="26" t="s">
        <v>52</v>
      </c>
      <c s="31" t="s">
        <v>26</v>
      </c>
      <c s="31" t="s">
        <v>569</v>
      </c>
      <c s="26" t="s">
        <v>54</v>
      </c>
      <c s="32" t="s">
        <v>570</v>
      </c>
      <c s="33" t="s">
        <v>315</v>
      </c>
      <c s="34">
        <v>40649.4</v>
      </c>
      <c s="35">
        <v>0</v>
      </c>
      <c s="35">
        <f>ROUND(ROUND(H18,2)*ROUND(G18,3),2)</f>
      </c>
      <c s="33" t="s">
        <v>57</v>
      </c>
      <c r="O18">
        <f>(I18*21)/100</f>
      </c>
      <c t="s">
        <v>27</v>
      </c>
    </row>
    <row r="19" spans="1:5" ht="12.75">
      <c r="A19" s="36" t="s">
        <v>58</v>
      </c>
      <c r="E19" s="37" t="s">
        <v>54</v>
      </c>
    </row>
    <row r="20" spans="1:5" ht="25.5">
      <c r="A20" s="38" t="s">
        <v>59</v>
      </c>
      <c r="E20" s="39" t="s">
        <v>3107</v>
      </c>
    </row>
    <row r="21" spans="1:5" ht="38.25">
      <c r="A21" t="s">
        <v>61</v>
      </c>
      <c r="E21" s="37" t="s">
        <v>571</v>
      </c>
    </row>
    <row r="22" spans="1:16" ht="12.75">
      <c r="A22" s="26" t="s">
        <v>52</v>
      </c>
      <c s="31" t="s">
        <v>37</v>
      </c>
      <c s="31" t="s">
        <v>3108</v>
      </c>
      <c s="26" t="s">
        <v>54</v>
      </c>
      <c s="32" t="s">
        <v>3109</v>
      </c>
      <c s="33" t="s">
        <v>315</v>
      </c>
      <c s="34">
        <v>329</v>
      </c>
      <c s="35">
        <v>0</v>
      </c>
      <c s="35">
        <f>ROUND(ROUND(H22,2)*ROUND(G22,3),2)</f>
      </c>
      <c s="33" t="s">
        <v>57</v>
      </c>
      <c r="O22">
        <f>(I22*21)/100</f>
      </c>
      <c t="s">
        <v>27</v>
      </c>
    </row>
    <row r="23" spans="1:5" ht="12.75">
      <c r="A23" s="36" t="s">
        <v>58</v>
      </c>
      <c r="E23" s="37" t="s">
        <v>54</v>
      </c>
    </row>
    <row r="24" spans="1:5" ht="25.5">
      <c r="A24" s="38" t="s">
        <v>59</v>
      </c>
      <c r="E24" s="39" t="s">
        <v>3110</v>
      </c>
    </row>
    <row r="25" spans="1:5" ht="25.5">
      <c r="A25" t="s">
        <v>61</v>
      </c>
      <c r="E25" s="37" t="s">
        <v>3111</v>
      </c>
    </row>
    <row r="26" spans="1:16" ht="12.75">
      <c r="A26" s="26" t="s">
        <v>52</v>
      </c>
      <c s="31" t="s">
        <v>39</v>
      </c>
      <c s="31" t="s">
        <v>3112</v>
      </c>
      <c s="26" t="s">
        <v>54</v>
      </c>
      <c s="32" t="s">
        <v>3113</v>
      </c>
      <c s="33" t="s">
        <v>315</v>
      </c>
      <c s="34">
        <v>952.5</v>
      </c>
      <c s="35">
        <v>0</v>
      </c>
      <c s="35">
        <f>ROUND(ROUND(H26,2)*ROUND(G26,3),2)</f>
      </c>
      <c s="33" t="s">
        <v>57</v>
      </c>
      <c r="O26">
        <f>(I26*21)/100</f>
      </c>
      <c t="s">
        <v>27</v>
      </c>
    </row>
    <row r="27" spans="1:5" ht="12.75">
      <c r="A27" s="36" t="s">
        <v>58</v>
      </c>
      <c r="E27" s="37" t="s">
        <v>54</v>
      </c>
    </row>
    <row r="28" spans="1:5" ht="25.5">
      <c r="A28" s="38" t="s">
        <v>59</v>
      </c>
      <c r="E28" s="39" t="s">
        <v>3114</v>
      </c>
    </row>
    <row r="29" spans="1:5" ht="51">
      <c r="A29" t="s">
        <v>61</v>
      </c>
      <c r="E29" s="37" t="s">
        <v>3115</v>
      </c>
    </row>
    <row r="30" spans="1:16" ht="12.75">
      <c r="A30" s="26" t="s">
        <v>52</v>
      </c>
      <c s="31" t="s">
        <v>41</v>
      </c>
      <c s="31" t="s">
        <v>3116</v>
      </c>
      <c s="26" t="s">
        <v>54</v>
      </c>
      <c s="32" t="s">
        <v>3117</v>
      </c>
      <c s="33" t="s">
        <v>315</v>
      </c>
      <c s="34">
        <v>15737.025</v>
      </c>
      <c s="35">
        <v>0</v>
      </c>
      <c s="35">
        <f>ROUND(ROUND(H30,2)*ROUND(G30,3),2)</f>
      </c>
      <c s="33" t="s">
        <v>57</v>
      </c>
      <c r="O30">
        <f>(I30*21)/100</f>
      </c>
      <c t="s">
        <v>27</v>
      </c>
    </row>
    <row r="31" spans="1:5" ht="12.75">
      <c r="A31" s="36" t="s">
        <v>58</v>
      </c>
      <c r="E31" s="37" t="s">
        <v>54</v>
      </c>
    </row>
    <row r="32" spans="1:5" ht="25.5">
      <c r="A32" s="38" t="s">
        <v>59</v>
      </c>
      <c r="E32" s="39" t="s">
        <v>3118</v>
      </c>
    </row>
    <row r="33" spans="1:5" ht="25.5">
      <c r="A33" t="s">
        <v>61</v>
      </c>
      <c r="E33" s="37" t="s">
        <v>3119</v>
      </c>
    </row>
    <row r="34" spans="1:16" ht="12.75">
      <c r="A34" s="26" t="s">
        <v>52</v>
      </c>
      <c s="31" t="s">
        <v>90</v>
      </c>
      <c s="31" t="s">
        <v>3120</v>
      </c>
      <c s="26" t="s">
        <v>54</v>
      </c>
      <c s="32" t="s">
        <v>3121</v>
      </c>
      <c s="33" t="s">
        <v>315</v>
      </c>
      <c s="34">
        <v>1367.85</v>
      </c>
      <c s="35">
        <v>0</v>
      </c>
      <c s="35">
        <f>ROUND(ROUND(H34,2)*ROUND(G34,3),2)</f>
      </c>
      <c s="33" t="s">
        <v>57</v>
      </c>
      <c r="O34">
        <f>(I34*21)/100</f>
      </c>
      <c t="s">
        <v>27</v>
      </c>
    </row>
    <row r="35" spans="1:5" ht="12.75">
      <c r="A35" s="36" t="s">
        <v>58</v>
      </c>
      <c r="E35" s="37" t="s">
        <v>54</v>
      </c>
    </row>
    <row r="36" spans="1:5" ht="25.5">
      <c r="A36" s="38" t="s">
        <v>59</v>
      </c>
      <c r="E36" s="39" t="s">
        <v>3122</v>
      </c>
    </row>
    <row r="37" spans="1:5" ht="38.25">
      <c r="A37" t="s">
        <v>61</v>
      </c>
      <c r="E37" s="37" t="s">
        <v>3123</v>
      </c>
    </row>
    <row r="38" spans="1:16" ht="12.75">
      <c r="A38" s="26" t="s">
        <v>52</v>
      </c>
      <c s="31" t="s">
        <v>95</v>
      </c>
      <c s="31" t="s">
        <v>3124</v>
      </c>
      <c s="26" t="s">
        <v>54</v>
      </c>
      <c s="32" t="s">
        <v>3125</v>
      </c>
      <c s="33" t="s">
        <v>315</v>
      </c>
      <c s="34">
        <v>6839.25</v>
      </c>
      <c s="35">
        <v>0</v>
      </c>
      <c s="35">
        <f>ROUND(ROUND(H38,2)*ROUND(G38,3),2)</f>
      </c>
      <c s="33" t="s">
        <v>57</v>
      </c>
      <c r="O38">
        <f>(I38*21)/100</f>
      </c>
      <c t="s">
        <v>27</v>
      </c>
    </row>
    <row r="39" spans="1:5" ht="12.75">
      <c r="A39" s="36" t="s">
        <v>58</v>
      </c>
      <c r="E39" s="37" t="s">
        <v>54</v>
      </c>
    </row>
    <row r="40" spans="1:5" ht="25.5">
      <c r="A40" s="38" t="s">
        <v>59</v>
      </c>
      <c r="E40" s="39" t="s">
        <v>3126</v>
      </c>
    </row>
    <row r="41" spans="1:5" ht="12.75">
      <c r="A41" t="s">
        <v>61</v>
      </c>
      <c r="E41" s="37" t="s">
        <v>3127</v>
      </c>
    </row>
    <row r="42" spans="1:16" ht="12.75">
      <c r="A42" s="26" t="s">
        <v>52</v>
      </c>
      <c s="31" t="s">
        <v>44</v>
      </c>
      <c s="31" t="s">
        <v>3128</v>
      </c>
      <c s="26" t="s">
        <v>54</v>
      </c>
      <c s="32" t="s">
        <v>3129</v>
      </c>
      <c s="33" t="s">
        <v>315</v>
      </c>
      <c s="34">
        <v>12815</v>
      </c>
      <c s="35">
        <v>0</v>
      </c>
      <c s="35">
        <f>ROUND(ROUND(H42,2)*ROUND(G42,3),2)</f>
      </c>
      <c s="33" t="s">
        <v>57</v>
      </c>
      <c r="O42">
        <f>(I42*21)/100</f>
      </c>
      <c t="s">
        <v>27</v>
      </c>
    </row>
    <row r="43" spans="1:5" ht="12.75">
      <c r="A43" s="36" t="s">
        <v>58</v>
      </c>
      <c r="E43" s="37" t="s">
        <v>54</v>
      </c>
    </row>
    <row r="44" spans="1:5" ht="25.5">
      <c r="A44" s="38" t="s">
        <v>59</v>
      </c>
      <c r="E44" s="39" t="s">
        <v>3130</v>
      </c>
    </row>
    <row r="45" spans="1:5" ht="38.25">
      <c r="A45" t="s">
        <v>61</v>
      </c>
      <c r="E45" s="37" t="s">
        <v>3131</v>
      </c>
    </row>
    <row r="46" spans="1:16" ht="12.75">
      <c r="A46" s="26" t="s">
        <v>52</v>
      </c>
      <c s="31" t="s">
        <v>46</v>
      </c>
      <c s="31" t="s">
        <v>3132</v>
      </c>
      <c s="26" t="s">
        <v>54</v>
      </c>
      <c s="32" t="s">
        <v>3133</v>
      </c>
      <c s="33" t="s">
        <v>82</v>
      </c>
      <c s="34">
        <v>1100</v>
      </c>
      <c s="35">
        <v>0</v>
      </c>
      <c s="35">
        <f>ROUND(ROUND(H46,2)*ROUND(G46,3),2)</f>
      </c>
      <c s="33" t="s">
        <v>57</v>
      </c>
      <c r="O46">
        <f>(I46*21)/100</f>
      </c>
      <c t="s">
        <v>27</v>
      </c>
    </row>
    <row r="47" spans="1:5" ht="12.75">
      <c r="A47" s="36" t="s">
        <v>58</v>
      </c>
      <c r="E47" s="37" t="s">
        <v>54</v>
      </c>
    </row>
    <row r="48" spans="1:5" ht="25.5">
      <c r="A48" s="38" t="s">
        <v>59</v>
      </c>
      <c r="E48" s="39" t="s">
        <v>3134</v>
      </c>
    </row>
    <row r="49" spans="1:5" ht="38.25">
      <c r="A49" t="s">
        <v>61</v>
      </c>
      <c r="E49" s="37" t="s">
        <v>3135</v>
      </c>
    </row>
    <row r="50" spans="1:16" ht="12.75">
      <c r="A50" s="26" t="s">
        <v>52</v>
      </c>
      <c s="31" t="s">
        <v>48</v>
      </c>
      <c s="31" t="s">
        <v>3136</v>
      </c>
      <c s="26" t="s">
        <v>54</v>
      </c>
      <c s="32" t="s">
        <v>3137</v>
      </c>
      <c s="33" t="s">
        <v>82</v>
      </c>
      <c s="34">
        <v>3619</v>
      </c>
      <c s="35">
        <v>0</v>
      </c>
      <c s="35">
        <f>ROUND(ROUND(H50,2)*ROUND(G50,3),2)</f>
      </c>
      <c s="33" t="s">
        <v>57</v>
      </c>
      <c r="O50">
        <f>(I50*21)/100</f>
      </c>
      <c t="s">
        <v>27</v>
      </c>
    </row>
    <row r="51" spans="1:5" ht="12.75">
      <c r="A51" s="36" t="s">
        <v>58</v>
      </c>
      <c r="E51" s="37" t="s">
        <v>54</v>
      </c>
    </row>
    <row r="52" spans="1:5" ht="25.5">
      <c r="A52" s="38" t="s">
        <v>59</v>
      </c>
      <c r="E52" s="39" t="s">
        <v>3138</v>
      </c>
    </row>
    <row r="53" spans="1:5" ht="76.5">
      <c r="A53" t="s">
        <v>61</v>
      </c>
      <c r="E53" s="37" t="s">
        <v>3139</v>
      </c>
    </row>
    <row r="54" spans="1:16" ht="25.5">
      <c r="A54" s="26" t="s">
        <v>52</v>
      </c>
      <c s="31" t="s">
        <v>111</v>
      </c>
      <c s="31" t="s">
        <v>3140</v>
      </c>
      <c s="26" t="s">
        <v>54</v>
      </c>
      <c s="32" t="s">
        <v>3141</v>
      </c>
      <c s="33" t="s">
        <v>82</v>
      </c>
      <c s="34">
        <v>110</v>
      </c>
      <c s="35">
        <v>0</v>
      </c>
      <c s="35">
        <f>ROUND(ROUND(H54,2)*ROUND(G54,3),2)</f>
      </c>
      <c s="33" t="s">
        <v>57</v>
      </c>
      <c r="O54">
        <f>(I54*21)/100</f>
      </c>
      <c t="s">
        <v>27</v>
      </c>
    </row>
    <row r="55" spans="1:5" ht="12.75">
      <c r="A55" s="36" t="s">
        <v>58</v>
      </c>
      <c r="E55" s="37" t="s">
        <v>54</v>
      </c>
    </row>
    <row r="56" spans="1:5" ht="25.5">
      <c r="A56" s="38" t="s">
        <v>59</v>
      </c>
      <c r="E56" s="39" t="s">
        <v>3142</v>
      </c>
    </row>
    <row r="57" spans="1:5" ht="114.75">
      <c r="A57" t="s">
        <v>61</v>
      </c>
      <c r="E57" s="37" t="s">
        <v>3143</v>
      </c>
    </row>
    <row r="58" spans="1:16" ht="12.75">
      <c r="A58" s="26" t="s">
        <v>52</v>
      </c>
      <c s="31" t="s">
        <v>115</v>
      </c>
      <c s="31" t="s">
        <v>572</v>
      </c>
      <c s="26" t="s">
        <v>54</v>
      </c>
      <c s="32" t="s">
        <v>573</v>
      </c>
      <c s="33" t="s">
        <v>71</v>
      </c>
      <c s="34">
        <v>806.85</v>
      </c>
      <c s="35">
        <v>0</v>
      </c>
      <c s="35">
        <f>ROUND(ROUND(H58,2)*ROUND(G58,3),2)</f>
      </c>
      <c s="33" t="s">
        <v>57</v>
      </c>
      <c r="O58">
        <f>(I58*21)/100</f>
      </c>
      <c t="s">
        <v>27</v>
      </c>
    </row>
    <row r="59" spans="1:5" ht="12.75">
      <c r="A59" s="36" t="s">
        <v>58</v>
      </c>
      <c r="E59" s="37" t="s">
        <v>54</v>
      </c>
    </row>
    <row r="60" spans="1:5" ht="38.25">
      <c r="A60" s="38" t="s">
        <v>59</v>
      </c>
      <c r="E60" s="39" t="s">
        <v>3144</v>
      </c>
    </row>
    <row r="61" spans="1:5" ht="38.25">
      <c r="A61" t="s">
        <v>61</v>
      </c>
      <c r="E61" s="37" t="s">
        <v>575</v>
      </c>
    </row>
    <row r="62" spans="1:16" ht="12.75">
      <c r="A62" s="26" t="s">
        <v>52</v>
      </c>
      <c s="31" t="s">
        <v>119</v>
      </c>
      <c s="31" t="s">
        <v>3145</v>
      </c>
      <c s="26" t="s">
        <v>54</v>
      </c>
      <c s="32" t="s">
        <v>3146</v>
      </c>
      <c s="33" t="s">
        <v>82</v>
      </c>
      <c s="34">
        <v>102</v>
      </c>
      <c s="35">
        <v>0</v>
      </c>
      <c s="35">
        <f>ROUND(ROUND(H62,2)*ROUND(G62,3),2)</f>
      </c>
      <c s="33" t="s">
        <v>65</v>
      </c>
      <c r="O62">
        <f>(I62*21)/100</f>
      </c>
      <c t="s">
        <v>27</v>
      </c>
    </row>
    <row r="63" spans="1:5" ht="12.75">
      <c r="A63" s="36" t="s">
        <v>58</v>
      </c>
      <c r="E63" s="37" t="s">
        <v>54</v>
      </c>
    </row>
    <row r="64" spans="1:5" ht="51">
      <c r="A64" s="38" t="s">
        <v>59</v>
      </c>
      <c r="E64" s="39" t="s">
        <v>3147</v>
      </c>
    </row>
    <row r="65" spans="1:5" ht="12.75">
      <c r="A65" t="s">
        <v>61</v>
      </c>
      <c r="E65" s="37" t="s">
        <v>3148</v>
      </c>
    </row>
    <row r="66" spans="1:16" ht="12.75">
      <c r="A66" s="26" t="s">
        <v>52</v>
      </c>
      <c s="31" t="s">
        <v>123</v>
      </c>
      <c s="31" t="s">
        <v>3149</v>
      </c>
      <c s="26" t="s">
        <v>54</v>
      </c>
      <c s="32" t="s">
        <v>3150</v>
      </c>
      <c s="33" t="s">
        <v>82</v>
      </c>
      <c s="34">
        <v>8</v>
      </c>
      <c s="35">
        <v>0</v>
      </c>
      <c s="35">
        <f>ROUND(ROUND(H66,2)*ROUND(G66,3),2)</f>
      </c>
      <c s="33" t="s">
        <v>65</v>
      </c>
      <c r="O66">
        <f>(I66*21)/100</f>
      </c>
      <c t="s">
        <v>27</v>
      </c>
    </row>
    <row r="67" spans="1:5" ht="12.75">
      <c r="A67" s="36" t="s">
        <v>58</v>
      </c>
      <c r="E67" s="37" t="s">
        <v>54</v>
      </c>
    </row>
    <row r="68" spans="1:5" ht="51">
      <c r="A68" s="38" t="s">
        <v>59</v>
      </c>
      <c r="E68" s="39" t="s">
        <v>3151</v>
      </c>
    </row>
    <row r="69" spans="1:5" ht="12.75">
      <c r="A69" t="s">
        <v>61</v>
      </c>
      <c r="E69" s="37" t="s">
        <v>54</v>
      </c>
    </row>
    <row r="70" spans="1:16" ht="12.75">
      <c r="A70" s="26" t="s">
        <v>52</v>
      </c>
      <c s="31" t="s">
        <v>129</v>
      </c>
      <c s="31" t="s">
        <v>3051</v>
      </c>
      <c s="26" t="s">
        <v>54</v>
      </c>
      <c s="32" t="s">
        <v>3152</v>
      </c>
      <c s="33" t="s">
        <v>71</v>
      </c>
      <c s="34">
        <v>806.85</v>
      </c>
      <c s="35">
        <v>0</v>
      </c>
      <c s="35">
        <f>ROUND(ROUND(H70,2)*ROUND(G70,3),2)</f>
      </c>
      <c s="33" t="s">
        <v>65</v>
      </c>
      <c r="O70">
        <f>(I70*21)/100</f>
      </c>
      <c t="s">
        <v>27</v>
      </c>
    </row>
    <row r="71" spans="1:5" ht="12.75">
      <c r="A71" s="36" t="s">
        <v>58</v>
      </c>
      <c r="E71" s="37" t="s">
        <v>54</v>
      </c>
    </row>
    <row r="72" spans="1:5" ht="38.25">
      <c r="A72" s="38" t="s">
        <v>59</v>
      </c>
      <c r="E72" s="39" t="s">
        <v>3144</v>
      </c>
    </row>
    <row r="73" spans="1:5" ht="12.75">
      <c r="A73" t="s">
        <v>61</v>
      </c>
      <c r="E73" s="37" t="s">
        <v>3153</v>
      </c>
    </row>
    <row r="74" spans="1:16" ht="12.75">
      <c r="A74" s="26" t="s">
        <v>52</v>
      </c>
      <c s="31" t="s">
        <v>133</v>
      </c>
      <c s="31" t="s">
        <v>3154</v>
      </c>
      <c s="26" t="s">
        <v>54</v>
      </c>
      <c s="32" t="s">
        <v>3155</v>
      </c>
      <c s="33" t="s">
        <v>82</v>
      </c>
      <c s="34">
        <v>220</v>
      </c>
      <c s="35">
        <v>0</v>
      </c>
      <c s="35">
        <f>ROUND(ROUND(H74,2)*ROUND(G74,3),2)</f>
      </c>
      <c s="33" t="s">
        <v>65</v>
      </c>
      <c r="O74">
        <f>(I74*21)/100</f>
      </c>
      <c t="s">
        <v>27</v>
      </c>
    </row>
    <row r="75" spans="1:5" ht="12.75">
      <c r="A75" s="36" t="s">
        <v>58</v>
      </c>
      <c r="E75" s="37" t="s">
        <v>54</v>
      </c>
    </row>
    <row r="76" spans="1:5" ht="25.5">
      <c r="A76" s="38" t="s">
        <v>59</v>
      </c>
      <c r="E76" s="39" t="s">
        <v>3156</v>
      </c>
    </row>
    <row r="77" spans="1:5" ht="12.75">
      <c r="A77" t="s">
        <v>61</v>
      </c>
      <c r="E77" s="37" t="s">
        <v>3157</v>
      </c>
    </row>
    <row r="78" spans="1:16" ht="12.75">
      <c r="A78" s="26" t="s">
        <v>52</v>
      </c>
      <c s="31" t="s">
        <v>137</v>
      </c>
      <c s="31" t="s">
        <v>3158</v>
      </c>
      <c s="26" t="s">
        <v>54</v>
      </c>
      <c s="32" t="s">
        <v>3159</v>
      </c>
      <c s="33" t="s">
        <v>71</v>
      </c>
      <c s="34">
        <v>854.975</v>
      </c>
      <c s="35">
        <v>0</v>
      </c>
      <c s="35">
        <f>ROUND(ROUND(H78,2)*ROUND(G78,3),2)</f>
      </c>
      <c s="33" t="s">
        <v>65</v>
      </c>
      <c r="O78">
        <f>(I78*21)/100</f>
      </c>
      <c t="s">
        <v>27</v>
      </c>
    </row>
    <row r="79" spans="1:5" ht="12.75">
      <c r="A79" s="36" t="s">
        <v>58</v>
      </c>
      <c r="E79" s="37" t="s">
        <v>54</v>
      </c>
    </row>
    <row r="80" spans="1:5" ht="76.5">
      <c r="A80" s="38" t="s">
        <v>59</v>
      </c>
      <c r="E80" s="39" t="s">
        <v>3160</v>
      </c>
    </row>
    <row r="81" spans="1:5" ht="38.25">
      <c r="A81" t="s">
        <v>61</v>
      </c>
      <c r="E81" s="37" t="s">
        <v>3123</v>
      </c>
    </row>
    <row r="82" spans="1:16" ht="12.75">
      <c r="A82" s="26" t="s">
        <v>52</v>
      </c>
      <c s="31" t="s">
        <v>141</v>
      </c>
      <c s="31" t="s">
        <v>3161</v>
      </c>
      <c s="26" t="s">
        <v>54</v>
      </c>
      <c s="32" t="s">
        <v>3162</v>
      </c>
      <c s="33" t="s">
        <v>82</v>
      </c>
      <c s="34">
        <v>2706</v>
      </c>
      <c s="35">
        <v>0</v>
      </c>
      <c s="35">
        <f>ROUND(ROUND(H82,2)*ROUND(G82,3),2)</f>
      </c>
      <c s="33" t="s">
        <v>65</v>
      </c>
      <c r="O82">
        <f>(I82*21)/100</f>
      </c>
      <c t="s">
        <v>27</v>
      </c>
    </row>
    <row r="83" spans="1:5" ht="12.75">
      <c r="A83" s="36" t="s">
        <v>58</v>
      </c>
      <c r="E83" s="37" t="s">
        <v>54</v>
      </c>
    </row>
    <row r="84" spans="1:5" ht="38.25">
      <c r="A84" s="38" t="s">
        <v>59</v>
      </c>
      <c r="E84" s="39" t="s">
        <v>3163</v>
      </c>
    </row>
    <row r="85" spans="1:5" ht="12.75">
      <c r="A85" t="s">
        <v>61</v>
      </c>
      <c r="E85" s="37" t="s">
        <v>3148</v>
      </c>
    </row>
    <row r="86" spans="1:16" ht="12.75">
      <c r="A86" s="26" t="s">
        <v>52</v>
      </c>
      <c s="31" t="s">
        <v>145</v>
      </c>
      <c s="31" t="s">
        <v>3164</v>
      </c>
      <c s="26" t="s">
        <v>54</v>
      </c>
      <c s="32" t="s">
        <v>3165</v>
      </c>
      <c s="33" t="s">
        <v>82</v>
      </c>
      <c s="34">
        <v>913</v>
      </c>
      <c s="35">
        <v>0</v>
      </c>
      <c s="35">
        <f>ROUND(ROUND(H86,2)*ROUND(G86,3),2)</f>
      </c>
      <c s="33" t="s">
        <v>65</v>
      </c>
      <c r="O86">
        <f>(I86*21)/100</f>
      </c>
      <c t="s">
        <v>27</v>
      </c>
    </row>
    <row r="87" spans="1:5" ht="12.75">
      <c r="A87" s="36" t="s">
        <v>58</v>
      </c>
      <c r="E87" s="37" t="s">
        <v>54</v>
      </c>
    </row>
    <row r="88" spans="1:5" ht="38.25">
      <c r="A88" s="38" t="s">
        <v>59</v>
      </c>
      <c r="E88" s="39" t="s">
        <v>3166</v>
      </c>
    </row>
    <row r="89" spans="1:5" ht="12.75">
      <c r="A89" t="s">
        <v>61</v>
      </c>
      <c r="E89" s="37" t="s">
        <v>3148</v>
      </c>
    </row>
    <row r="90" spans="1:16" ht="12.75">
      <c r="A90" s="26" t="s">
        <v>52</v>
      </c>
      <c s="31" t="s">
        <v>149</v>
      </c>
      <c s="31" t="s">
        <v>3167</v>
      </c>
      <c s="26" t="s">
        <v>54</v>
      </c>
      <c s="32" t="s">
        <v>3168</v>
      </c>
      <c s="33" t="s">
        <v>315</v>
      </c>
      <c s="34">
        <v>110</v>
      </c>
      <c s="35">
        <v>0</v>
      </c>
      <c s="35">
        <f>ROUND(ROUND(H90,2)*ROUND(G90,3),2)</f>
      </c>
      <c s="33" t="s">
        <v>65</v>
      </c>
      <c r="O90">
        <f>(I90*21)/100</f>
      </c>
      <c t="s">
        <v>27</v>
      </c>
    </row>
    <row r="91" spans="1:5" ht="12.75">
      <c r="A91" s="36" t="s">
        <v>58</v>
      </c>
      <c r="E91" s="37" t="s">
        <v>54</v>
      </c>
    </row>
    <row r="92" spans="1:5" ht="25.5">
      <c r="A92" s="38" t="s">
        <v>59</v>
      </c>
      <c r="E92" s="39" t="s">
        <v>3169</v>
      </c>
    </row>
    <row r="93" spans="1:5" ht="25.5">
      <c r="A93" t="s">
        <v>61</v>
      </c>
      <c r="E93" s="37" t="s">
        <v>3170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33</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27</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25.5">
      <c r="A28" s="38" t="s">
        <v>59</v>
      </c>
      <c r="E28" s="39" t="s">
        <v>205</v>
      </c>
    </row>
    <row r="29" spans="1:5" ht="102">
      <c r="A29" t="s">
        <v>61</v>
      </c>
      <c r="E29" s="37" t="s">
        <v>206</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25.5">
      <c r="A32" s="38" t="s">
        <v>59</v>
      </c>
      <c r="E32" s="39" t="s">
        <v>207</v>
      </c>
    </row>
    <row r="33" spans="1:5" ht="102">
      <c r="A33" t="s">
        <v>61</v>
      </c>
      <c r="E33" s="37" t="s">
        <v>206</v>
      </c>
    </row>
    <row r="34" spans="1:18" ht="12.75" customHeight="1">
      <c r="A34" s="6" t="s">
        <v>50</v>
      </c>
      <c s="6"/>
      <c s="41" t="s">
        <v>208</v>
      </c>
      <c s="6"/>
      <c s="29" t="s">
        <v>209</v>
      </c>
      <c s="6"/>
      <c s="6"/>
      <c s="6"/>
      <c s="42">
        <f>0+Q34</f>
      </c>
      <c s="6"/>
      <c r="O34">
        <f>0+R34</f>
      </c>
      <c r="Q34">
        <f>0+I35+I39</f>
      </c>
      <c>
        <f>0+O35+O39</f>
      </c>
    </row>
    <row r="35" spans="1:16" ht="12.75">
      <c r="A35" s="26" t="s">
        <v>52</v>
      </c>
      <c s="31" t="s">
        <v>90</v>
      </c>
      <c s="31" t="s">
        <v>210</v>
      </c>
      <c s="26" t="s">
        <v>54</v>
      </c>
      <c s="32" t="s">
        <v>211</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212</v>
      </c>
    </row>
    <row r="39" spans="1:16" ht="12.75">
      <c r="A39" s="26" t="s">
        <v>52</v>
      </c>
      <c s="31" t="s">
        <v>95</v>
      </c>
      <c s="31" t="s">
        <v>213</v>
      </c>
      <c s="26" t="s">
        <v>54</v>
      </c>
      <c s="32" t="s">
        <v>214</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215</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216</v>
      </c>
      <c s="26" t="s">
        <v>54</v>
      </c>
      <c s="32" t="s">
        <v>217</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3172</v>
      </c>
      <c s="43">
        <f>0+I9</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3172</v>
      </c>
      <c s="6"/>
      <c s="18" t="s">
        <v>3173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f>
      </c>
      <c>
        <f>0+O10+O14+O18+O22+O26+O30+O34+O38+O42+O46+O50+O54+O58+O62+O66+O70+O74+O78+O82+O86+O90+O94+O98+O102</f>
      </c>
    </row>
    <row r="10" spans="1:16" ht="38.25">
      <c r="A10" s="26" t="s">
        <v>52</v>
      </c>
      <c s="31" t="s">
        <v>33</v>
      </c>
      <c s="31" t="s">
        <v>658</v>
      </c>
      <c s="26" t="s">
        <v>659</v>
      </c>
      <c s="32" t="s">
        <v>3175</v>
      </c>
      <c s="33" t="s">
        <v>182</v>
      </c>
      <c s="34">
        <v>20843.89</v>
      </c>
      <c s="35">
        <v>0</v>
      </c>
      <c s="35">
        <f>ROUND(ROUND(H10,2)*ROUND(G10,3),2)</f>
      </c>
      <c s="33" t="s">
        <v>325</v>
      </c>
      <c r="O10">
        <f>(I10*21)/100</f>
      </c>
      <c t="s">
        <v>27</v>
      </c>
    </row>
    <row r="11" spans="1:5" ht="12.75">
      <c r="A11" s="36" t="s">
        <v>58</v>
      </c>
      <c r="E11" s="37" t="s">
        <v>183</v>
      </c>
    </row>
    <row r="12" spans="1:5" ht="409.5">
      <c r="A12" s="38" t="s">
        <v>59</v>
      </c>
      <c r="E12" s="39" t="s">
        <v>3176</v>
      </c>
    </row>
    <row r="13" spans="1:5" ht="102">
      <c r="A13" t="s">
        <v>61</v>
      </c>
      <c r="E13" s="37" t="s">
        <v>185</v>
      </c>
    </row>
    <row r="14" spans="1:16" ht="25.5">
      <c r="A14" s="26" t="s">
        <v>52</v>
      </c>
      <c s="31" t="s">
        <v>27</v>
      </c>
      <c s="31" t="s">
        <v>1096</v>
      </c>
      <c s="26" t="s">
        <v>290</v>
      </c>
      <c s="32" t="s">
        <v>3177</v>
      </c>
      <c s="33" t="s">
        <v>182</v>
      </c>
      <c s="34">
        <v>13256.536</v>
      </c>
      <c s="35">
        <v>0</v>
      </c>
      <c s="35">
        <f>ROUND(ROUND(H14,2)*ROUND(G14,3),2)</f>
      </c>
      <c s="33" t="s">
        <v>325</v>
      </c>
      <c r="O14">
        <f>(I14*21)/100</f>
      </c>
      <c t="s">
        <v>27</v>
      </c>
    </row>
    <row r="15" spans="1:5" ht="12.75">
      <c r="A15" s="36" t="s">
        <v>58</v>
      </c>
      <c r="E15" s="37" t="s">
        <v>183</v>
      </c>
    </row>
    <row r="16" spans="1:5" ht="255">
      <c r="A16" s="38" t="s">
        <v>59</v>
      </c>
      <c r="E16" s="39" t="s">
        <v>1098</v>
      </c>
    </row>
    <row r="17" spans="1:5" ht="89.25">
      <c r="A17" t="s">
        <v>61</v>
      </c>
      <c r="E17" s="37" t="s">
        <v>1099</v>
      </c>
    </row>
    <row r="18" spans="1:16" ht="38.25">
      <c r="A18" s="26" t="s">
        <v>52</v>
      </c>
      <c s="31" t="s">
        <v>26</v>
      </c>
      <c s="31" t="s">
        <v>179</v>
      </c>
      <c s="26" t="s">
        <v>180</v>
      </c>
      <c s="32" t="s">
        <v>3178</v>
      </c>
      <c s="33" t="s">
        <v>182</v>
      </c>
      <c s="34">
        <v>82.27</v>
      </c>
      <c s="35">
        <v>0</v>
      </c>
      <c s="35">
        <f>ROUND(ROUND(H18,2)*ROUND(G18,3),2)</f>
      </c>
      <c s="33" t="s">
        <v>65</v>
      </c>
      <c r="O18">
        <f>(I18*21)/100</f>
      </c>
      <c t="s">
        <v>27</v>
      </c>
    </row>
    <row r="19" spans="1:5" ht="12.75">
      <c r="A19" s="36" t="s">
        <v>58</v>
      </c>
      <c r="E19" s="37" t="s">
        <v>183</v>
      </c>
    </row>
    <row r="20" spans="1:5" ht="63.75">
      <c r="A20" s="38" t="s">
        <v>59</v>
      </c>
      <c r="E20" s="39" t="s">
        <v>3179</v>
      </c>
    </row>
    <row r="21" spans="1:5" ht="102">
      <c r="A21" t="s">
        <v>61</v>
      </c>
      <c r="E21" s="37" t="s">
        <v>185</v>
      </c>
    </row>
    <row r="22" spans="1:16" ht="38.25">
      <c r="A22" s="26" t="s">
        <v>52</v>
      </c>
      <c s="31" t="s">
        <v>37</v>
      </c>
      <c s="31" t="s">
        <v>2326</v>
      </c>
      <c s="26" t="s">
        <v>2327</v>
      </c>
      <c s="32" t="s">
        <v>3180</v>
      </c>
      <c s="33" t="s">
        <v>182</v>
      </c>
      <c s="34">
        <v>3558.629</v>
      </c>
      <c s="35">
        <v>0</v>
      </c>
      <c s="35">
        <f>ROUND(ROUND(H22,2)*ROUND(G22,3),2)</f>
      </c>
      <c s="33" t="s">
        <v>65</v>
      </c>
      <c r="O22">
        <f>(I22*21)/100</f>
      </c>
      <c t="s">
        <v>27</v>
      </c>
    </row>
    <row r="23" spans="1:5" ht="12.75">
      <c r="A23" s="36" t="s">
        <v>58</v>
      </c>
      <c r="E23" s="37" t="s">
        <v>183</v>
      </c>
    </row>
    <row r="24" spans="1:5" ht="89.25">
      <c r="A24" s="38" t="s">
        <v>59</v>
      </c>
      <c r="E24" s="39" t="s">
        <v>3181</v>
      </c>
    </row>
    <row r="25" spans="1:5" ht="102">
      <c r="A25" t="s">
        <v>61</v>
      </c>
      <c r="E25" s="37" t="s">
        <v>3182</v>
      </c>
    </row>
    <row r="26" spans="1:16" ht="25.5">
      <c r="A26" s="26" t="s">
        <v>52</v>
      </c>
      <c s="31" t="s">
        <v>39</v>
      </c>
      <c s="31" t="s">
        <v>662</v>
      </c>
      <c s="26" t="s">
        <v>663</v>
      </c>
      <c s="32" t="s">
        <v>3183</v>
      </c>
      <c s="33" t="s">
        <v>182</v>
      </c>
      <c s="34">
        <v>1225.196</v>
      </c>
      <c s="35">
        <v>0</v>
      </c>
      <c s="35">
        <f>ROUND(ROUND(H26,2)*ROUND(G26,3),2)</f>
      </c>
      <c s="33" t="s">
        <v>325</v>
      </c>
      <c r="O26">
        <f>(I26*21)/100</f>
      </c>
      <c t="s">
        <v>27</v>
      </c>
    </row>
    <row r="27" spans="1:5" ht="12.75">
      <c r="A27" s="36" t="s">
        <v>58</v>
      </c>
      <c r="E27" s="37" t="s">
        <v>183</v>
      </c>
    </row>
    <row r="28" spans="1:5" ht="165.75">
      <c r="A28" s="38" t="s">
        <v>59</v>
      </c>
      <c r="E28" s="39" t="s">
        <v>3184</v>
      </c>
    </row>
    <row r="29" spans="1:5" ht="102">
      <c r="A29" t="s">
        <v>61</v>
      </c>
      <c r="E29" s="37" t="s">
        <v>185</v>
      </c>
    </row>
    <row r="30" spans="1:16" ht="38.25">
      <c r="A30" s="26" t="s">
        <v>52</v>
      </c>
      <c s="31" t="s">
        <v>41</v>
      </c>
      <c s="31" t="s">
        <v>322</v>
      </c>
      <c s="26" t="s">
        <v>323</v>
      </c>
      <c s="32" t="s">
        <v>3185</v>
      </c>
      <c s="33" t="s">
        <v>182</v>
      </c>
      <c s="34">
        <v>814.779</v>
      </c>
      <c s="35">
        <v>0</v>
      </c>
      <c s="35">
        <f>ROUND(ROUND(H30,2)*ROUND(G30,3),2)</f>
      </c>
      <c s="33" t="s">
        <v>325</v>
      </c>
      <c r="O30">
        <f>(I30*21)/100</f>
      </c>
      <c t="s">
        <v>27</v>
      </c>
    </row>
    <row r="31" spans="1:5" ht="12.75">
      <c r="A31" s="36" t="s">
        <v>58</v>
      </c>
      <c r="E31" s="37" t="s">
        <v>183</v>
      </c>
    </row>
    <row r="32" spans="1:5" ht="409.5">
      <c r="A32" s="38" t="s">
        <v>59</v>
      </c>
      <c r="E32" s="39" t="s">
        <v>3186</v>
      </c>
    </row>
    <row r="33" spans="1:5" ht="102">
      <c r="A33" t="s">
        <v>61</v>
      </c>
      <c r="E33" s="37" t="s">
        <v>185</v>
      </c>
    </row>
    <row r="34" spans="1:16" ht="25.5">
      <c r="A34" s="26" t="s">
        <v>52</v>
      </c>
      <c s="31" t="s">
        <v>90</v>
      </c>
      <c s="31" t="s">
        <v>327</v>
      </c>
      <c s="26" t="s">
        <v>328</v>
      </c>
      <c s="32" t="s">
        <v>3187</v>
      </c>
      <c s="33" t="s">
        <v>182</v>
      </c>
      <c s="34">
        <v>392.7</v>
      </c>
      <c s="35">
        <v>0</v>
      </c>
      <c s="35">
        <f>ROUND(ROUND(H34,2)*ROUND(G34,3),2)</f>
      </c>
      <c s="33" t="s">
        <v>325</v>
      </c>
      <c r="O34">
        <f>(I34*21)/100</f>
      </c>
      <c t="s">
        <v>27</v>
      </c>
    </row>
    <row r="35" spans="1:5" ht="12.75">
      <c r="A35" s="36" t="s">
        <v>58</v>
      </c>
      <c r="E35" s="37" t="s">
        <v>183</v>
      </c>
    </row>
    <row r="36" spans="1:5" ht="25.5">
      <c r="A36" s="38" t="s">
        <v>59</v>
      </c>
      <c r="E36" s="39" t="s">
        <v>3188</v>
      </c>
    </row>
    <row r="37" spans="1:5" ht="102">
      <c r="A37" t="s">
        <v>61</v>
      </c>
      <c r="E37" s="37" t="s">
        <v>185</v>
      </c>
    </row>
    <row r="38" spans="1:16" ht="38.25">
      <c r="A38" s="26" t="s">
        <v>52</v>
      </c>
      <c s="31" t="s">
        <v>95</v>
      </c>
      <c s="31" t="s">
        <v>498</v>
      </c>
      <c s="26" t="s">
        <v>499</v>
      </c>
      <c s="32" t="s">
        <v>3189</v>
      </c>
      <c s="33" t="s">
        <v>182</v>
      </c>
      <c s="34">
        <v>4.43</v>
      </c>
      <c s="35">
        <v>0</v>
      </c>
      <c s="35">
        <f>ROUND(ROUND(H38,2)*ROUND(G38,3),2)</f>
      </c>
      <c s="33" t="s">
        <v>65</v>
      </c>
      <c r="O38">
        <f>(I38*21)/100</f>
      </c>
      <c t="s">
        <v>27</v>
      </c>
    </row>
    <row r="39" spans="1:5" ht="12.75">
      <c r="A39" s="36" t="s">
        <v>58</v>
      </c>
      <c r="E39" s="37" t="s">
        <v>183</v>
      </c>
    </row>
    <row r="40" spans="1:5" ht="89.25">
      <c r="A40" s="38" t="s">
        <v>59</v>
      </c>
      <c r="E40" s="39" t="s">
        <v>3190</v>
      </c>
    </row>
    <row r="41" spans="1:5" ht="102">
      <c r="A41" t="s">
        <v>61</v>
      </c>
      <c r="E41" s="37" t="s">
        <v>3182</v>
      </c>
    </row>
    <row r="42" spans="1:16" ht="38.25">
      <c r="A42" s="26" t="s">
        <v>52</v>
      </c>
      <c s="31" t="s">
        <v>44</v>
      </c>
      <c s="31" t="s">
        <v>503</v>
      </c>
      <c s="26" t="s">
        <v>504</v>
      </c>
      <c s="32" t="s">
        <v>3191</v>
      </c>
      <c s="33" t="s">
        <v>182</v>
      </c>
      <c s="34">
        <v>2.783</v>
      </c>
      <c s="35">
        <v>0</v>
      </c>
      <c s="35">
        <f>ROUND(ROUND(H42,2)*ROUND(G42,3),2)</f>
      </c>
      <c s="33" t="s">
        <v>65</v>
      </c>
      <c r="O42">
        <f>(I42*21)/100</f>
      </c>
      <c t="s">
        <v>27</v>
      </c>
    </row>
    <row r="43" spans="1:5" ht="12.75">
      <c r="A43" s="36" t="s">
        <v>58</v>
      </c>
      <c r="E43" s="37" t="s">
        <v>183</v>
      </c>
    </row>
    <row r="44" spans="1:5" ht="25.5">
      <c r="A44" s="38" t="s">
        <v>59</v>
      </c>
      <c r="E44" s="39" t="s">
        <v>3192</v>
      </c>
    </row>
    <row r="45" spans="1:5" ht="102">
      <c r="A45" t="s">
        <v>61</v>
      </c>
      <c r="E45" s="37" t="s">
        <v>3182</v>
      </c>
    </row>
    <row r="46" spans="1:16" ht="38.25">
      <c r="A46" s="26" t="s">
        <v>52</v>
      </c>
      <c s="31" t="s">
        <v>46</v>
      </c>
      <c s="31" t="s">
        <v>331</v>
      </c>
      <c s="26" t="s">
        <v>332</v>
      </c>
      <c s="32" t="s">
        <v>3193</v>
      </c>
      <c s="33" t="s">
        <v>182</v>
      </c>
      <c s="34">
        <v>46.5</v>
      </c>
      <c s="35">
        <v>0</v>
      </c>
      <c s="35">
        <f>ROUND(ROUND(H46,2)*ROUND(G46,3),2)</f>
      </c>
      <c s="33" t="s">
        <v>325</v>
      </c>
      <c r="O46">
        <f>(I46*21)/100</f>
      </c>
      <c t="s">
        <v>27</v>
      </c>
    </row>
    <row r="47" spans="1:5" ht="12.75">
      <c r="A47" s="36" t="s">
        <v>58</v>
      </c>
      <c r="E47" s="37" t="s">
        <v>183</v>
      </c>
    </row>
    <row r="48" spans="1:5" ht="25.5">
      <c r="A48" s="38" t="s">
        <v>59</v>
      </c>
      <c r="E48" s="39" t="s">
        <v>3194</v>
      </c>
    </row>
    <row r="49" spans="1:5" ht="102">
      <c r="A49" t="s">
        <v>61</v>
      </c>
      <c r="E49" s="37" t="s">
        <v>185</v>
      </c>
    </row>
    <row r="50" spans="1:16" ht="38.25">
      <c r="A50" s="26" t="s">
        <v>52</v>
      </c>
      <c s="31" t="s">
        <v>48</v>
      </c>
      <c s="31" t="s">
        <v>2745</v>
      </c>
      <c s="26" t="s">
        <v>2746</v>
      </c>
      <c s="32" t="s">
        <v>3195</v>
      </c>
      <c s="33" t="s">
        <v>182</v>
      </c>
      <c s="34">
        <v>11.16</v>
      </c>
      <c s="35">
        <v>0</v>
      </c>
      <c s="35">
        <f>ROUND(ROUND(H50,2)*ROUND(G50,3),2)</f>
      </c>
      <c s="33" t="s">
        <v>65</v>
      </c>
      <c r="O50">
        <f>(I50*21)/100</f>
      </c>
      <c t="s">
        <v>27</v>
      </c>
    </row>
    <row r="51" spans="1:5" ht="12.75">
      <c r="A51" s="36" t="s">
        <v>58</v>
      </c>
      <c r="E51" s="37" t="s">
        <v>183</v>
      </c>
    </row>
    <row r="52" spans="1:5" ht="140.25">
      <c r="A52" s="38" t="s">
        <v>59</v>
      </c>
      <c r="E52" s="39" t="s">
        <v>3196</v>
      </c>
    </row>
    <row r="53" spans="1:5" ht="102">
      <c r="A53" t="s">
        <v>61</v>
      </c>
      <c r="E53" s="37" t="s">
        <v>185</v>
      </c>
    </row>
    <row r="54" spans="1:16" ht="38.25">
      <c r="A54" s="26" t="s">
        <v>52</v>
      </c>
      <c s="31" t="s">
        <v>111</v>
      </c>
      <c s="31" t="s">
        <v>335</v>
      </c>
      <c s="26" t="s">
        <v>336</v>
      </c>
      <c s="32" t="s">
        <v>3197</v>
      </c>
      <c s="33" t="s">
        <v>182</v>
      </c>
      <c s="34">
        <v>0.105</v>
      </c>
      <c s="35">
        <v>0</v>
      </c>
      <c s="35">
        <f>ROUND(ROUND(H54,2)*ROUND(G54,3),2)</f>
      </c>
      <c s="33" t="s">
        <v>325</v>
      </c>
      <c r="O54">
        <f>(I54*21)/100</f>
      </c>
      <c t="s">
        <v>27</v>
      </c>
    </row>
    <row r="55" spans="1:5" ht="12.75">
      <c r="A55" s="36" t="s">
        <v>58</v>
      </c>
      <c r="E55" s="37" t="s">
        <v>183</v>
      </c>
    </row>
    <row r="56" spans="1:5" ht="25.5">
      <c r="A56" s="38" t="s">
        <v>59</v>
      </c>
      <c r="E56" s="39" t="s">
        <v>3198</v>
      </c>
    </row>
    <row r="57" spans="1:5" ht="102">
      <c r="A57" t="s">
        <v>61</v>
      </c>
      <c r="E57" s="37" t="s">
        <v>185</v>
      </c>
    </row>
    <row r="58" spans="1:16" ht="25.5">
      <c r="A58" s="26" t="s">
        <v>52</v>
      </c>
      <c s="31" t="s">
        <v>115</v>
      </c>
      <c s="31" t="s">
        <v>339</v>
      </c>
      <c s="26" t="s">
        <v>340</v>
      </c>
      <c s="32" t="s">
        <v>3199</v>
      </c>
      <c s="33" t="s">
        <v>182</v>
      </c>
      <c s="34">
        <v>5.955</v>
      </c>
      <c s="35">
        <v>0</v>
      </c>
      <c s="35">
        <f>ROUND(ROUND(H58,2)*ROUND(G58,3),2)</f>
      </c>
      <c s="33" t="s">
        <v>325</v>
      </c>
      <c r="O58">
        <f>(I58*21)/100</f>
      </c>
      <c t="s">
        <v>27</v>
      </c>
    </row>
    <row r="59" spans="1:5" ht="12.75">
      <c r="A59" s="36" t="s">
        <v>58</v>
      </c>
      <c r="E59" s="37" t="s">
        <v>183</v>
      </c>
    </row>
    <row r="60" spans="1:5" ht="25.5">
      <c r="A60" s="38" t="s">
        <v>59</v>
      </c>
      <c r="E60" s="39" t="s">
        <v>3200</v>
      </c>
    </row>
    <row r="61" spans="1:5" ht="102">
      <c r="A61" t="s">
        <v>61</v>
      </c>
      <c r="E61" s="37" t="s">
        <v>185</v>
      </c>
    </row>
    <row r="62" spans="1:16" ht="38.25">
      <c r="A62" s="26" t="s">
        <v>52</v>
      </c>
      <c s="31" t="s">
        <v>119</v>
      </c>
      <c s="31" t="s">
        <v>2592</v>
      </c>
      <c s="26" t="s">
        <v>2593</v>
      </c>
      <c s="32" t="s">
        <v>3201</v>
      </c>
      <c s="33" t="s">
        <v>182</v>
      </c>
      <c s="34">
        <v>0.528</v>
      </c>
      <c s="35">
        <v>0</v>
      </c>
      <c s="35">
        <f>ROUND(ROUND(H62,2)*ROUND(G62,3),2)</f>
      </c>
      <c s="33" t="s">
        <v>65</v>
      </c>
      <c r="O62">
        <f>(I62*21)/100</f>
      </c>
      <c t="s">
        <v>27</v>
      </c>
    </row>
    <row r="63" spans="1:5" ht="12.75">
      <c r="A63" s="36" t="s">
        <v>58</v>
      </c>
      <c r="E63" s="37" t="s">
        <v>183</v>
      </c>
    </row>
    <row r="64" spans="1:5" ht="63.75">
      <c r="A64" s="38" t="s">
        <v>59</v>
      </c>
      <c r="E64" s="39" t="s">
        <v>3202</v>
      </c>
    </row>
    <row r="65" spans="1:5" ht="63.75">
      <c r="A65" t="s">
        <v>61</v>
      </c>
      <c r="E65" s="37" t="s">
        <v>2589</v>
      </c>
    </row>
    <row r="66" spans="1:16" ht="25.5">
      <c r="A66" s="26" t="s">
        <v>52</v>
      </c>
      <c s="31" t="s">
        <v>123</v>
      </c>
      <c s="31" t="s">
        <v>1760</v>
      </c>
      <c s="26" t="s">
        <v>1761</v>
      </c>
      <c s="32" t="s">
        <v>3203</v>
      </c>
      <c s="33" t="s">
        <v>182</v>
      </c>
      <c s="34">
        <v>0.015</v>
      </c>
      <c s="35">
        <v>0</v>
      </c>
      <c s="35">
        <f>ROUND(ROUND(H66,2)*ROUND(G66,3),2)</f>
      </c>
      <c s="33" t="s">
        <v>3204</v>
      </c>
      <c r="O66">
        <f>(I66*21)/100</f>
      </c>
      <c t="s">
        <v>27</v>
      </c>
    </row>
    <row r="67" spans="1:5" ht="12.75">
      <c r="A67" s="36" t="s">
        <v>58</v>
      </c>
      <c r="E67" s="37" t="s">
        <v>54</v>
      </c>
    </row>
    <row r="68" spans="1:5" ht="25.5">
      <c r="A68" s="38" t="s">
        <v>59</v>
      </c>
      <c r="E68" s="39" t="s">
        <v>3205</v>
      </c>
    </row>
    <row r="69" spans="1:5" ht="102">
      <c r="A69" t="s">
        <v>61</v>
      </c>
      <c r="E69" s="37" t="s">
        <v>185</v>
      </c>
    </row>
    <row r="70" spans="1:16" ht="38.25">
      <c r="A70" s="26" t="s">
        <v>52</v>
      </c>
      <c s="31" t="s">
        <v>129</v>
      </c>
      <c s="31" t="s">
        <v>224</v>
      </c>
      <c s="26" t="s">
        <v>225</v>
      </c>
      <c s="32" t="s">
        <v>3206</v>
      </c>
      <c s="33" t="s">
        <v>182</v>
      </c>
      <c s="34">
        <v>0.072</v>
      </c>
      <c s="35">
        <v>0</v>
      </c>
      <c s="35">
        <f>ROUND(ROUND(H70,2)*ROUND(G70,3),2)</f>
      </c>
      <c s="33" t="s">
        <v>65</v>
      </c>
      <c r="O70">
        <f>(I70*21)/100</f>
      </c>
      <c t="s">
        <v>27</v>
      </c>
    </row>
    <row r="71" spans="1:5" ht="12.75">
      <c r="A71" s="36" t="s">
        <v>58</v>
      </c>
      <c r="E71" s="37" t="s">
        <v>183</v>
      </c>
    </row>
    <row r="72" spans="1:5" ht="89.25">
      <c r="A72" s="38" t="s">
        <v>59</v>
      </c>
      <c r="E72" s="39" t="s">
        <v>3207</v>
      </c>
    </row>
    <row r="73" spans="1:5" ht="102">
      <c r="A73" t="s">
        <v>61</v>
      </c>
      <c r="E73" s="37" t="s">
        <v>185</v>
      </c>
    </row>
    <row r="74" spans="1:16" ht="25.5">
      <c r="A74" s="26" t="s">
        <v>52</v>
      </c>
      <c s="31" t="s">
        <v>133</v>
      </c>
      <c s="31" t="s">
        <v>669</v>
      </c>
      <c s="26" t="s">
        <v>670</v>
      </c>
      <c s="32" t="s">
        <v>3208</v>
      </c>
      <c s="33" t="s">
        <v>182</v>
      </c>
      <c s="34">
        <v>4595.687</v>
      </c>
      <c s="35">
        <v>0</v>
      </c>
      <c s="35">
        <f>ROUND(ROUND(H74,2)*ROUND(G74,3),2)</f>
      </c>
      <c s="33" t="s">
        <v>325</v>
      </c>
      <c r="O74">
        <f>(I74*21)/100</f>
      </c>
      <c t="s">
        <v>27</v>
      </c>
    </row>
    <row r="75" spans="1:5" ht="12.75">
      <c r="A75" s="36" t="s">
        <v>58</v>
      </c>
      <c r="E75" s="37" t="s">
        <v>183</v>
      </c>
    </row>
    <row r="76" spans="1:5" ht="191.25">
      <c r="A76" s="38" t="s">
        <v>59</v>
      </c>
      <c r="E76" s="39" t="s">
        <v>3209</v>
      </c>
    </row>
    <row r="77" spans="1:5" ht="102">
      <c r="A77" t="s">
        <v>61</v>
      </c>
      <c r="E77" s="37" t="s">
        <v>185</v>
      </c>
    </row>
    <row r="78" spans="1:16" ht="38.25">
      <c r="A78" s="26" t="s">
        <v>52</v>
      </c>
      <c s="31" t="s">
        <v>137</v>
      </c>
      <c s="31" t="s">
        <v>3018</v>
      </c>
      <c s="26" t="s">
        <v>3019</v>
      </c>
      <c s="32" t="s">
        <v>3210</v>
      </c>
      <c s="33" t="s">
        <v>182</v>
      </c>
      <c s="34">
        <v>819.94</v>
      </c>
      <c s="35">
        <v>0</v>
      </c>
      <c s="35">
        <f>ROUND(ROUND(H78,2)*ROUND(G78,3),2)</f>
      </c>
      <c s="33" t="s">
        <v>325</v>
      </c>
      <c r="O78">
        <f>(I78*21)/100</f>
      </c>
      <c t="s">
        <v>27</v>
      </c>
    </row>
    <row r="79" spans="1:5" ht="12.75">
      <c r="A79" s="36" t="s">
        <v>58</v>
      </c>
      <c r="E79" s="37" t="s">
        <v>183</v>
      </c>
    </row>
    <row r="80" spans="1:5" ht="63.75">
      <c r="A80" s="38" t="s">
        <v>59</v>
      </c>
      <c r="E80" s="39" t="s">
        <v>3211</v>
      </c>
    </row>
    <row r="81" spans="1:5" ht="255">
      <c r="A81" t="s">
        <v>61</v>
      </c>
      <c r="E81" s="37" t="s">
        <v>3016</v>
      </c>
    </row>
    <row r="82" spans="1:16" ht="25.5">
      <c r="A82" s="26" t="s">
        <v>52</v>
      </c>
      <c s="31" t="s">
        <v>141</v>
      </c>
      <c s="31" t="s">
        <v>228</v>
      </c>
      <c s="26" t="s">
        <v>229</v>
      </c>
      <c s="32" t="s">
        <v>3212</v>
      </c>
      <c s="33" t="s">
        <v>182</v>
      </c>
      <c s="34">
        <v>0.605</v>
      </c>
      <c s="35">
        <v>0</v>
      </c>
      <c s="35">
        <f>ROUND(ROUND(H82,2)*ROUND(G82,3),2)</f>
      </c>
      <c s="33" t="s">
        <v>65</v>
      </c>
      <c r="O82">
        <f>(I82*21)/100</f>
      </c>
      <c t="s">
        <v>27</v>
      </c>
    </row>
    <row r="83" spans="1:5" ht="12.75">
      <c r="A83" s="36" t="s">
        <v>58</v>
      </c>
      <c r="E83" s="37" t="s">
        <v>183</v>
      </c>
    </row>
    <row r="84" spans="1:5" ht="165.75">
      <c r="A84" s="38" t="s">
        <v>59</v>
      </c>
      <c r="E84" s="39" t="s">
        <v>3213</v>
      </c>
    </row>
    <row r="85" spans="1:5" ht="102">
      <c r="A85" t="s">
        <v>61</v>
      </c>
      <c r="E85" s="37" t="s">
        <v>185</v>
      </c>
    </row>
    <row r="86" spans="1:16" ht="38.25">
      <c r="A86" s="26" t="s">
        <v>52</v>
      </c>
      <c s="31" t="s">
        <v>145</v>
      </c>
      <c s="31" t="s">
        <v>3097</v>
      </c>
      <c s="26" t="s">
        <v>3098</v>
      </c>
      <c s="32" t="s">
        <v>3214</v>
      </c>
      <c s="33" t="s">
        <v>182</v>
      </c>
      <c s="34">
        <v>0.711</v>
      </c>
      <c s="35">
        <v>0</v>
      </c>
      <c s="35">
        <f>ROUND(ROUND(H86,2)*ROUND(G86,3),2)</f>
      </c>
      <c s="33" t="s">
        <v>65</v>
      </c>
      <c r="O86">
        <f>(I86*21)/100</f>
      </c>
      <c t="s">
        <v>27</v>
      </c>
    </row>
    <row r="87" spans="1:5" ht="12.75">
      <c r="A87" s="36" t="s">
        <v>58</v>
      </c>
      <c r="E87" s="37" t="s">
        <v>183</v>
      </c>
    </row>
    <row r="88" spans="1:5" ht="25.5">
      <c r="A88" s="38" t="s">
        <v>59</v>
      </c>
      <c r="E88" s="39" t="s">
        <v>3215</v>
      </c>
    </row>
    <row r="89" spans="1:5" ht="102">
      <c r="A89" t="s">
        <v>61</v>
      </c>
      <c r="E89" s="37" t="s">
        <v>3182</v>
      </c>
    </row>
    <row r="90" spans="1:16" ht="38.25">
      <c r="A90" s="26" t="s">
        <v>52</v>
      </c>
      <c s="31" t="s">
        <v>149</v>
      </c>
      <c s="31" t="s">
        <v>3022</v>
      </c>
      <c s="26" t="s">
        <v>3023</v>
      </c>
      <c s="32" t="s">
        <v>3216</v>
      </c>
      <c s="33" t="s">
        <v>182</v>
      </c>
      <c s="34">
        <v>619.97</v>
      </c>
      <c s="35">
        <v>0</v>
      </c>
      <c s="35">
        <f>ROUND(ROUND(H90,2)*ROUND(G90,3),2)</f>
      </c>
      <c s="33" t="s">
        <v>325</v>
      </c>
      <c r="O90">
        <f>(I90*21)/100</f>
      </c>
      <c t="s">
        <v>27</v>
      </c>
    </row>
    <row r="91" spans="1:5" ht="12.75">
      <c r="A91" s="36" t="s">
        <v>58</v>
      </c>
      <c r="E91" s="37" t="s">
        <v>183</v>
      </c>
    </row>
    <row r="92" spans="1:5" ht="25.5">
      <c r="A92" s="38" t="s">
        <v>59</v>
      </c>
      <c r="E92" s="39" t="s">
        <v>3217</v>
      </c>
    </row>
    <row r="93" spans="1:5" ht="140.25">
      <c r="A93" t="s">
        <v>61</v>
      </c>
      <c r="E93" s="37" t="s">
        <v>3026</v>
      </c>
    </row>
    <row r="94" spans="1:16" ht="25.5">
      <c r="A94" s="26" t="s">
        <v>52</v>
      </c>
      <c s="31" t="s">
        <v>153</v>
      </c>
      <c s="31" t="s">
        <v>343</v>
      </c>
      <c s="26" t="s">
        <v>344</v>
      </c>
      <c s="32" t="s">
        <v>3218</v>
      </c>
      <c s="33" t="s">
        <v>182</v>
      </c>
      <c s="34">
        <v>12.7</v>
      </c>
      <c s="35">
        <v>0</v>
      </c>
      <c s="35">
        <f>ROUND(ROUND(H94,2)*ROUND(G94,3),2)</f>
      </c>
      <c s="33" t="s">
        <v>325</v>
      </c>
      <c r="O94">
        <f>(I94*21)/100</f>
      </c>
      <c t="s">
        <v>27</v>
      </c>
    </row>
    <row r="95" spans="1:5" ht="12.75">
      <c r="A95" s="36" t="s">
        <v>58</v>
      </c>
      <c r="E95" s="37" t="s">
        <v>183</v>
      </c>
    </row>
    <row r="96" spans="1:5" ht="63.75">
      <c r="A96" s="38" t="s">
        <v>59</v>
      </c>
      <c r="E96" s="39" t="s">
        <v>3219</v>
      </c>
    </row>
    <row r="97" spans="1:5" ht="102">
      <c r="A97" t="s">
        <v>61</v>
      </c>
      <c r="E97" s="37" t="s">
        <v>185</v>
      </c>
    </row>
    <row r="98" spans="1:16" ht="25.5">
      <c r="A98" s="26" t="s">
        <v>52</v>
      </c>
      <c s="31" t="s">
        <v>159</v>
      </c>
      <c s="31" t="s">
        <v>2749</v>
      </c>
      <c s="26" t="s">
        <v>2750</v>
      </c>
      <c s="32" t="s">
        <v>3220</v>
      </c>
      <c s="33" t="s">
        <v>182</v>
      </c>
      <c s="34">
        <v>0.061</v>
      </c>
      <c s="35">
        <v>0</v>
      </c>
      <c s="35">
        <f>ROUND(ROUND(H98,2)*ROUND(G98,3),2)</f>
      </c>
      <c s="33" t="s">
        <v>65</v>
      </c>
      <c r="O98">
        <f>(I98*21)/100</f>
      </c>
      <c t="s">
        <v>27</v>
      </c>
    </row>
    <row r="99" spans="1:5" ht="12.75">
      <c r="A99" s="36" t="s">
        <v>58</v>
      </c>
      <c r="E99" s="37" t="s">
        <v>183</v>
      </c>
    </row>
    <row r="100" spans="1:5" ht="114.75">
      <c r="A100" s="38" t="s">
        <v>59</v>
      </c>
      <c r="E100" s="39" t="s">
        <v>3221</v>
      </c>
    </row>
    <row r="101" spans="1:5" ht="102">
      <c r="A101" t="s">
        <v>61</v>
      </c>
      <c r="E101" s="37" t="s">
        <v>185</v>
      </c>
    </row>
    <row r="102" spans="1:16" ht="25.5">
      <c r="A102" s="26" t="s">
        <v>52</v>
      </c>
      <c s="31" t="s">
        <v>164</v>
      </c>
      <c s="31" t="s">
        <v>2753</v>
      </c>
      <c s="26" t="s">
        <v>2754</v>
      </c>
      <c s="32" t="s">
        <v>3222</v>
      </c>
      <c s="33" t="s">
        <v>182</v>
      </c>
      <c s="34">
        <v>0.063</v>
      </c>
      <c s="35">
        <v>0</v>
      </c>
      <c s="35">
        <f>ROUND(ROUND(H102,2)*ROUND(G102,3),2)</f>
      </c>
      <c s="33" t="s">
        <v>65</v>
      </c>
      <c r="O102">
        <f>(I102*21)/100</f>
      </c>
      <c t="s">
        <v>27</v>
      </c>
    </row>
    <row r="103" spans="1:5" ht="12.75">
      <c r="A103" s="36" t="s">
        <v>58</v>
      </c>
      <c r="E103" s="37" t="s">
        <v>183</v>
      </c>
    </row>
    <row r="104" spans="1:5" ht="114.75">
      <c r="A104" s="38" t="s">
        <v>59</v>
      </c>
      <c r="E104" s="39" t="s">
        <v>3223</v>
      </c>
    </row>
    <row r="105" spans="1:5" ht="102">
      <c r="A105" t="s">
        <v>61</v>
      </c>
      <c r="E10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3224</v>
      </c>
      <c s="43">
        <f>0+I9+I26</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3224</v>
      </c>
      <c s="6"/>
      <c s="18" t="s">
        <v>3225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3227</v>
      </c>
      <c s="27"/>
      <c s="27"/>
      <c s="27"/>
      <c s="30">
        <f>0+Q9</f>
      </c>
      <c s="27"/>
      <c r="O9">
        <f>0+R9</f>
      </c>
      <c r="Q9">
        <f>0+I10+I14+I18+I22</f>
      </c>
      <c>
        <f>0+O10+O14+O18+O22</f>
      </c>
    </row>
    <row r="10" spans="1:16" ht="12.75">
      <c r="A10" s="26" t="s">
        <v>52</v>
      </c>
      <c s="31" t="s">
        <v>33</v>
      </c>
      <c s="31" t="s">
        <v>3228</v>
      </c>
      <c s="26" t="s">
        <v>54</v>
      </c>
      <c s="32" t="s">
        <v>3229</v>
      </c>
      <c s="33" t="s">
        <v>294</v>
      </c>
      <c s="34">
        <v>1</v>
      </c>
      <c s="35">
        <v>0</v>
      </c>
      <c s="35">
        <f>ROUND(ROUND(H10,2)*ROUND(G10,3),2)</f>
      </c>
      <c s="33" t="s">
        <v>436</v>
      </c>
      <c r="O10">
        <f>(I10*21)/100</f>
      </c>
      <c t="s">
        <v>27</v>
      </c>
    </row>
    <row r="11" spans="1:5" ht="12.75">
      <c r="A11" s="36" t="s">
        <v>58</v>
      </c>
      <c r="E11" s="37" t="s">
        <v>3229</v>
      </c>
    </row>
    <row r="12" spans="1:5" ht="25.5">
      <c r="A12" s="38" t="s">
        <v>59</v>
      </c>
      <c r="E12" s="39" t="s">
        <v>3230</v>
      </c>
    </row>
    <row r="13" spans="1:5" ht="102">
      <c r="A13" t="s">
        <v>61</v>
      </c>
      <c r="E13" s="37" t="s">
        <v>3231</v>
      </c>
    </row>
    <row r="14" spans="1:16" ht="12.75">
      <c r="A14" s="26" t="s">
        <v>52</v>
      </c>
      <c s="31" t="s">
        <v>27</v>
      </c>
      <c s="31" t="s">
        <v>3232</v>
      </c>
      <c s="26" t="s">
        <v>54</v>
      </c>
      <c s="32" t="s">
        <v>3233</v>
      </c>
      <c s="33" t="s">
        <v>294</v>
      </c>
      <c s="34">
        <v>1</v>
      </c>
      <c s="35">
        <v>0</v>
      </c>
      <c s="35">
        <f>ROUND(ROUND(H14,2)*ROUND(G14,3),2)</f>
      </c>
      <c s="33" t="s">
        <v>436</v>
      </c>
      <c r="O14">
        <f>(I14*21)/100</f>
      </c>
      <c t="s">
        <v>27</v>
      </c>
    </row>
    <row r="15" spans="1:5" ht="12.75">
      <c r="A15" s="36" t="s">
        <v>58</v>
      </c>
      <c r="E15" s="37" t="s">
        <v>3233</v>
      </c>
    </row>
    <row r="16" spans="1:5" ht="25.5">
      <c r="A16" s="38" t="s">
        <v>59</v>
      </c>
      <c r="E16" s="39" t="s">
        <v>3230</v>
      </c>
    </row>
    <row r="17" spans="1:5" ht="114.75">
      <c r="A17" t="s">
        <v>61</v>
      </c>
      <c r="E17" s="37" t="s">
        <v>3234</v>
      </c>
    </row>
    <row r="18" spans="1:16" ht="12.75">
      <c r="A18" s="26" t="s">
        <v>52</v>
      </c>
      <c s="31" t="s">
        <v>26</v>
      </c>
      <c s="31" t="s">
        <v>3235</v>
      </c>
      <c s="26" t="s">
        <v>54</v>
      </c>
      <c s="32" t="s">
        <v>3236</v>
      </c>
      <c s="33" t="s">
        <v>294</v>
      </c>
      <c s="34">
        <v>1</v>
      </c>
      <c s="35">
        <v>0</v>
      </c>
      <c s="35">
        <f>ROUND(ROUND(H18,2)*ROUND(G18,3),2)</f>
      </c>
      <c s="33" t="s">
        <v>436</v>
      </c>
      <c r="O18">
        <f>(I18*21)/100</f>
      </c>
      <c t="s">
        <v>27</v>
      </c>
    </row>
    <row r="19" spans="1:5" ht="25.5">
      <c r="A19" s="36" t="s">
        <v>58</v>
      </c>
      <c r="E19" s="37" t="s">
        <v>3237</v>
      </c>
    </row>
    <row r="20" spans="1:5" ht="25.5">
      <c r="A20" s="38" t="s">
        <v>59</v>
      </c>
      <c r="E20" s="39" t="s">
        <v>3230</v>
      </c>
    </row>
    <row r="21" spans="1:5" ht="51">
      <c r="A21" t="s">
        <v>61</v>
      </c>
      <c r="E21" s="37" t="s">
        <v>3238</v>
      </c>
    </row>
    <row r="22" spans="1:16" ht="12.75">
      <c r="A22" s="26" t="s">
        <v>52</v>
      </c>
      <c s="31" t="s">
        <v>37</v>
      </c>
      <c s="31" t="s">
        <v>3239</v>
      </c>
      <c s="26" t="s">
        <v>54</v>
      </c>
      <c s="32" t="s">
        <v>3240</v>
      </c>
      <c s="33" t="s">
        <v>294</v>
      </c>
      <c s="34">
        <v>1</v>
      </c>
      <c s="35">
        <v>0</v>
      </c>
      <c s="35">
        <f>ROUND(ROUND(H22,2)*ROUND(G22,3),2)</f>
      </c>
      <c s="33" t="s">
        <v>436</v>
      </c>
      <c r="O22">
        <f>(I22*21)/100</f>
      </c>
      <c t="s">
        <v>27</v>
      </c>
    </row>
    <row r="23" spans="1:5" ht="12.75">
      <c r="A23" s="36" t="s">
        <v>58</v>
      </c>
      <c r="E23" s="37" t="s">
        <v>3240</v>
      </c>
    </row>
    <row r="24" spans="1:5" ht="25.5">
      <c r="A24" s="38" t="s">
        <v>59</v>
      </c>
      <c r="E24" s="39" t="s">
        <v>3230</v>
      </c>
    </row>
    <row r="25" spans="1:5" ht="102">
      <c r="A25" t="s">
        <v>61</v>
      </c>
      <c r="E25" s="37" t="s">
        <v>3241</v>
      </c>
    </row>
    <row r="26" spans="1:18" ht="12.75" customHeight="1">
      <c r="A26" s="6" t="s">
        <v>50</v>
      </c>
      <c s="6"/>
      <c s="41" t="s">
        <v>27</v>
      </c>
      <c s="6"/>
      <c s="29" t="s">
        <v>2740</v>
      </c>
      <c s="6"/>
      <c s="6"/>
      <c s="6"/>
      <c s="42">
        <f>0+Q26</f>
      </c>
      <c s="6"/>
      <c r="O26">
        <f>0+R26</f>
      </c>
      <c r="Q26">
        <f>0+I27+I31+I35+I39+I43+I47+I51+I55</f>
      </c>
      <c>
        <f>0+O27+O31+O35+O39+O43+O47+O51+O55</f>
      </c>
    </row>
    <row r="27" spans="1:16" ht="12.75">
      <c r="A27" s="26" t="s">
        <v>52</v>
      </c>
      <c s="31" t="s">
        <v>39</v>
      </c>
      <c s="31" t="s">
        <v>3242</v>
      </c>
      <c s="26" t="s">
        <v>54</v>
      </c>
      <c s="32" t="s">
        <v>3243</v>
      </c>
      <c s="33" t="s">
        <v>294</v>
      </c>
      <c s="34">
        <v>1</v>
      </c>
      <c s="35">
        <v>0</v>
      </c>
      <c s="35">
        <f>ROUND(ROUND(H27,2)*ROUND(G27,3),2)</f>
      </c>
      <c s="33" t="s">
        <v>436</v>
      </c>
      <c r="O27">
        <f>(I27*21)/100</f>
      </c>
      <c t="s">
        <v>27</v>
      </c>
    </row>
    <row r="28" spans="1:5" ht="25.5">
      <c r="A28" s="36" t="s">
        <v>58</v>
      </c>
      <c r="E28" s="37" t="s">
        <v>3244</v>
      </c>
    </row>
    <row r="29" spans="1:5" ht="25.5">
      <c r="A29" s="38" t="s">
        <v>59</v>
      </c>
      <c r="E29" s="39" t="s">
        <v>3230</v>
      </c>
    </row>
    <row r="30" spans="1:5" ht="102">
      <c r="A30" t="s">
        <v>61</v>
      </c>
      <c r="E30" s="37" t="s">
        <v>3245</v>
      </c>
    </row>
    <row r="31" spans="1:16" ht="12.75">
      <c r="A31" s="26" t="s">
        <v>52</v>
      </c>
      <c s="31" t="s">
        <v>41</v>
      </c>
      <c s="31" t="s">
        <v>3246</v>
      </c>
      <c s="26" t="s">
        <v>54</v>
      </c>
      <c s="32" t="s">
        <v>3247</v>
      </c>
      <c s="33" t="s">
        <v>294</v>
      </c>
      <c s="34">
        <v>1</v>
      </c>
      <c s="35">
        <v>0</v>
      </c>
      <c s="35">
        <f>ROUND(ROUND(H31,2)*ROUND(G31,3),2)</f>
      </c>
      <c s="33" t="s">
        <v>436</v>
      </c>
      <c r="O31">
        <f>(I31*21)/100</f>
      </c>
      <c t="s">
        <v>27</v>
      </c>
    </row>
    <row r="32" spans="1:5" ht="25.5">
      <c r="A32" s="36" t="s">
        <v>58</v>
      </c>
      <c r="E32" s="37" t="s">
        <v>3248</v>
      </c>
    </row>
    <row r="33" spans="1:5" ht="25.5">
      <c r="A33" s="38" t="s">
        <v>59</v>
      </c>
      <c r="E33" s="39" t="s">
        <v>3230</v>
      </c>
    </row>
    <row r="34" spans="1:5" ht="89.25">
      <c r="A34" t="s">
        <v>61</v>
      </c>
      <c r="E34" s="37" t="s">
        <v>3249</v>
      </c>
    </row>
    <row r="35" spans="1:16" ht="12.75">
      <c r="A35" s="26" t="s">
        <v>52</v>
      </c>
      <c s="31" t="s">
        <v>90</v>
      </c>
      <c s="31" t="s">
        <v>3250</v>
      </c>
      <c s="26" t="s">
        <v>54</v>
      </c>
      <c s="32" t="s">
        <v>3251</v>
      </c>
      <c s="33" t="s">
        <v>294</v>
      </c>
      <c s="34">
        <v>1</v>
      </c>
      <c s="35">
        <v>0</v>
      </c>
      <c s="35">
        <f>ROUND(ROUND(H35,2)*ROUND(G35,3),2)</f>
      </c>
      <c s="33" t="s">
        <v>65</v>
      </c>
      <c r="O35">
        <f>(I35*21)/100</f>
      </c>
      <c t="s">
        <v>27</v>
      </c>
    </row>
    <row r="36" spans="1:5" ht="12.75">
      <c r="A36" s="36" t="s">
        <v>58</v>
      </c>
      <c r="E36" s="37" t="s">
        <v>3251</v>
      </c>
    </row>
    <row r="37" spans="1:5" ht="25.5">
      <c r="A37" s="38" t="s">
        <v>59</v>
      </c>
      <c r="E37" s="39" t="s">
        <v>3252</v>
      </c>
    </row>
    <row r="38" spans="1:5" ht="89.25">
      <c r="A38" t="s">
        <v>61</v>
      </c>
      <c r="E38" s="37" t="s">
        <v>3253</v>
      </c>
    </row>
    <row r="39" spans="1:16" ht="12.75">
      <c r="A39" s="26" t="s">
        <v>52</v>
      </c>
      <c s="31" t="s">
        <v>95</v>
      </c>
      <c s="31" t="s">
        <v>3254</v>
      </c>
      <c s="26" t="s">
        <v>54</v>
      </c>
      <c s="32" t="s">
        <v>3255</v>
      </c>
      <c s="33" t="s">
        <v>294</v>
      </c>
      <c s="34">
        <v>1</v>
      </c>
      <c s="35">
        <v>0</v>
      </c>
      <c s="35">
        <f>ROUND(ROUND(H39,2)*ROUND(G39,3),2)</f>
      </c>
      <c s="33" t="s">
        <v>436</v>
      </c>
      <c r="O39">
        <f>(I39*21)/100</f>
      </c>
      <c t="s">
        <v>27</v>
      </c>
    </row>
    <row r="40" spans="1:5" ht="12.75">
      <c r="A40" s="36" t="s">
        <v>58</v>
      </c>
      <c r="E40" s="37" t="s">
        <v>54</v>
      </c>
    </row>
    <row r="41" spans="1:5" ht="25.5">
      <c r="A41" s="38" t="s">
        <v>59</v>
      </c>
      <c r="E41" s="39" t="s">
        <v>3230</v>
      </c>
    </row>
    <row r="42" spans="1:5" ht="76.5">
      <c r="A42" t="s">
        <v>61</v>
      </c>
      <c r="E42" s="37" t="s">
        <v>3256</v>
      </c>
    </row>
    <row r="43" spans="1:16" ht="12.75">
      <c r="A43" s="26" t="s">
        <v>52</v>
      </c>
      <c s="31" t="s">
        <v>44</v>
      </c>
      <c s="31" t="s">
        <v>3257</v>
      </c>
      <c s="26" t="s">
        <v>54</v>
      </c>
      <c s="32" t="s">
        <v>3258</v>
      </c>
      <c s="33" t="s">
        <v>294</v>
      </c>
      <c s="34">
        <v>1</v>
      </c>
      <c s="35">
        <v>0</v>
      </c>
      <c s="35">
        <f>ROUND(ROUND(H43,2)*ROUND(G43,3),2)</f>
      </c>
      <c s="33" t="s">
        <v>436</v>
      </c>
      <c r="O43">
        <f>(I43*21)/100</f>
      </c>
      <c t="s">
        <v>27</v>
      </c>
    </row>
    <row r="44" spans="1:5" ht="12.75">
      <c r="A44" s="36" t="s">
        <v>58</v>
      </c>
      <c r="E44" s="37" t="s">
        <v>54</v>
      </c>
    </row>
    <row r="45" spans="1:5" ht="25.5">
      <c r="A45" s="38" t="s">
        <v>59</v>
      </c>
      <c r="E45" s="39" t="s">
        <v>3230</v>
      </c>
    </row>
    <row r="46" spans="1:5" ht="51">
      <c r="A46" t="s">
        <v>61</v>
      </c>
      <c r="E46" s="37" t="s">
        <v>3259</v>
      </c>
    </row>
    <row r="47" spans="1:16" ht="12.75">
      <c r="A47" s="26" t="s">
        <v>52</v>
      </c>
      <c s="31" t="s">
        <v>46</v>
      </c>
      <c s="31" t="s">
        <v>3260</v>
      </c>
      <c s="26" t="s">
        <v>54</v>
      </c>
      <c s="32" t="s">
        <v>3261</v>
      </c>
      <c s="33" t="s">
        <v>294</v>
      </c>
      <c s="34">
        <v>1</v>
      </c>
      <c s="35">
        <v>0</v>
      </c>
      <c s="35">
        <f>ROUND(ROUND(H47,2)*ROUND(G47,3),2)</f>
      </c>
      <c s="33" t="s">
        <v>436</v>
      </c>
      <c r="O47">
        <f>(I47*21)/100</f>
      </c>
      <c t="s">
        <v>27</v>
      </c>
    </row>
    <row r="48" spans="1:5" ht="12.75">
      <c r="A48" s="36" t="s">
        <v>58</v>
      </c>
      <c r="E48" s="37" t="s">
        <v>54</v>
      </c>
    </row>
    <row r="49" spans="1:5" ht="25.5">
      <c r="A49" s="38" t="s">
        <v>59</v>
      </c>
      <c r="E49" s="39" t="s">
        <v>3230</v>
      </c>
    </row>
    <row r="50" spans="1:5" ht="63.75">
      <c r="A50" t="s">
        <v>61</v>
      </c>
      <c r="E50" s="37" t="s">
        <v>3262</v>
      </c>
    </row>
    <row r="51" spans="1:16" ht="12.75">
      <c r="A51" s="26" t="s">
        <v>52</v>
      </c>
      <c s="31" t="s">
        <v>48</v>
      </c>
      <c s="31" t="s">
        <v>3263</v>
      </c>
      <c s="26" t="s">
        <v>54</v>
      </c>
      <c s="32" t="s">
        <v>3264</v>
      </c>
      <c s="33" t="s">
        <v>294</v>
      </c>
      <c s="34">
        <v>1</v>
      </c>
      <c s="35">
        <v>0</v>
      </c>
      <c s="35">
        <f>ROUND(ROUND(H51,2)*ROUND(G51,3),2)</f>
      </c>
      <c s="33" t="s">
        <v>436</v>
      </c>
      <c r="O51">
        <f>(I51*21)/100</f>
      </c>
      <c t="s">
        <v>27</v>
      </c>
    </row>
    <row r="52" spans="1:5" ht="12.75">
      <c r="A52" s="36" t="s">
        <v>58</v>
      </c>
      <c r="E52" s="37" t="s">
        <v>54</v>
      </c>
    </row>
    <row r="53" spans="1:5" ht="25.5">
      <c r="A53" s="38" t="s">
        <v>59</v>
      </c>
      <c r="E53" s="39" t="s">
        <v>3230</v>
      </c>
    </row>
    <row r="54" spans="1:5" ht="51">
      <c r="A54" t="s">
        <v>61</v>
      </c>
      <c r="E54" s="37" t="s">
        <v>3265</v>
      </c>
    </row>
    <row r="55" spans="1:16" ht="12.75">
      <c r="A55" s="26" t="s">
        <v>52</v>
      </c>
      <c s="31" t="s">
        <v>111</v>
      </c>
      <c s="31" t="s">
        <v>3266</v>
      </c>
      <c s="26" t="s">
        <v>54</v>
      </c>
      <c s="32" t="s">
        <v>3267</v>
      </c>
      <c s="33" t="s">
        <v>294</v>
      </c>
      <c s="34">
        <v>1</v>
      </c>
      <c s="35">
        <v>0</v>
      </c>
      <c s="35">
        <f>ROUND(ROUND(H55,2)*ROUND(G55,3),2)</f>
      </c>
      <c s="33" t="s">
        <v>65</v>
      </c>
      <c r="O55">
        <f>(I55*21)/100</f>
      </c>
      <c t="s">
        <v>27</v>
      </c>
    </row>
    <row r="56" spans="1:5" ht="12.75">
      <c r="A56" s="36" t="s">
        <v>58</v>
      </c>
      <c r="E56" s="37" t="s">
        <v>54</v>
      </c>
    </row>
    <row r="57" spans="1:5" ht="25.5">
      <c r="A57" s="38" t="s">
        <v>59</v>
      </c>
      <c r="E57" s="39" t="s">
        <v>3252</v>
      </c>
    </row>
    <row r="58" spans="1:5" ht="127.5">
      <c r="A58" t="s">
        <v>61</v>
      </c>
      <c r="E58" s="37" t="s">
        <v>3268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221</v>
      </c>
      <c s="43">
        <f>0+I9+I18</f>
      </c>
      <c s="10"/>
      <c r="O3" t="s">
        <v>23</v>
      </c>
      <c t="s">
        <v>27</v>
      </c>
    </row>
    <row r="4" spans="1:16" ht="15" customHeight="1">
      <c r="A4" t="s">
        <v>17</v>
      </c>
      <c s="12" t="s">
        <v>18</v>
      </c>
      <c s="13" t="s">
        <v>219</v>
      </c>
      <c s="1"/>
      <c s="14" t="s">
        <v>220</v>
      </c>
      <c s="1"/>
      <c s="1"/>
      <c s="11"/>
      <c s="11"/>
      <c s="1"/>
      <c r="O4" t="s">
        <v>24</v>
      </c>
      <c t="s">
        <v>27</v>
      </c>
    </row>
    <row r="5" spans="1:16" ht="12.75" customHeight="1">
      <c r="A5" t="s">
        <v>21</v>
      </c>
      <c s="16" t="s">
        <v>22</v>
      </c>
      <c s="17" t="s">
        <v>221</v>
      </c>
      <c s="6"/>
      <c s="18" t="s">
        <v>222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224</v>
      </c>
      <c s="26" t="s">
        <v>225</v>
      </c>
      <c s="32" t="s">
        <v>226</v>
      </c>
      <c s="33" t="s">
        <v>182</v>
      </c>
      <c s="34">
        <v>0.002</v>
      </c>
      <c s="35">
        <v>0</v>
      </c>
      <c s="35">
        <f>ROUND(ROUND(H10,2)*ROUND(G10,3),2)</f>
      </c>
      <c s="33" t="s">
        <v>65</v>
      </c>
      <c r="O10">
        <f>(I10*21)/100</f>
      </c>
      <c t="s">
        <v>27</v>
      </c>
    </row>
    <row r="11" spans="1:5" ht="12.75">
      <c r="A11" s="36" t="s">
        <v>58</v>
      </c>
      <c r="E11" s="37" t="s">
        <v>183</v>
      </c>
    </row>
    <row r="12" spans="1:5" ht="12.75">
      <c r="A12" s="38" t="s">
        <v>59</v>
      </c>
      <c r="E12" s="39" t="s">
        <v>227</v>
      </c>
    </row>
    <row r="13" spans="1:5" ht="102">
      <c r="A13" t="s">
        <v>61</v>
      </c>
      <c r="E13" s="37" t="s">
        <v>185</v>
      </c>
    </row>
    <row r="14" spans="1:16" ht="25.5">
      <c r="A14" s="26" t="s">
        <v>52</v>
      </c>
      <c s="31" t="s">
        <v>27</v>
      </c>
      <c s="31" t="s">
        <v>228</v>
      </c>
      <c s="26" t="s">
        <v>229</v>
      </c>
      <c s="32" t="s">
        <v>230</v>
      </c>
      <c s="33" t="s">
        <v>182</v>
      </c>
      <c s="34">
        <v>0.001</v>
      </c>
      <c s="35">
        <v>0</v>
      </c>
      <c s="35">
        <f>ROUND(ROUND(H14,2)*ROUND(G14,3),2)</f>
      </c>
      <c s="33" t="s">
        <v>65</v>
      </c>
      <c r="O14">
        <f>(I14*21)/100</f>
      </c>
      <c t="s">
        <v>27</v>
      </c>
    </row>
    <row r="15" spans="1:5" ht="12.75">
      <c r="A15" s="36" t="s">
        <v>58</v>
      </c>
      <c r="E15" s="37" t="s">
        <v>183</v>
      </c>
    </row>
    <row r="16" spans="1:5" ht="12.75">
      <c r="A16" s="38" t="s">
        <v>59</v>
      </c>
      <c r="E16" s="39" t="s">
        <v>227</v>
      </c>
    </row>
    <row r="17" spans="1:5" ht="102">
      <c r="A17" t="s">
        <v>61</v>
      </c>
      <c r="E17" s="37" t="s">
        <v>185</v>
      </c>
    </row>
    <row r="18" spans="1:18" ht="12.75" customHeight="1">
      <c r="A18" s="6" t="s">
        <v>50</v>
      </c>
      <c s="6"/>
      <c s="41" t="s">
        <v>231</v>
      </c>
      <c s="6"/>
      <c s="29" t="s">
        <v>232</v>
      </c>
      <c s="6"/>
      <c s="6"/>
      <c s="6"/>
      <c s="42">
        <f>0+Q18</f>
      </c>
      <c s="6"/>
      <c r="O18">
        <f>0+R18</f>
      </c>
      <c r="Q18">
        <f>0+I19+I23+I27+I31+I35+I39+I43</f>
      </c>
      <c>
        <f>0+O19+O23+O27+O31+O35+O39+O43</f>
      </c>
    </row>
    <row r="19" spans="1:16" ht="12.75">
      <c r="A19" s="26" t="s">
        <v>52</v>
      </c>
      <c s="31" t="s">
        <v>26</v>
      </c>
      <c s="31" t="s">
        <v>233</v>
      </c>
      <c s="26" t="s">
        <v>54</v>
      </c>
      <c s="32" t="s">
        <v>234</v>
      </c>
      <c s="33" t="s">
        <v>82</v>
      </c>
      <c s="34">
        <v>2</v>
      </c>
      <c s="35">
        <v>0</v>
      </c>
      <c s="35">
        <f>ROUND(ROUND(H19,2)*ROUND(G19,3),2)</f>
      </c>
      <c s="33" t="s">
        <v>57</v>
      </c>
      <c r="O19">
        <f>(I19*21)/100</f>
      </c>
      <c t="s">
        <v>27</v>
      </c>
    </row>
    <row r="20" spans="1:5" ht="12.75">
      <c r="A20" s="36" t="s">
        <v>58</v>
      </c>
      <c r="E20" s="37" t="s">
        <v>54</v>
      </c>
    </row>
    <row r="21" spans="1:5" ht="12.75">
      <c r="A21" s="38" t="s">
        <v>59</v>
      </c>
      <c r="E21" s="39" t="s">
        <v>235</v>
      </c>
    </row>
    <row r="22" spans="1:5" ht="114.75">
      <c r="A22" t="s">
        <v>61</v>
      </c>
      <c r="E22" s="37" t="s">
        <v>236</v>
      </c>
    </row>
    <row r="23" spans="1:16" ht="12.75">
      <c r="A23" s="26" t="s">
        <v>52</v>
      </c>
      <c s="31" t="s">
        <v>37</v>
      </c>
      <c s="31" t="s">
        <v>237</v>
      </c>
      <c s="26" t="s">
        <v>54</v>
      </c>
      <c s="32" t="s">
        <v>238</v>
      </c>
      <c s="33" t="s">
        <v>82</v>
      </c>
      <c s="34">
        <v>2</v>
      </c>
      <c s="35">
        <v>0</v>
      </c>
      <c s="35">
        <f>ROUND(ROUND(H23,2)*ROUND(G23,3),2)</f>
      </c>
      <c s="33" t="s">
        <v>57</v>
      </c>
      <c r="O23">
        <f>(I23*21)/100</f>
      </c>
      <c t="s">
        <v>27</v>
      </c>
    </row>
    <row r="24" spans="1:5" ht="12.75">
      <c r="A24" s="36" t="s">
        <v>58</v>
      </c>
      <c r="E24" s="37" t="s">
        <v>54</v>
      </c>
    </row>
    <row r="25" spans="1:5" ht="12.75">
      <c r="A25" s="38" t="s">
        <v>59</v>
      </c>
      <c r="E25" s="39" t="s">
        <v>235</v>
      </c>
    </row>
    <row r="26" spans="1:5" ht="153">
      <c r="A26" t="s">
        <v>61</v>
      </c>
      <c r="E26" s="37" t="s">
        <v>239</v>
      </c>
    </row>
    <row r="27" spans="1:16" ht="12.75">
      <c r="A27" s="26" t="s">
        <v>52</v>
      </c>
      <c s="31" t="s">
        <v>39</v>
      </c>
      <c s="31" t="s">
        <v>240</v>
      </c>
      <c s="26" t="s">
        <v>54</v>
      </c>
      <c s="32" t="s">
        <v>241</v>
      </c>
      <c s="33" t="s">
        <v>242</v>
      </c>
      <c s="34">
        <v>1</v>
      </c>
      <c s="35">
        <v>0</v>
      </c>
      <c s="35">
        <f>ROUND(ROUND(H27,2)*ROUND(G27,3),2)</f>
      </c>
      <c s="33" t="s">
        <v>57</v>
      </c>
      <c r="O27">
        <f>(I27*21)/100</f>
      </c>
      <c t="s">
        <v>27</v>
      </c>
    </row>
    <row r="28" spans="1:5" ht="12.75">
      <c r="A28" s="36" t="s">
        <v>58</v>
      </c>
      <c r="E28" s="37" t="s">
        <v>54</v>
      </c>
    </row>
    <row r="29" spans="1:5" ht="12.75">
      <c r="A29" s="38" t="s">
        <v>59</v>
      </c>
      <c r="E29" s="39" t="s">
        <v>235</v>
      </c>
    </row>
    <row r="30" spans="1:5" ht="153">
      <c r="A30" t="s">
        <v>61</v>
      </c>
      <c r="E30" s="37" t="s">
        <v>239</v>
      </c>
    </row>
    <row r="31" spans="1:16" ht="12.75">
      <c r="A31" s="26" t="s">
        <v>52</v>
      </c>
      <c s="31" t="s">
        <v>41</v>
      </c>
      <c s="31" t="s">
        <v>243</v>
      </c>
      <c s="26" t="s">
        <v>54</v>
      </c>
      <c s="32" t="s">
        <v>244</v>
      </c>
      <c s="33" t="s">
        <v>82</v>
      </c>
      <c s="34">
        <v>2</v>
      </c>
      <c s="35">
        <v>0</v>
      </c>
      <c s="35">
        <f>ROUND(ROUND(H31,2)*ROUND(G31,3),2)</f>
      </c>
      <c s="33" t="s">
        <v>57</v>
      </c>
      <c r="O31">
        <f>(I31*21)/100</f>
      </c>
      <c t="s">
        <v>27</v>
      </c>
    </row>
    <row r="32" spans="1:5" ht="12.75">
      <c r="A32" s="36" t="s">
        <v>58</v>
      </c>
      <c r="E32" s="37" t="s">
        <v>54</v>
      </c>
    </row>
    <row r="33" spans="1:5" ht="12.75">
      <c r="A33" s="38" t="s">
        <v>59</v>
      </c>
      <c r="E33" s="39" t="s">
        <v>235</v>
      </c>
    </row>
    <row r="34" spans="1:5" ht="153">
      <c r="A34" t="s">
        <v>61</v>
      </c>
      <c r="E34" s="37" t="s">
        <v>239</v>
      </c>
    </row>
    <row r="35" spans="1:16" ht="12.75">
      <c r="A35" s="26" t="s">
        <v>52</v>
      </c>
      <c s="31" t="s">
        <v>90</v>
      </c>
      <c s="31" t="s">
        <v>245</v>
      </c>
      <c s="26" t="s">
        <v>54</v>
      </c>
      <c s="32" t="s">
        <v>246</v>
      </c>
      <c s="33" t="s">
        <v>247</v>
      </c>
      <c s="34">
        <v>1</v>
      </c>
      <c s="35">
        <v>0</v>
      </c>
      <c s="35">
        <f>ROUND(ROUND(H35,2)*ROUND(G35,3),2)</f>
      </c>
      <c s="33" t="s">
        <v>57</v>
      </c>
      <c r="O35">
        <f>(I35*21)/100</f>
      </c>
      <c t="s">
        <v>27</v>
      </c>
    </row>
    <row r="36" spans="1:5" ht="12.75">
      <c r="A36" s="36" t="s">
        <v>58</v>
      </c>
      <c r="E36" s="37" t="s">
        <v>54</v>
      </c>
    </row>
    <row r="37" spans="1:5" ht="12.75">
      <c r="A37" s="38" t="s">
        <v>59</v>
      </c>
      <c r="E37" s="39" t="s">
        <v>235</v>
      </c>
    </row>
    <row r="38" spans="1:5" ht="165.75">
      <c r="A38" t="s">
        <v>61</v>
      </c>
      <c r="E38" s="37" t="s">
        <v>248</v>
      </c>
    </row>
    <row r="39" spans="1:16" ht="12.75">
      <c r="A39" s="26" t="s">
        <v>52</v>
      </c>
      <c s="31" t="s">
        <v>95</v>
      </c>
      <c s="31" t="s">
        <v>249</v>
      </c>
      <c s="26" t="s">
        <v>54</v>
      </c>
      <c s="32" t="s">
        <v>250</v>
      </c>
      <c s="33" t="s">
        <v>242</v>
      </c>
      <c s="34">
        <v>1</v>
      </c>
      <c s="35">
        <v>0</v>
      </c>
      <c s="35">
        <f>ROUND(ROUND(H39,2)*ROUND(G39,3),2)</f>
      </c>
      <c s="33" t="s">
        <v>57</v>
      </c>
      <c r="O39">
        <f>(I39*21)/100</f>
      </c>
      <c t="s">
        <v>27</v>
      </c>
    </row>
    <row r="40" spans="1:5" ht="12.75">
      <c r="A40" s="36" t="s">
        <v>58</v>
      </c>
      <c r="E40" s="37" t="s">
        <v>54</v>
      </c>
    </row>
    <row r="41" spans="1:5" ht="12.75">
      <c r="A41" s="38" t="s">
        <v>59</v>
      </c>
      <c r="E41" s="39" t="s">
        <v>235</v>
      </c>
    </row>
    <row r="42" spans="1:5" ht="153">
      <c r="A42" t="s">
        <v>61</v>
      </c>
      <c r="E42" s="37" t="s">
        <v>239</v>
      </c>
    </row>
    <row r="43" spans="1:16" ht="12.75">
      <c r="A43" s="26" t="s">
        <v>52</v>
      </c>
      <c s="31" t="s">
        <v>44</v>
      </c>
      <c s="31" t="s">
        <v>251</v>
      </c>
      <c s="26" t="s">
        <v>54</v>
      </c>
      <c s="32" t="s">
        <v>252</v>
      </c>
      <c s="33" t="s">
        <v>82</v>
      </c>
      <c s="34">
        <v>1</v>
      </c>
      <c s="35">
        <v>0</v>
      </c>
      <c s="35">
        <f>ROUND(ROUND(H43,2)*ROUND(G43,3),2)</f>
      </c>
      <c s="33" t="s">
        <v>57</v>
      </c>
      <c r="O43">
        <f>(I43*21)/100</f>
      </c>
      <c t="s">
        <v>27</v>
      </c>
    </row>
    <row r="44" spans="1:5" ht="12.75">
      <c r="A44" s="36" t="s">
        <v>58</v>
      </c>
      <c r="E44" s="37" t="s">
        <v>54</v>
      </c>
    </row>
    <row r="45" spans="1:5" ht="12.75">
      <c r="A45" s="38" t="s">
        <v>59</v>
      </c>
      <c r="E45" s="39" t="s">
        <v>235</v>
      </c>
    </row>
    <row r="46" spans="1:5" ht="153">
      <c r="A46" t="s">
        <v>61</v>
      </c>
      <c r="E46" s="37" t="s">
        <v>239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255</v>
      </c>
      <c s="43">
        <f>0+I9+I42+I55+I72</f>
      </c>
      <c s="10"/>
      <c r="O3" t="s">
        <v>23</v>
      </c>
      <c t="s">
        <v>27</v>
      </c>
    </row>
    <row r="4" spans="1:16" ht="15" customHeight="1">
      <c r="A4" t="s">
        <v>17</v>
      </c>
      <c s="12" t="s">
        <v>18</v>
      </c>
      <c s="13" t="s">
        <v>253</v>
      </c>
      <c s="1"/>
      <c s="14" t="s">
        <v>254</v>
      </c>
      <c s="1"/>
      <c s="1"/>
      <c s="11"/>
      <c s="11"/>
      <c s="1"/>
      <c r="O4" t="s">
        <v>24</v>
      </c>
      <c t="s">
        <v>27</v>
      </c>
    </row>
    <row r="5" spans="1:16" ht="12.75" customHeight="1">
      <c r="A5" t="s">
        <v>21</v>
      </c>
      <c s="16" t="s">
        <v>22</v>
      </c>
      <c s="17" t="s">
        <v>255</v>
      </c>
      <c s="6"/>
      <c s="18" t="s">
        <v>254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257</v>
      </c>
      <c s="27"/>
      <c s="29" t="s">
        <v>258</v>
      </c>
      <c s="27"/>
      <c s="27"/>
      <c s="27"/>
      <c s="30">
        <f>0+Q9</f>
      </c>
      <c s="27"/>
      <c r="O9">
        <f>0+R9</f>
      </c>
      <c r="Q9">
        <f>0+I10+I14+I18+I22+I26+I30+I34+I38</f>
      </c>
      <c>
        <f>0+O10+O14+O18+O22+O26+O30+O34+O38</f>
      </c>
    </row>
    <row r="10" spans="1:16" ht="12.75">
      <c r="A10" s="26" t="s">
        <v>52</v>
      </c>
      <c s="31" t="s">
        <v>33</v>
      </c>
      <c s="31" t="s">
        <v>259</v>
      </c>
      <c s="26" t="s">
        <v>54</v>
      </c>
      <c s="32" t="s">
        <v>260</v>
      </c>
      <c s="33" t="s">
        <v>71</v>
      </c>
      <c s="34">
        <v>239</v>
      </c>
      <c s="35">
        <v>0</v>
      </c>
      <c s="35">
        <f>ROUND(ROUND(H10,2)*ROUND(G10,3),2)</f>
      </c>
      <c s="33" t="s">
        <v>57</v>
      </c>
      <c r="O10">
        <f>(I10*21)/100</f>
      </c>
      <c t="s">
        <v>27</v>
      </c>
    </row>
    <row r="11" spans="1:5" ht="12.75">
      <c r="A11" s="36" t="s">
        <v>58</v>
      </c>
      <c r="E11" s="37" t="s">
        <v>54</v>
      </c>
    </row>
    <row r="12" spans="1:5" ht="51">
      <c r="A12" s="38" t="s">
        <v>59</v>
      </c>
      <c r="E12" s="39" t="s">
        <v>261</v>
      </c>
    </row>
    <row r="13" spans="1:5" ht="89.25">
      <c r="A13" t="s">
        <v>61</v>
      </c>
      <c r="E13" s="37" t="s">
        <v>262</v>
      </c>
    </row>
    <row r="14" spans="1:16" ht="12.75">
      <c r="A14" s="26" t="s">
        <v>52</v>
      </c>
      <c s="31" t="s">
        <v>27</v>
      </c>
      <c s="31" t="s">
        <v>263</v>
      </c>
      <c s="26" t="s">
        <v>54</v>
      </c>
      <c s="32" t="s">
        <v>264</v>
      </c>
      <c s="33" t="s">
        <v>71</v>
      </c>
      <c s="34">
        <v>59.2</v>
      </c>
      <c s="35">
        <v>0</v>
      </c>
      <c s="35">
        <f>ROUND(ROUND(H14,2)*ROUND(G14,3),2)</f>
      </c>
      <c s="33" t="s">
        <v>57</v>
      </c>
      <c r="O14">
        <f>(I14*21)/100</f>
      </c>
      <c t="s">
        <v>27</v>
      </c>
    </row>
    <row r="15" spans="1:5" ht="12.75">
      <c r="A15" s="36" t="s">
        <v>58</v>
      </c>
      <c r="E15" s="37" t="s">
        <v>54</v>
      </c>
    </row>
    <row r="16" spans="1:5" ht="102">
      <c r="A16" s="38" t="s">
        <v>59</v>
      </c>
      <c r="E16" s="39" t="s">
        <v>265</v>
      </c>
    </row>
    <row r="17" spans="1:5" ht="89.25">
      <c r="A17" t="s">
        <v>61</v>
      </c>
      <c r="E17" s="37" t="s">
        <v>262</v>
      </c>
    </row>
    <row r="18" spans="1:16" ht="25.5">
      <c r="A18" s="26" t="s">
        <v>52</v>
      </c>
      <c s="31" t="s">
        <v>26</v>
      </c>
      <c s="31" t="s">
        <v>266</v>
      </c>
      <c s="26" t="s">
        <v>54</v>
      </c>
      <c s="32" t="s">
        <v>267</v>
      </c>
      <c s="33" t="s">
        <v>86</v>
      </c>
      <c s="34">
        <v>92</v>
      </c>
      <c s="35">
        <v>0</v>
      </c>
      <c s="35">
        <f>ROUND(ROUND(H18,2)*ROUND(G18,3),2)</f>
      </c>
      <c s="33" t="s">
        <v>57</v>
      </c>
      <c r="O18">
        <f>(I18*21)/100</f>
      </c>
      <c t="s">
        <v>27</v>
      </c>
    </row>
    <row r="19" spans="1:5" ht="12.75">
      <c r="A19" s="36" t="s">
        <v>58</v>
      </c>
      <c r="E19" s="37" t="s">
        <v>54</v>
      </c>
    </row>
    <row r="20" spans="1:5" ht="102">
      <c r="A20" s="38" t="s">
        <v>59</v>
      </c>
      <c r="E20" s="39" t="s">
        <v>268</v>
      </c>
    </row>
    <row r="21" spans="1:5" ht="344.25">
      <c r="A21" t="s">
        <v>61</v>
      </c>
      <c r="E21" s="37" t="s">
        <v>269</v>
      </c>
    </row>
    <row r="22" spans="1:16" ht="25.5">
      <c r="A22" s="26" t="s">
        <v>52</v>
      </c>
      <c s="31" t="s">
        <v>37</v>
      </c>
      <c s="31" t="s">
        <v>270</v>
      </c>
      <c s="26" t="s">
        <v>54</v>
      </c>
      <c s="32" t="s">
        <v>271</v>
      </c>
      <c s="33" t="s">
        <v>86</v>
      </c>
      <c s="34">
        <v>200</v>
      </c>
      <c s="35">
        <v>0</v>
      </c>
      <c s="35">
        <f>ROUND(ROUND(H22,2)*ROUND(G22,3),2)</f>
      </c>
      <c s="33" t="s">
        <v>57</v>
      </c>
      <c r="O22">
        <f>(I22*21)/100</f>
      </c>
      <c t="s">
        <v>27</v>
      </c>
    </row>
    <row r="23" spans="1:5" ht="12.75">
      <c r="A23" s="36" t="s">
        <v>58</v>
      </c>
      <c r="E23" s="37" t="s">
        <v>54</v>
      </c>
    </row>
    <row r="24" spans="1:5" ht="76.5">
      <c r="A24" s="38" t="s">
        <v>59</v>
      </c>
      <c r="E24" s="39" t="s">
        <v>272</v>
      </c>
    </row>
    <row r="25" spans="1:5" ht="114.75">
      <c r="A25" t="s">
        <v>61</v>
      </c>
      <c r="E25" s="37" t="s">
        <v>273</v>
      </c>
    </row>
    <row r="26" spans="1:16" ht="25.5">
      <c r="A26" s="26" t="s">
        <v>52</v>
      </c>
      <c s="31" t="s">
        <v>39</v>
      </c>
      <c s="31" t="s">
        <v>274</v>
      </c>
      <c s="26" t="s">
        <v>54</v>
      </c>
      <c s="32" t="s">
        <v>275</v>
      </c>
      <c s="33" t="s">
        <v>86</v>
      </c>
      <c s="34">
        <v>292</v>
      </c>
      <c s="35">
        <v>0</v>
      </c>
      <c s="35">
        <f>ROUND(ROUND(H26,2)*ROUND(G26,3),2)</f>
      </c>
      <c s="33" t="s">
        <v>57</v>
      </c>
      <c r="O26">
        <f>(I26*21)/100</f>
      </c>
      <c t="s">
        <v>27</v>
      </c>
    </row>
    <row r="27" spans="1:5" ht="12.75">
      <c r="A27" s="36" t="s">
        <v>58</v>
      </c>
      <c r="E27" s="37" t="s">
        <v>54</v>
      </c>
    </row>
    <row r="28" spans="1:5" ht="51">
      <c r="A28" s="38" t="s">
        <v>59</v>
      </c>
      <c r="E28" s="39" t="s">
        <v>276</v>
      </c>
    </row>
    <row r="29" spans="1:5" ht="255">
      <c r="A29" t="s">
        <v>61</v>
      </c>
      <c r="E29" s="37" t="s">
        <v>277</v>
      </c>
    </row>
    <row r="30" spans="1:16" ht="12.75">
      <c r="A30" s="26" t="s">
        <v>52</v>
      </c>
      <c s="31" t="s">
        <v>41</v>
      </c>
      <c s="31" t="s">
        <v>278</v>
      </c>
      <c s="26" t="s">
        <v>54</v>
      </c>
      <c s="32" t="s">
        <v>279</v>
      </c>
      <c s="33" t="s">
        <v>82</v>
      </c>
      <c s="34">
        <v>8</v>
      </c>
      <c s="35">
        <v>0</v>
      </c>
      <c s="35">
        <f>ROUND(ROUND(H30,2)*ROUND(G30,3),2)</f>
      </c>
      <c s="33" t="s">
        <v>57</v>
      </c>
      <c r="O30">
        <f>(I30*21)/100</f>
      </c>
      <c t="s">
        <v>27</v>
      </c>
    </row>
    <row r="31" spans="1:5" ht="12.75">
      <c r="A31" s="36" t="s">
        <v>58</v>
      </c>
      <c r="E31" s="37" t="s">
        <v>54</v>
      </c>
    </row>
    <row r="32" spans="1:5" ht="51">
      <c r="A32" s="38" t="s">
        <v>59</v>
      </c>
      <c r="E32" s="39" t="s">
        <v>280</v>
      </c>
    </row>
    <row r="33" spans="1:5" ht="255">
      <c r="A33" t="s">
        <v>61</v>
      </c>
      <c r="E33" s="37" t="s">
        <v>281</v>
      </c>
    </row>
    <row r="34" spans="1:16" ht="12.75">
      <c r="A34" s="26" t="s">
        <v>52</v>
      </c>
      <c s="31" t="s">
        <v>90</v>
      </c>
      <c s="31" t="s">
        <v>282</v>
      </c>
      <c s="26" t="s">
        <v>54</v>
      </c>
      <c s="32" t="s">
        <v>283</v>
      </c>
      <c s="33" t="s">
        <v>86</v>
      </c>
      <c s="34">
        <v>92</v>
      </c>
      <c s="35">
        <v>0</v>
      </c>
      <c s="35">
        <f>ROUND(ROUND(H34,2)*ROUND(G34,3),2)</f>
      </c>
      <c s="33" t="s">
        <v>57</v>
      </c>
      <c r="O34">
        <f>(I34*21)/100</f>
      </c>
      <c t="s">
        <v>27</v>
      </c>
    </row>
    <row r="35" spans="1:5" ht="12.75">
      <c r="A35" s="36" t="s">
        <v>58</v>
      </c>
      <c r="E35" s="37" t="s">
        <v>54</v>
      </c>
    </row>
    <row r="36" spans="1:5" ht="51">
      <c r="A36" s="38" t="s">
        <v>59</v>
      </c>
      <c r="E36" s="39" t="s">
        <v>284</v>
      </c>
    </row>
    <row r="37" spans="1:5" ht="165.75">
      <c r="A37" t="s">
        <v>61</v>
      </c>
      <c r="E37" s="37" t="s">
        <v>285</v>
      </c>
    </row>
    <row r="38" spans="1:16" ht="12.75">
      <c r="A38" s="26" t="s">
        <v>52</v>
      </c>
      <c s="31" t="s">
        <v>95</v>
      </c>
      <c s="31" t="s">
        <v>286</v>
      </c>
      <c s="26" t="s">
        <v>54</v>
      </c>
      <c s="32" t="s">
        <v>287</v>
      </c>
      <c s="33" t="s">
        <v>86</v>
      </c>
      <c s="34">
        <v>92</v>
      </c>
      <c s="35">
        <v>0</v>
      </c>
      <c s="35">
        <f>ROUND(ROUND(H38,2)*ROUND(G38,3),2)</f>
      </c>
      <c s="33" t="s">
        <v>65</v>
      </c>
      <c r="O38">
        <f>(I38*21)/100</f>
      </c>
      <c t="s">
        <v>27</v>
      </c>
    </row>
    <row r="39" spans="1:5" ht="12.75">
      <c r="A39" s="36" t="s">
        <v>58</v>
      </c>
      <c r="E39" s="37" t="s">
        <v>54</v>
      </c>
    </row>
    <row r="40" spans="1:5" ht="51">
      <c r="A40" s="38" t="s">
        <v>59</v>
      </c>
      <c r="E40" s="39" t="s">
        <v>288</v>
      </c>
    </row>
    <row r="41" spans="1:5" ht="331.5">
      <c r="A41" t="s">
        <v>61</v>
      </c>
      <c r="E41" s="37" t="s">
        <v>289</v>
      </c>
    </row>
    <row r="42" spans="1:18" ht="12.75" customHeight="1">
      <c r="A42" s="6" t="s">
        <v>50</v>
      </c>
      <c s="6"/>
      <c s="41" t="s">
        <v>290</v>
      </c>
      <c s="6"/>
      <c s="29" t="s">
        <v>291</v>
      </c>
      <c s="6"/>
      <c s="6"/>
      <c s="6"/>
      <c s="42">
        <f>0+Q42</f>
      </c>
      <c s="6"/>
      <c r="O42">
        <f>0+R42</f>
      </c>
      <c r="Q42">
        <f>0+I43+I47+I51</f>
      </c>
      <c>
        <f>0+O43+O47+O51</f>
      </c>
    </row>
    <row r="43" spans="1:16" ht="12.75">
      <c r="A43" s="26" t="s">
        <v>52</v>
      </c>
      <c s="31" t="s">
        <v>44</v>
      </c>
      <c s="31" t="s">
        <v>292</v>
      </c>
      <c s="26" t="s">
        <v>54</v>
      </c>
      <c s="32" t="s">
        <v>293</v>
      </c>
      <c s="33" t="s">
        <v>294</v>
      </c>
      <c s="34">
        <v>1</v>
      </c>
      <c s="35">
        <v>0</v>
      </c>
      <c s="35">
        <f>ROUND(ROUND(H43,2)*ROUND(G43,3),2)</f>
      </c>
      <c s="33" t="s">
        <v>57</v>
      </c>
      <c r="O43">
        <f>(I43*21)/100</f>
      </c>
      <c t="s">
        <v>27</v>
      </c>
    </row>
    <row r="44" spans="1:5" ht="12.75">
      <c r="A44" s="36" t="s">
        <v>58</v>
      </c>
      <c r="E44" s="37" t="s">
        <v>54</v>
      </c>
    </row>
    <row r="45" spans="1:5" ht="51">
      <c r="A45" s="38" t="s">
        <v>59</v>
      </c>
      <c r="E45" s="39" t="s">
        <v>295</v>
      </c>
    </row>
    <row r="46" spans="1:5" ht="12.75">
      <c r="A46" t="s">
        <v>61</v>
      </c>
      <c r="E46" s="37" t="s">
        <v>67</v>
      </c>
    </row>
    <row r="47" spans="1:16" ht="12.75">
      <c r="A47" s="26" t="s">
        <v>52</v>
      </c>
      <c s="31" t="s">
        <v>46</v>
      </c>
      <c s="31" t="s">
        <v>296</v>
      </c>
      <c s="26" t="s">
        <v>54</v>
      </c>
      <c s="32" t="s">
        <v>297</v>
      </c>
      <c s="33" t="s">
        <v>82</v>
      </c>
      <c s="34">
        <v>8</v>
      </c>
      <c s="35">
        <v>0</v>
      </c>
      <c s="35">
        <f>ROUND(ROUND(H47,2)*ROUND(G47,3),2)</f>
      </c>
      <c s="33" t="s">
        <v>57</v>
      </c>
      <c r="O47">
        <f>(I47*21)/100</f>
      </c>
      <c t="s">
        <v>27</v>
      </c>
    </row>
    <row r="48" spans="1:5" ht="12.75">
      <c r="A48" s="36" t="s">
        <v>58</v>
      </c>
      <c r="E48" s="37" t="s">
        <v>54</v>
      </c>
    </row>
    <row r="49" spans="1:5" ht="51">
      <c r="A49" s="38" t="s">
        <v>59</v>
      </c>
      <c r="E49" s="39" t="s">
        <v>298</v>
      </c>
    </row>
    <row r="50" spans="1:5" ht="12.75">
      <c r="A50" t="s">
        <v>61</v>
      </c>
      <c r="E50" s="37" t="s">
        <v>67</v>
      </c>
    </row>
    <row r="51" spans="1:16" ht="12.75">
      <c r="A51" s="26" t="s">
        <v>52</v>
      </c>
      <c s="31" t="s">
        <v>48</v>
      </c>
      <c s="31" t="s">
        <v>299</v>
      </c>
      <c s="26" t="s">
        <v>54</v>
      </c>
      <c s="32" t="s">
        <v>300</v>
      </c>
      <c s="33" t="s">
        <v>82</v>
      </c>
      <c s="34">
        <v>8</v>
      </c>
      <c s="35">
        <v>0</v>
      </c>
      <c s="35">
        <f>ROUND(ROUND(H51,2)*ROUND(G51,3),2)</f>
      </c>
      <c s="33" t="s">
        <v>57</v>
      </c>
      <c r="O51">
        <f>(I51*21)/100</f>
      </c>
      <c t="s">
        <v>27</v>
      </c>
    </row>
    <row r="52" spans="1:5" ht="12.75">
      <c r="A52" s="36" t="s">
        <v>58</v>
      </c>
      <c r="E52" s="37" t="s">
        <v>54</v>
      </c>
    </row>
    <row r="53" spans="1:5" ht="51">
      <c r="A53" s="38" t="s">
        <v>59</v>
      </c>
      <c r="E53" s="39" t="s">
        <v>301</v>
      </c>
    </row>
    <row r="54" spans="1:5" ht="153">
      <c r="A54" t="s">
        <v>61</v>
      </c>
      <c r="E54" s="37" t="s">
        <v>302</v>
      </c>
    </row>
    <row r="55" spans="1:18" ht="12.75" customHeight="1">
      <c r="A55" s="6" t="s">
        <v>50</v>
      </c>
      <c s="6"/>
      <c s="41" t="s">
        <v>303</v>
      </c>
      <c s="6"/>
      <c s="29" t="s">
        <v>304</v>
      </c>
      <c s="6"/>
      <c s="6"/>
      <c s="6"/>
      <c s="42">
        <f>0+Q55</f>
      </c>
      <c s="6"/>
      <c r="O55">
        <f>0+R55</f>
      </c>
      <c r="Q55">
        <f>0+I56+I60+I64+I68</f>
      </c>
      <c>
        <f>0+O56+O60+O64+O68</f>
      </c>
    </row>
    <row r="56" spans="1:16" ht="12.75">
      <c r="A56" s="26" t="s">
        <v>52</v>
      </c>
      <c s="31" t="s">
        <v>111</v>
      </c>
      <c s="31" t="s">
        <v>305</v>
      </c>
      <c s="26" t="s">
        <v>54</v>
      </c>
      <c s="32" t="s">
        <v>306</v>
      </c>
      <c s="33" t="s">
        <v>71</v>
      </c>
      <c s="34">
        <v>187</v>
      </c>
      <c s="35">
        <v>0</v>
      </c>
      <c s="35">
        <f>ROUND(ROUND(H56,2)*ROUND(G56,3),2)</f>
      </c>
      <c s="33" t="s">
        <v>57</v>
      </c>
      <c r="O56">
        <f>(I56*21)/100</f>
      </c>
      <c t="s">
        <v>27</v>
      </c>
    </row>
    <row r="57" spans="1:5" ht="12.75">
      <c r="A57" s="36" t="s">
        <v>58</v>
      </c>
      <c r="E57" s="37" t="s">
        <v>54</v>
      </c>
    </row>
    <row r="58" spans="1:5" ht="51">
      <c r="A58" s="38" t="s">
        <v>59</v>
      </c>
      <c r="E58" s="39" t="s">
        <v>307</v>
      </c>
    </row>
    <row r="59" spans="1:5" ht="140.25">
      <c r="A59" t="s">
        <v>61</v>
      </c>
      <c r="E59" s="37" t="s">
        <v>308</v>
      </c>
    </row>
    <row r="60" spans="1:16" ht="25.5">
      <c r="A60" s="26" t="s">
        <v>52</v>
      </c>
      <c s="31" t="s">
        <v>115</v>
      </c>
      <c s="31" t="s">
        <v>309</v>
      </c>
      <c s="26" t="s">
        <v>54</v>
      </c>
      <c s="32" t="s">
        <v>310</v>
      </c>
      <c s="33" t="s">
        <v>86</v>
      </c>
      <c s="34">
        <v>92</v>
      </c>
      <c s="35">
        <v>0</v>
      </c>
      <c s="35">
        <f>ROUND(ROUND(H60,2)*ROUND(G60,3),2)</f>
      </c>
      <c s="33" t="s">
        <v>57</v>
      </c>
      <c r="O60">
        <f>(I60*21)/100</f>
      </c>
      <c t="s">
        <v>27</v>
      </c>
    </row>
    <row r="61" spans="1:5" ht="12.75">
      <c r="A61" s="36" t="s">
        <v>58</v>
      </c>
      <c r="E61" s="37" t="s">
        <v>54</v>
      </c>
    </row>
    <row r="62" spans="1:5" ht="51">
      <c r="A62" s="38" t="s">
        <v>59</v>
      </c>
      <c r="E62" s="39" t="s">
        <v>311</v>
      </c>
    </row>
    <row r="63" spans="1:5" ht="204">
      <c r="A63" t="s">
        <v>61</v>
      </c>
      <c r="E63" s="37" t="s">
        <v>312</v>
      </c>
    </row>
    <row r="64" spans="1:16" ht="12.75">
      <c r="A64" s="26" t="s">
        <v>52</v>
      </c>
      <c s="31" t="s">
        <v>119</v>
      </c>
      <c s="31" t="s">
        <v>313</v>
      </c>
      <c s="26" t="s">
        <v>54</v>
      </c>
      <c s="32" t="s">
        <v>314</v>
      </c>
      <c s="33" t="s">
        <v>315</v>
      </c>
      <c s="34">
        <v>64.8</v>
      </c>
      <c s="35">
        <v>0</v>
      </c>
      <c s="35">
        <f>ROUND(ROUND(H64,2)*ROUND(G64,3),2)</f>
      </c>
      <c s="33" t="s">
        <v>57</v>
      </c>
      <c r="O64">
        <f>(I64*21)/100</f>
      </c>
      <c t="s">
        <v>27</v>
      </c>
    </row>
    <row r="65" spans="1:5" ht="12.75">
      <c r="A65" s="36" t="s">
        <v>58</v>
      </c>
      <c r="E65" s="37" t="s">
        <v>54</v>
      </c>
    </row>
    <row r="66" spans="1:5" ht="51">
      <c r="A66" s="38" t="s">
        <v>59</v>
      </c>
      <c r="E66" s="39" t="s">
        <v>316</v>
      </c>
    </row>
    <row r="67" spans="1:5" ht="178.5">
      <c r="A67" t="s">
        <v>61</v>
      </c>
      <c r="E67" s="37" t="s">
        <v>317</v>
      </c>
    </row>
    <row r="68" spans="1:16" ht="12.75">
      <c r="A68" s="26" t="s">
        <v>52</v>
      </c>
      <c s="31" t="s">
        <v>123</v>
      </c>
      <c s="31" t="s">
        <v>318</v>
      </c>
      <c s="26" t="s">
        <v>54</v>
      </c>
      <c s="32" t="s">
        <v>319</v>
      </c>
      <c s="33" t="s">
        <v>71</v>
      </c>
      <c s="34">
        <v>0.5</v>
      </c>
      <c s="35">
        <v>0</v>
      </c>
      <c s="35">
        <f>ROUND(ROUND(H68,2)*ROUND(G68,3),2)</f>
      </c>
      <c s="33" t="s">
        <v>57</v>
      </c>
      <c r="O68">
        <f>(I68*21)/100</f>
      </c>
      <c t="s">
        <v>27</v>
      </c>
    </row>
    <row r="69" spans="1:5" ht="12.75">
      <c r="A69" s="36" t="s">
        <v>58</v>
      </c>
      <c r="E69" s="37" t="s">
        <v>54</v>
      </c>
    </row>
    <row r="70" spans="1:5" ht="51">
      <c r="A70" s="38" t="s">
        <v>59</v>
      </c>
      <c r="E70" s="39" t="s">
        <v>320</v>
      </c>
    </row>
    <row r="71" spans="1:5" ht="102">
      <c r="A71" t="s">
        <v>61</v>
      </c>
      <c r="E71" s="37" t="s">
        <v>321</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322</v>
      </c>
      <c s="26" t="s">
        <v>323</v>
      </c>
      <c s="32" t="s">
        <v>324</v>
      </c>
      <c s="33" t="s">
        <v>182</v>
      </c>
      <c s="34">
        <v>8.8</v>
      </c>
      <c s="35">
        <v>0</v>
      </c>
      <c s="35">
        <f>ROUND(ROUND(H73,2)*ROUND(G73,3),2)</f>
      </c>
      <c s="33" t="s">
        <v>325</v>
      </c>
      <c r="O73">
        <f>(I73*21)/100</f>
      </c>
      <c t="s">
        <v>27</v>
      </c>
    </row>
    <row r="74" spans="1:5" ht="12.75">
      <c r="A74" s="36" t="s">
        <v>58</v>
      </c>
      <c r="E74" s="37" t="s">
        <v>183</v>
      </c>
    </row>
    <row r="75" spans="1:5" ht="76.5">
      <c r="A75" s="38" t="s">
        <v>59</v>
      </c>
      <c r="E75" s="39" t="s">
        <v>326</v>
      </c>
    </row>
    <row r="76" spans="1:5" ht="102">
      <c r="A76" t="s">
        <v>61</v>
      </c>
      <c r="E76" s="37" t="s">
        <v>185</v>
      </c>
    </row>
    <row r="77" spans="1:16" ht="38.25">
      <c r="A77" s="26" t="s">
        <v>52</v>
      </c>
      <c s="31" t="s">
        <v>133</v>
      </c>
      <c s="31" t="s">
        <v>327</v>
      </c>
      <c s="26" t="s">
        <v>328</v>
      </c>
      <c s="32" t="s">
        <v>329</v>
      </c>
      <c s="33" t="s">
        <v>182</v>
      </c>
      <c s="34">
        <v>392.7</v>
      </c>
      <c s="35">
        <v>0</v>
      </c>
      <c s="35">
        <f>ROUND(ROUND(H77,2)*ROUND(G77,3),2)</f>
      </c>
      <c s="33" t="s">
        <v>325</v>
      </c>
      <c r="O77">
        <f>(I77*21)/100</f>
      </c>
      <c t="s">
        <v>27</v>
      </c>
    </row>
    <row r="78" spans="1:5" ht="12.75">
      <c r="A78" s="36" t="s">
        <v>58</v>
      </c>
      <c r="E78" s="37" t="s">
        <v>183</v>
      </c>
    </row>
    <row r="79" spans="1:5" ht="51">
      <c r="A79" s="38" t="s">
        <v>59</v>
      </c>
      <c r="E79" s="39" t="s">
        <v>330</v>
      </c>
    </row>
    <row r="80" spans="1:5" ht="102">
      <c r="A80" t="s">
        <v>61</v>
      </c>
      <c r="E80" s="37" t="s">
        <v>185</v>
      </c>
    </row>
    <row r="81" spans="1:16" ht="38.25">
      <c r="A81" s="26" t="s">
        <v>52</v>
      </c>
      <c s="31" t="s">
        <v>137</v>
      </c>
      <c s="31" t="s">
        <v>331</v>
      </c>
      <c s="26" t="s">
        <v>332</v>
      </c>
      <c s="32" t="s">
        <v>333</v>
      </c>
      <c s="33" t="s">
        <v>182</v>
      </c>
      <c s="34">
        <v>46.5</v>
      </c>
      <c s="35">
        <v>0</v>
      </c>
      <c s="35">
        <f>ROUND(ROUND(H81,2)*ROUND(G81,3),2)</f>
      </c>
      <c s="33" t="s">
        <v>325</v>
      </c>
      <c r="O81">
        <f>(I81*21)/100</f>
      </c>
      <c t="s">
        <v>27</v>
      </c>
    </row>
    <row r="82" spans="1:5" ht="12.75">
      <c r="A82" s="36" t="s">
        <v>58</v>
      </c>
      <c r="E82" s="37" t="s">
        <v>183</v>
      </c>
    </row>
    <row r="83" spans="1:5" ht="51">
      <c r="A83" s="38" t="s">
        <v>59</v>
      </c>
      <c r="E83" s="39" t="s">
        <v>334</v>
      </c>
    </row>
    <row r="84" spans="1:5" ht="102">
      <c r="A84" t="s">
        <v>61</v>
      </c>
      <c r="E84" s="37" t="s">
        <v>185</v>
      </c>
    </row>
    <row r="85" spans="1:16" ht="38.25">
      <c r="A85" s="26" t="s">
        <v>52</v>
      </c>
      <c s="31" t="s">
        <v>141</v>
      </c>
      <c s="31" t="s">
        <v>335</v>
      </c>
      <c s="26" t="s">
        <v>336</v>
      </c>
      <c s="32" t="s">
        <v>337</v>
      </c>
      <c s="33" t="s">
        <v>182</v>
      </c>
      <c s="34">
        <v>0.105</v>
      </c>
      <c s="35">
        <v>0</v>
      </c>
      <c s="35">
        <f>ROUND(ROUND(H85,2)*ROUND(G85,3),2)</f>
      </c>
      <c s="33" t="s">
        <v>325</v>
      </c>
      <c r="O85">
        <f>(I85*21)/100</f>
      </c>
      <c t="s">
        <v>27</v>
      </c>
    </row>
    <row r="86" spans="1:5" ht="12.75">
      <c r="A86" s="36" t="s">
        <v>58</v>
      </c>
      <c r="E86" s="37" t="s">
        <v>183</v>
      </c>
    </row>
    <row r="87" spans="1:5" ht="51">
      <c r="A87" s="38" t="s">
        <v>59</v>
      </c>
      <c r="E87" s="39" t="s">
        <v>338</v>
      </c>
    </row>
    <row r="88" spans="1:5" ht="102">
      <c r="A88" t="s">
        <v>61</v>
      </c>
      <c r="E88" s="37" t="s">
        <v>185</v>
      </c>
    </row>
    <row r="89" spans="1:16" ht="25.5">
      <c r="A89" s="26" t="s">
        <v>52</v>
      </c>
      <c s="31" t="s">
        <v>145</v>
      </c>
      <c s="31" t="s">
        <v>339</v>
      </c>
      <c s="26" t="s">
        <v>340</v>
      </c>
      <c s="32" t="s">
        <v>341</v>
      </c>
      <c s="33" t="s">
        <v>182</v>
      </c>
      <c s="34">
        <v>5.955</v>
      </c>
      <c s="35">
        <v>0</v>
      </c>
      <c s="35">
        <f>ROUND(ROUND(H89,2)*ROUND(G89,3),2)</f>
      </c>
      <c s="33" t="s">
        <v>325</v>
      </c>
      <c r="O89">
        <f>(I89*21)/100</f>
      </c>
      <c t="s">
        <v>27</v>
      </c>
    </row>
    <row r="90" spans="1:5" ht="12.75">
      <c r="A90" s="36" t="s">
        <v>58</v>
      </c>
      <c r="E90" s="37" t="s">
        <v>183</v>
      </c>
    </row>
    <row r="91" spans="1:5" ht="76.5">
      <c r="A91" s="38" t="s">
        <v>59</v>
      </c>
      <c r="E91" s="39" t="s">
        <v>342</v>
      </c>
    </row>
    <row r="92" spans="1:5" ht="102">
      <c r="A92" t="s">
        <v>61</v>
      </c>
      <c r="E92" s="37" t="s">
        <v>185</v>
      </c>
    </row>
    <row r="93" spans="1:16" ht="25.5">
      <c r="A93" s="26" t="s">
        <v>52</v>
      </c>
      <c s="31" t="s">
        <v>149</v>
      </c>
      <c s="31" t="s">
        <v>343</v>
      </c>
      <c s="26" t="s">
        <v>344</v>
      </c>
      <c s="32" t="s">
        <v>345</v>
      </c>
      <c s="33" t="s">
        <v>182</v>
      </c>
      <c s="34">
        <v>12</v>
      </c>
      <c s="35">
        <v>0</v>
      </c>
      <c s="35">
        <f>ROUND(ROUND(H93,2)*ROUND(G93,3),2)</f>
      </c>
      <c s="33" t="s">
        <v>325</v>
      </c>
      <c r="O93">
        <f>(I93*21)/100</f>
      </c>
      <c t="s">
        <v>27</v>
      </c>
    </row>
    <row r="94" spans="1:5" ht="12.75">
      <c r="A94" s="36" t="s">
        <v>58</v>
      </c>
      <c r="E94" s="37" t="s">
        <v>183</v>
      </c>
    </row>
    <row r="95" spans="1:5" ht="76.5">
      <c r="A95" s="38" t="s">
        <v>59</v>
      </c>
      <c r="E95" s="39" t="s">
        <v>346</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349</v>
      </c>
      <c s="43">
        <f>0+I9+I22+I35+I116+I129+I138+I159</f>
      </c>
      <c s="10"/>
      <c r="O3" t="s">
        <v>23</v>
      </c>
      <c t="s">
        <v>27</v>
      </c>
    </row>
    <row r="4" spans="1:16" ht="15" customHeight="1">
      <c r="A4" t="s">
        <v>17</v>
      </c>
      <c s="12" t="s">
        <v>18</v>
      </c>
      <c s="13" t="s">
        <v>347</v>
      </c>
      <c s="1"/>
      <c s="14" t="s">
        <v>348</v>
      </c>
      <c s="1"/>
      <c s="1"/>
      <c s="11"/>
      <c s="11"/>
      <c s="1"/>
      <c r="O4" t="s">
        <v>24</v>
      </c>
      <c t="s">
        <v>27</v>
      </c>
    </row>
    <row r="5" spans="1:16" ht="12.75" customHeight="1">
      <c r="A5" t="s">
        <v>21</v>
      </c>
      <c s="16" t="s">
        <v>22</v>
      </c>
      <c s="17" t="s">
        <v>349</v>
      </c>
      <c s="6"/>
      <c s="18" t="s">
        <v>350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352</v>
      </c>
      <c s="27"/>
      <c s="27"/>
      <c s="27"/>
      <c s="30">
        <f>0+Q9</f>
      </c>
      <c s="27"/>
      <c r="O9">
        <f>0+R9</f>
      </c>
      <c r="Q9">
        <f>0+I10+I14+I18</f>
      </c>
      <c>
        <f>0+O10+O14+O18</f>
      </c>
    </row>
    <row r="10" spans="1:16" ht="12.75">
      <c r="A10" s="26" t="s">
        <v>52</v>
      </c>
      <c s="31" t="s">
        <v>33</v>
      </c>
      <c s="31" t="s">
        <v>353</v>
      </c>
      <c s="26" t="s">
        <v>54</v>
      </c>
      <c s="32" t="s">
        <v>354</v>
      </c>
      <c s="33" t="s">
        <v>315</v>
      </c>
      <c s="34">
        <v>7.348</v>
      </c>
      <c s="35">
        <v>0</v>
      </c>
      <c s="35">
        <f>ROUND(ROUND(H10,2)*ROUND(G10,3),2)</f>
      </c>
      <c s="33" t="s">
        <v>355</v>
      </c>
      <c r="O10">
        <f>(I10*21)/100</f>
      </c>
      <c t="s">
        <v>27</v>
      </c>
    </row>
    <row r="11" spans="1:5" ht="12.75">
      <c r="A11" s="36" t="s">
        <v>58</v>
      </c>
      <c r="E11" s="37" t="s">
        <v>356</v>
      </c>
    </row>
    <row r="12" spans="1:5" ht="102">
      <c r="A12" s="38" t="s">
        <v>59</v>
      </c>
      <c r="E12" s="44" t="s">
        <v>357</v>
      </c>
    </row>
    <row r="13" spans="1:5" ht="12.75">
      <c r="A13" t="s">
        <v>61</v>
      </c>
      <c r="E13" s="37" t="s">
        <v>54</v>
      </c>
    </row>
    <row r="14" spans="1:16" ht="12.75">
      <c r="A14" s="26" t="s">
        <v>52</v>
      </c>
      <c s="31" t="s">
        <v>27</v>
      </c>
      <c s="31" t="s">
        <v>358</v>
      </c>
      <c s="26" t="s">
        <v>54</v>
      </c>
      <c s="32" t="s">
        <v>359</v>
      </c>
      <c s="33" t="s">
        <v>315</v>
      </c>
      <c s="34">
        <v>150</v>
      </c>
      <c s="35">
        <v>0</v>
      </c>
      <c s="35">
        <f>ROUND(ROUND(H14,2)*ROUND(G14,3),2)</f>
      </c>
      <c s="33" t="s">
        <v>355</v>
      </c>
      <c r="O14">
        <f>(I14*21)/100</f>
      </c>
      <c t="s">
        <v>27</v>
      </c>
    </row>
    <row r="15" spans="1:5" ht="25.5">
      <c r="A15" s="36" t="s">
        <v>58</v>
      </c>
      <c r="E15" s="37" t="s">
        <v>360</v>
      </c>
    </row>
    <row r="16" spans="1:5" ht="12.75">
      <c r="A16" s="38" t="s">
        <v>59</v>
      </c>
      <c r="E16" s="39" t="s">
        <v>361</v>
      </c>
    </row>
    <row r="17" spans="1:5" ht="12.75">
      <c r="A17" t="s">
        <v>61</v>
      </c>
      <c r="E17" s="37" t="s">
        <v>54</v>
      </c>
    </row>
    <row r="18" spans="1:16" ht="12.75">
      <c r="A18" s="26" t="s">
        <v>52</v>
      </c>
      <c s="31" t="s">
        <v>26</v>
      </c>
      <c s="31" t="s">
        <v>362</v>
      </c>
      <c s="26" t="s">
        <v>54</v>
      </c>
      <c s="32" t="s">
        <v>363</v>
      </c>
      <c s="33" t="s">
        <v>86</v>
      </c>
      <c s="34">
        <v>121.67</v>
      </c>
      <c s="35">
        <v>0</v>
      </c>
      <c s="35">
        <f>ROUND(ROUND(H18,2)*ROUND(G18,3),2)</f>
      </c>
      <c s="33" t="s">
        <v>355</v>
      </c>
      <c r="O18">
        <f>(I18*21)/100</f>
      </c>
      <c t="s">
        <v>27</v>
      </c>
    </row>
    <row r="19" spans="1:5" ht="12.75">
      <c r="A19" s="36" t="s">
        <v>58</v>
      </c>
      <c r="E19" s="37" t="s">
        <v>364</v>
      </c>
    </row>
    <row r="20" spans="1:5" ht="89.25">
      <c r="A20" s="38" t="s">
        <v>59</v>
      </c>
      <c r="E20" s="39" t="s">
        <v>365</v>
      </c>
    </row>
    <row r="21" spans="1:5" ht="12.75">
      <c r="A21" t="s">
        <v>61</v>
      </c>
      <c r="E21" s="37" t="s">
        <v>54</v>
      </c>
    </row>
    <row r="22" spans="1:18" ht="12.75" customHeight="1">
      <c r="A22" s="6" t="s">
        <v>50</v>
      </c>
      <c s="6"/>
      <c s="41" t="s">
        <v>366</v>
      </c>
      <c s="6"/>
      <c s="29" t="s">
        <v>367</v>
      </c>
      <c s="6"/>
      <c s="6"/>
      <c s="6"/>
      <c s="42">
        <f>0+Q22</f>
      </c>
      <c s="6"/>
      <c r="O22">
        <f>0+R22</f>
      </c>
      <c r="Q22">
        <f>0+I23+I27+I31</f>
      </c>
      <c>
        <f>0+O23+O27+O31</f>
      </c>
    </row>
    <row r="23" spans="1:16" ht="12.75">
      <c r="A23" s="26" t="s">
        <v>52</v>
      </c>
      <c s="31" t="s">
        <v>37</v>
      </c>
      <c s="31" t="s">
        <v>368</v>
      </c>
      <c s="26" t="s">
        <v>54</v>
      </c>
      <c s="32" t="s">
        <v>369</v>
      </c>
      <c s="33" t="s">
        <v>86</v>
      </c>
      <c s="34">
        <v>44.09</v>
      </c>
      <c s="35">
        <v>0</v>
      </c>
      <c s="35">
        <f>ROUND(ROUND(H23,2)*ROUND(G23,3),2)</f>
      </c>
      <c s="33" t="s">
        <v>355</v>
      </c>
      <c r="O23">
        <f>(I23*21)/100</f>
      </c>
      <c t="s">
        <v>27</v>
      </c>
    </row>
    <row r="24" spans="1:5" ht="12.75">
      <c r="A24" s="36" t="s">
        <v>58</v>
      </c>
      <c r="E24" s="37" t="s">
        <v>370</v>
      </c>
    </row>
    <row r="25" spans="1:5" ht="76.5">
      <c r="A25" s="38" t="s">
        <v>59</v>
      </c>
      <c r="E25" s="39" t="s">
        <v>371</v>
      </c>
    </row>
    <row r="26" spans="1:5" ht="12.75">
      <c r="A26" t="s">
        <v>61</v>
      </c>
      <c r="E26" s="37" t="s">
        <v>54</v>
      </c>
    </row>
    <row r="27" spans="1:16" ht="25.5">
      <c r="A27" s="26" t="s">
        <v>52</v>
      </c>
      <c s="31" t="s">
        <v>39</v>
      </c>
      <c s="31" t="s">
        <v>372</v>
      </c>
      <c s="26" t="s">
        <v>54</v>
      </c>
      <c s="32" t="s">
        <v>373</v>
      </c>
      <c s="33" t="s">
        <v>86</v>
      </c>
      <c s="34">
        <v>44.09</v>
      </c>
      <c s="35">
        <v>0</v>
      </c>
      <c s="35">
        <f>ROUND(ROUND(H27,2)*ROUND(G27,3),2)</f>
      </c>
      <c s="33" t="s">
        <v>355</v>
      </c>
      <c r="O27">
        <f>(I27*21)/100</f>
      </c>
      <c t="s">
        <v>27</v>
      </c>
    </row>
    <row r="28" spans="1:5" ht="25.5">
      <c r="A28" s="36" t="s">
        <v>58</v>
      </c>
      <c r="E28" s="37" t="s">
        <v>374</v>
      </c>
    </row>
    <row r="29" spans="1:5" ht="12.75">
      <c r="A29" s="38" t="s">
        <v>59</v>
      </c>
      <c r="E29" s="39" t="s">
        <v>54</v>
      </c>
    </row>
    <row r="30" spans="1:5" ht="12.75">
      <c r="A30" t="s">
        <v>61</v>
      </c>
      <c r="E30" s="37" t="s">
        <v>54</v>
      </c>
    </row>
    <row r="31" spans="1:16" ht="12.75">
      <c r="A31" s="26" t="s">
        <v>52</v>
      </c>
      <c s="31" t="s">
        <v>41</v>
      </c>
      <c s="31" t="s">
        <v>375</v>
      </c>
      <c s="26" t="s">
        <v>54</v>
      </c>
      <c s="32" t="s">
        <v>376</v>
      </c>
      <c s="33" t="s">
        <v>182</v>
      </c>
      <c s="34">
        <v>0.128</v>
      </c>
      <c s="35">
        <v>0</v>
      </c>
      <c s="35">
        <f>ROUND(ROUND(H31,2)*ROUND(G31,3),2)</f>
      </c>
      <c s="33" t="s">
        <v>355</v>
      </c>
      <c r="O31">
        <f>(I31*21)/100</f>
      </c>
      <c t="s">
        <v>27</v>
      </c>
    </row>
    <row r="32" spans="1:5" ht="25.5">
      <c r="A32" s="36" t="s">
        <v>58</v>
      </c>
      <c r="E32" s="37" t="s">
        <v>377</v>
      </c>
    </row>
    <row r="33" spans="1:5" ht="12.75">
      <c r="A33" s="38" t="s">
        <v>59</v>
      </c>
      <c r="E33" s="39" t="s">
        <v>54</v>
      </c>
    </row>
    <row r="34" spans="1:5" ht="12.75">
      <c r="A34" t="s">
        <v>61</v>
      </c>
      <c r="E34" s="37" t="s">
        <v>54</v>
      </c>
    </row>
    <row r="35" spans="1:18" ht="12.75" customHeight="1">
      <c r="A35" s="6" t="s">
        <v>50</v>
      </c>
      <c s="6"/>
      <c s="41" t="s">
        <v>378</v>
      </c>
      <c s="6"/>
      <c s="29" t="s">
        <v>379</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380</v>
      </c>
      <c s="26" t="s">
        <v>54</v>
      </c>
      <c s="32" t="s">
        <v>381</v>
      </c>
      <c s="33" t="s">
        <v>315</v>
      </c>
      <c s="34">
        <v>1.05</v>
      </c>
      <c s="35">
        <v>0</v>
      </c>
      <c s="35">
        <f>ROUND(ROUND(H36,2)*ROUND(G36,3),2)</f>
      </c>
      <c s="33" t="s">
        <v>355</v>
      </c>
      <c r="O36">
        <f>(I36*21)/100</f>
      </c>
      <c t="s">
        <v>27</v>
      </c>
    </row>
    <row r="37" spans="1:5" ht="12.75">
      <c r="A37" s="36" t="s">
        <v>58</v>
      </c>
      <c r="E37" s="37" t="s">
        <v>381</v>
      </c>
    </row>
    <row r="38" spans="1:5" ht="12.75">
      <c r="A38" s="38" t="s">
        <v>59</v>
      </c>
      <c r="E38" s="39" t="s">
        <v>382</v>
      </c>
    </row>
    <row r="39" spans="1:5" ht="12.75">
      <c r="A39" t="s">
        <v>61</v>
      </c>
      <c r="E39" s="37" t="s">
        <v>54</v>
      </c>
    </row>
    <row r="40" spans="1:16" ht="12.75">
      <c r="A40" s="26" t="s">
        <v>52</v>
      </c>
      <c s="31" t="s">
        <v>95</v>
      </c>
      <c s="31" t="s">
        <v>383</v>
      </c>
      <c s="26" t="s">
        <v>54</v>
      </c>
      <c s="32" t="s">
        <v>384</v>
      </c>
      <c s="33" t="s">
        <v>385</v>
      </c>
      <c s="34">
        <v>32</v>
      </c>
      <c s="35">
        <v>0</v>
      </c>
      <c s="35">
        <f>ROUND(ROUND(H40,2)*ROUND(G40,3),2)</f>
      </c>
      <c s="33" t="s">
        <v>355</v>
      </c>
      <c r="O40">
        <f>(I40*21)/100</f>
      </c>
      <c t="s">
        <v>27</v>
      </c>
    </row>
    <row r="41" spans="1:5" ht="12.75">
      <c r="A41" s="36" t="s">
        <v>58</v>
      </c>
      <c r="E41" s="37" t="s">
        <v>384</v>
      </c>
    </row>
    <row r="42" spans="1:5" ht="12.75">
      <c r="A42" s="38" t="s">
        <v>59</v>
      </c>
      <c r="E42" s="39" t="s">
        <v>386</v>
      </c>
    </row>
    <row r="43" spans="1:5" ht="12.75">
      <c r="A43" t="s">
        <v>61</v>
      </c>
      <c r="E43" s="37" t="s">
        <v>54</v>
      </c>
    </row>
    <row r="44" spans="1:16" ht="12.75">
      <c r="A44" s="26" t="s">
        <v>52</v>
      </c>
      <c s="31" t="s">
        <v>44</v>
      </c>
      <c s="31" t="s">
        <v>387</v>
      </c>
      <c s="26" t="s">
        <v>54</v>
      </c>
      <c s="32" t="s">
        <v>388</v>
      </c>
      <c s="33" t="s">
        <v>86</v>
      </c>
      <c s="34">
        <v>44.09</v>
      </c>
      <c s="35">
        <v>0</v>
      </c>
      <c s="35">
        <f>ROUND(ROUND(H44,2)*ROUND(G44,3),2)</f>
      </c>
      <c s="33" t="s">
        <v>355</v>
      </c>
      <c r="O44">
        <f>(I44*21)/100</f>
      </c>
      <c t="s">
        <v>27</v>
      </c>
    </row>
    <row r="45" spans="1:5" ht="12.75">
      <c r="A45" s="36" t="s">
        <v>58</v>
      </c>
      <c r="E45" s="37" t="s">
        <v>388</v>
      </c>
    </row>
    <row r="46" spans="1:5" ht="76.5">
      <c r="A46" s="38" t="s">
        <v>59</v>
      </c>
      <c r="E46" s="39" t="s">
        <v>389</v>
      </c>
    </row>
    <row r="47" spans="1:5" ht="12.75">
      <c r="A47" t="s">
        <v>61</v>
      </c>
      <c r="E47" s="37" t="s">
        <v>54</v>
      </c>
    </row>
    <row r="48" spans="1:16" ht="12.75">
      <c r="A48" s="26" t="s">
        <v>52</v>
      </c>
      <c s="31" t="s">
        <v>46</v>
      </c>
      <c s="31" t="s">
        <v>390</v>
      </c>
      <c s="26" t="s">
        <v>54</v>
      </c>
      <c s="32" t="s">
        <v>391</v>
      </c>
      <c s="33" t="s">
        <v>82</v>
      </c>
      <c s="34">
        <v>2</v>
      </c>
      <c s="35">
        <v>0</v>
      </c>
      <c s="35">
        <f>ROUND(ROUND(H48,2)*ROUND(G48,3),2)</f>
      </c>
      <c s="33" t="s">
        <v>355</v>
      </c>
      <c r="O48">
        <f>(I48*21)/100</f>
      </c>
      <c t="s">
        <v>27</v>
      </c>
    </row>
    <row r="49" spans="1:5" ht="12.75">
      <c r="A49" s="36" t="s">
        <v>58</v>
      </c>
      <c r="E49" s="37" t="s">
        <v>391</v>
      </c>
    </row>
    <row r="50" spans="1:5" ht="12.75">
      <c r="A50" s="38" t="s">
        <v>59</v>
      </c>
      <c r="E50" s="39" t="s">
        <v>54</v>
      </c>
    </row>
    <row r="51" spans="1:5" ht="12.75">
      <c r="A51" t="s">
        <v>61</v>
      </c>
      <c r="E51" s="37" t="s">
        <v>54</v>
      </c>
    </row>
    <row r="52" spans="1:16" ht="25.5">
      <c r="A52" s="26" t="s">
        <v>52</v>
      </c>
      <c s="31" t="s">
        <v>48</v>
      </c>
      <c s="31" t="s">
        <v>392</v>
      </c>
      <c s="26" t="s">
        <v>54</v>
      </c>
      <c s="32" t="s">
        <v>393</v>
      </c>
      <c s="33" t="s">
        <v>82</v>
      </c>
      <c s="34">
        <v>2</v>
      </c>
      <c s="35">
        <v>0</v>
      </c>
      <c s="35">
        <f>ROUND(ROUND(H52,2)*ROUND(G52,3),2)</f>
      </c>
      <c s="33" t="s">
        <v>355</v>
      </c>
      <c r="O52">
        <f>(I52*21)/100</f>
      </c>
      <c t="s">
        <v>27</v>
      </c>
    </row>
    <row r="53" spans="1:5" ht="25.5">
      <c r="A53" s="36" t="s">
        <v>58</v>
      </c>
      <c r="E53" s="37" t="s">
        <v>394</v>
      </c>
    </row>
    <row r="54" spans="1:5" ht="12.75">
      <c r="A54" s="38" t="s">
        <v>59</v>
      </c>
      <c r="E54" s="39" t="s">
        <v>395</v>
      </c>
    </row>
    <row r="55" spans="1:5" ht="12.75">
      <c r="A55" t="s">
        <v>61</v>
      </c>
      <c r="E55" s="37" t="s">
        <v>54</v>
      </c>
    </row>
    <row r="56" spans="1:16" ht="25.5">
      <c r="A56" s="26" t="s">
        <v>52</v>
      </c>
      <c s="31" t="s">
        <v>111</v>
      </c>
      <c s="31" t="s">
        <v>396</v>
      </c>
      <c s="26" t="s">
        <v>54</v>
      </c>
      <c s="32" t="s">
        <v>397</v>
      </c>
      <c s="33" t="s">
        <v>82</v>
      </c>
      <c s="34">
        <v>29</v>
      </c>
      <c s="35">
        <v>0</v>
      </c>
      <c s="35">
        <f>ROUND(ROUND(H56,2)*ROUND(G56,3),2)</f>
      </c>
      <c s="33" t="s">
        <v>355</v>
      </c>
      <c r="O56">
        <f>(I56*21)/100</f>
      </c>
      <c t="s">
        <v>27</v>
      </c>
    </row>
    <row r="57" spans="1:5" ht="25.5">
      <c r="A57" s="36" t="s">
        <v>58</v>
      </c>
      <c r="E57" s="37" t="s">
        <v>398</v>
      </c>
    </row>
    <row r="58" spans="1:5" ht="12.75">
      <c r="A58" s="38" t="s">
        <v>59</v>
      </c>
      <c r="E58" s="39" t="s">
        <v>399</v>
      </c>
    </row>
    <row r="59" spans="1:5" ht="12.75">
      <c r="A59" t="s">
        <v>61</v>
      </c>
      <c r="E59" s="37" t="s">
        <v>54</v>
      </c>
    </row>
    <row r="60" spans="1:16" ht="12.75">
      <c r="A60" s="26" t="s">
        <v>52</v>
      </c>
      <c s="31" t="s">
        <v>115</v>
      </c>
      <c s="31" t="s">
        <v>400</v>
      </c>
      <c s="26" t="s">
        <v>54</v>
      </c>
      <c s="32" t="s">
        <v>401</v>
      </c>
      <c s="33" t="s">
        <v>315</v>
      </c>
      <c s="34">
        <v>51.75</v>
      </c>
      <c s="35">
        <v>0</v>
      </c>
      <c s="35">
        <f>ROUND(ROUND(H60,2)*ROUND(G60,3),2)</f>
      </c>
      <c s="33" t="s">
        <v>355</v>
      </c>
      <c r="O60">
        <f>(I60*21)/100</f>
      </c>
      <c t="s">
        <v>27</v>
      </c>
    </row>
    <row r="61" spans="1:5" ht="25.5">
      <c r="A61" s="36" t="s">
        <v>58</v>
      </c>
      <c r="E61" s="37" t="s">
        <v>402</v>
      </c>
    </row>
    <row r="62" spans="1:5" ht="51">
      <c r="A62" s="38" t="s">
        <v>59</v>
      </c>
      <c r="E62" s="44" t="s">
        <v>403</v>
      </c>
    </row>
    <row r="63" spans="1:5" ht="12.75">
      <c r="A63" t="s">
        <v>61</v>
      </c>
      <c r="E63" s="37" t="s">
        <v>54</v>
      </c>
    </row>
    <row r="64" spans="1:16" ht="12.75">
      <c r="A64" s="26" t="s">
        <v>52</v>
      </c>
      <c s="31" t="s">
        <v>119</v>
      </c>
      <c s="31" t="s">
        <v>404</v>
      </c>
      <c s="26" t="s">
        <v>54</v>
      </c>
      <c s="32" t="s">
        <v>405</v>
      </c>
      <c s="33" t="s">
        <v>315</v>
      </c>
      <c s="34">
        <v>14.333</v>
      </c>
      <c s="35">
        <v>0</v>
      </c>
      <c s="35">
        <f>ROUND(ROUND(H64,2)*ROUND(G64,3),2)</f>
      </c>
      <c s="33" t="s">
        <v>355</v>
      </c>
      <c r="O64">
        <f>(I64*21)/100</f>
      </c>
      <c t="s">
        <v>27</v>
      </c>
    </row>
    <row r="65" spans="1:5" ht="25.5">
      <c r="A65" s="36" t="s">
        <v>58</v>
      </c>
      <c r="E65" s="37" t="s">
        <v>406</v>
      </c>
    </row>
    <row r="66" spans="1:5" ht="89.25">
      <c r="A66" s="38" t="s">
        <v>59</v>
      </c>
      <c r="E66" s="44" t="s">
        <v>407</v>
      </c>
    </row>
    <row r="67" spans="1:5" ht="12.75">
      <c r="A67" t="s">
        <v>61</v>
      </c>
      <c r="E67" s="37" t="s">
        <v>54</v>
      </c>
    </row>
    <row r="68" spans="1:16" ht="12.75">
      <c r="A68" s="26" t="s">
        <v>52</v>
      </c>
      <c s="31" t="s">
        <v>123</v>
      </c>
      <c s="31" t="s">
        <v>408</v>
      </c>
      <c s="26" t="s">
        <v>54</v>
      </c>
      <c s="32" t="s">
        <v>409</v>
      </c>
      <c s="33" t="s">
        <v>82</v>
      </c>
      <c s="34">
        <v>1.05</v>
      </c>
      <c s="35">
        <v>0</v>
      </c>
      <c s="35">
        <f>ROUND(ROUND(H68,2)*ROUND(G68,3),2)</f>
      </c>
      <c s="33" t="s">
        <v>355</v>
      </c>
      <c r="O68">
        <f>(I68*21)/100</f>
      </c>
      <c t="s">
        <v>27</v>
      </c>
    </row>
    <row r="69" spans="1:5" ht="12.75">
      <c r="A69" s="36" t="s">
        <v>58</v>
      </c>
      <c r="E69" s="37" t="s">
        <v>410</v>
      </c>
    </row>
    <row r="70" spans="1:5" ht="12.75">
      <c r="A70" s="38" t="s">
        <v>59</v>
      </c>
      <c r="E70" s="39" t="s">
        <v>382</v>
      </c>
    </row>
    <row r="71" spans="1:5" ht="12.75">
      <c r="A71" t="s">
        <v>61</v>
      </c>
      <c r="E71" s="37" t="s">
        <v>54</v>
      </c>
    </row>
    <row r="72" spans="1:16" ht="25.5">
      <c r="A72" s="26" t="s">
        <v>52</v>
      </c>
      <c s="31" t="s">
        <v>129</v>
      </c>
      <c s="31" t="s">
        <v>411</v>
      </c>
      <c s="26" t="s">
        <v>54</v>
      </c>
      <c s="32" t="s">
        <v>412</v>
      </c>
      <c s="33" t="s">
        <v>82</v>
      </c>
      <c s="34">
        <v>2</v>
      </c>
      <c s="35">
        <v>0</v>
      </c>
      <c s="35">
        <f>ROUND(ROUND(H72,2)*ROUND(G72,3),2)</f>
      </c>
      <c s="33" t="s">
        <v>355</v>
      </c>
      <c r="O72">
        <f>(I72*21)/100</f>
      </c>
      <c t="s">
        <v>27</v>
      </c>
    </row>
    <row r="73" spans="1:5" ht="25.5">
      <c r="A73" s="36" t="s">
        <v>58</v>
      </c>
      <c r="E73" s="37" t="s">
        <v>413</v>
      </c>
    </row>
    <row r="74" spans="1:5" ht="12.75">
      <c r="A74" s="38" t="s">
        <v>59</v>
      </c>
      <c r="E74" s="39" t="s">
        <v>414</v>
      </c>
    </row>
    <row r="75" spans="1:5" ht="12.75">
      <c r="A75" t="s">
        <v>61</v>
      </c>
      <c r="E75" s="37" t="s">
        <v>54</v>
      </c>
    </row>
    <row r="76" spans="1:16" ht="12.75">
      <c r="A76" s="26" t="s">
        <v>52</v>
      </c>
      <c s="31" t="s">
        <v>133</v>
      </c>
      <c s="31" t="s">
        <v>415</v>
      </c>
      <c s="26" t="s">
        <v>54</v>
      </c>
      <c s="32" t="s">
        <v>416</v>
      </c>
      <c s="33" t="s">
        <v>82</v>
      </c>
      <c s="34">
        <v>2</v>
      </c>
      <c s="35">
        <v>0</v>
      </c>
      <c s="35">
        <f>ROUND(ROUND(H76,2)*ROUND(G76,3),2)</f>
      </c>
      <c s="33" t="s">
        <v>355</v>
      </c>
      <c r="O76">
        <f>(I76*21)/100</f>
      </c>
      <c t="s">
        <v>27</v>
      </c>
    </row>
    <row r="77" spans="1:5" ht="12.75">
      <c r="A77" s="36" t="s">
        <v>58</v>
      </c>
      <c r="E77" s="37" t="s">
        <v>417</v>
      </c>
    </row>
    <row r="78" spans="1:5" ht="12.75">
      <c r="A78" s="38" t="s">
        <v>59</v>
      </c>
      <c r="E78" s="39" t="s">
        <v>54</v>
      </c>
    </row>
    <row r="79" spans="1:5" ht="12.75">
      <c r="A79" t="s">
        <v>61</v>
      </c>
      <c r="E79" s="37" t="s">
        <v>54</v>
      </c>
    </row>
    <row r="80" spans="1:16" ht="12.75">
      <c r="A80" s="26" t="s">
        <v>52</v>
      </c>
      <c s="31" t="s">
        <v>137</v>
      </c>
      <c s="31" t="s">
        <v>418</v>
      </c>
      <c s="26" t="s">
        <v>54</v>
      </c>
      <c s="32" t="s">
        <v>419</v>
      </c>
      <c s="33" t="s">
        <v>82</v>
      </c>
      <c s="34">
        <v>3</v>
      </c>
      <c s="35">
        <v>0</v>
      </c>
      <c s="35">
        <f>ROUND(ROUND(H80,2)*ROUND(G80,3),2)</f>
      </c>
      <c s="33" t="s">
        <v>355</v>
      </c>
      <c r="O80">
        <f>(I80*21)/100</f>
      </c>
      <c t="s">
        <v>27</v>
      </c>
    </row>
    <row r="81" spans="1:5" ht="25.5">
      <c r="A81" s="36" t="s">
        <v>58</v>
      </c>
      <c r="E81" s="37" t="s">
        <v>420</v>
      </c>
    </row>
    <row r="82" spans="1:5" ht="12.75">
      <c r="A82" s="38" t="s">
        <v>59</v>
      </c>
      <c r="E82" s="39" t="s">
        <v>421</v>
      </c>
    </row>
    <row r="83" spans="1:5" ht="12.75">
      <c r="A83" t="s">
        <v>61</v>
      </c>
      <c r="E83" s="37" t="s">
        <v>54</v>
      </c>
    </row>
    <row r="84" spans="1:16" ht="12.75">
      <c r="A84" s="26" t="s">
        <v>52</v>
      </c>
      <c s="31" t="s">
        <v>141</v>
      </c>
      <c s="31" t="s">
        <v>422</v>
      </c>
      <c s="26" t="s">
        <v>54</v>
      </c>
      <c s="32" t="s">
        <v>423</v>
      </c>
      <c s="33" t="s">
        <v>82</v>
      </c>
      <c s="34">
        <v>32</v>
      </c>
      <c s="35">
        <v>0</v>
      </c>
      <c s="35">
        <f>ROUND(ROUND(H84,2)*ROUND(G84,3),2)</f>
      </c>
      <c s="33" t="s">
        <v>355</v>
      </c>
      <c r="O84">
        <f>(I84*21)/100</f>
      </c>
      <c t="s">
        <v>27</v>
      </c>
    </row>
    <row r="85" spans="1:5" ht="25.5">
      <c r="A85" s="36" t="s">
        <v>58</v>
      </c>
      <c r="E85" s="37" t="s">
        <v>424</v>
      </c>
    </row>
    <row r="86" spans="1:5" ht="12.75">
      <c r="A86" s="38" t="s">
        <v>59</v>
      </c>
      <c r="E86" s="39" t="s">
        <v>54</v>
      </c>
    </row>
    <row r="87" spans="1:5" ht="12.75">
      <c r="A87" t="s">
        <v>61</v>
      </c>
      <c r="E87" s="37" t="s">
        <v>54</v>
      </c>
    </row>
    <row r="88" spans="1:16" ht="12.75">
      <c r="A88" s="26" t="s">
        <v>52</v>
      </c>
      <c s="31" t="s">
        <v>145</v>
      </c>
      <c s="31" t="s">
        <v>425</v>
      </c>
      <c s="26" t="s">
        <v>54</v>
      </c>
      <c s="32" t="s">
        <v>426</v>
      </c>
      <c s="33" t="s">
        <v>82</v>
      </c>
      <c s="34">
        <v>2</v>
      </c>
      <c s="35">
        <v>0</v>
      </c>
      <c s="35">
        <f>ROUND(ROUND(H88,2)*ROUND(G88,3),2)</f>
      </c>
      <c s="33" t="s">
        <v>355</v>
      </c>
      <c r="O88">
        <f>(I88*21)/100</f>
      </c>
      <c t="s">
        <v>27</v>
      </c>
    </row>
    <row r="89" spans="1:5" ht="25.5">
      <c r="A89" s="36" t="s">
        <v>58</v>
      </c>
      <c r="E89" s="37" t="s">
        <v>427</v>
      </c>
    </row>
    <row r="90" spans="1:5" ht="12.75">
      <c r="A90" s="38" t="s">
        <v>59</v>
      </c>
      <c r="E90" s="39" t="s">
        <v>395</v>
      </c>
    </row>
    <row r="91" spans="1:5" ht="12.75">
      <c r="A91" t="s">
        <v>61</v>
      </c>
      <c r="E91" s="37" t="s">
        <v>54</v>
      </c>
    </row>
    <row r="92" spans="1:16" ht="12.75">
      <c r="A92" s="26" t="s">
        <v>52</v>
      </c>
      <c s="31" t="s">
        <v>149</v>
      </c>
      <c s="31" t="s">
        <v>428</v>
      </c>
      <c s="26" t="s">
        <v>54</v>
      </c>
      <c s="32" t="s">
        <v>429</v>
      </c>
      <c s="33" t="s">
        <v>82</v>
      </c>
      <c s="34">
        <v>2</v>
      </c>
      <c s="35">
        <v>0</v>
      </c>
      <c s="35">
        <f>ROUND(ROUND(H92,2)*ROUND(G92,3),2)</f>
      </c>
      <c s="33" t="s">
        <v>355</v>
      </c>
      <c r="O92">
        <f>(I92*21)/100</f>
      </c>
      <c t="s">
        <v>27</v>
      </c>
    </row>
    <row r="93" spans="1:5" ht="25.5">
      <c r="A93" s="36" t="s">
        <v>58</v>
      </c>
      <c r="E93" s="37" t="s">
        <v>430</v>
      </c>
    </row>
    <row r="94" spans="1:5" ht="12.75">
      <c r="A94" s="38" t="s">
        <v>59</v>
      </c>
      <c r="E94" s="39" t="s">
        <v>54</v>
      </c>
    </row>
    <row r="95" spans="1:5" ht="12.75">
      <c r="A95" t="s">
        <v>61</v>
      </c>
      <c r="E95" s="37" t="s">
        <v>54</v>
      </c>
    </row>
    <row r="96" spans="1:16" ht="12.75">
      <c r="A96" s="26" t="s">
        <v>52</v>
      </c>
      <c s="31" t="s">
        <v>153</v>
      </c>
      <c s="31" t="s">
        <v>431</v>
      </c>
      <c s="26" t="s">
        <v>54</v>
      </c>
      <c s="32" t="s">
        <v>432</v>
      </c>
      <c s="33" t="s">
        <v>182</v>
      </c>
      <c s="34">
        <v>2.935</v>
      </c>
      <c s="35">
        <v>0</v>
      </c>
      <c s="35">
        <f>ROUND(ROUND(H96,2)*ROUND(G96,3),2)</f>
      </c>
      <c s="33" t="s">
        <v>355</v>
      </c>
      <c r="O96">
        <f>(I96*21)/100</f>
      </c>
      <c t="s">
        <v>27</v>
      </c>
    </row>
    <row r="97" spans="1:5" ht="25.5">
      <c r="A97" s="36" t="s">
        <v>58</v>
      </c>
      <c r="E97" s="37" t="s">
        <v>433</v>
      </c>
    </row>
    <row r="98" spans="1:5" ht="12.75">
      <c r="A98" s="38" t="s">
        <v>59</v>
      </c>
      <c r="E98" s="39" t="s">
        <v>54</v>
      </c>
    </row>
    <row r="99" spans="1:5" ht="12.75">
      <c r="A99" t="s">
        <v>61</v>
      </c>
      <c r="E99" s="37" t="s">
        <v>54</v>
      </c>
    </row>
    <row r="100" spans="1:16" ht="12.75">
      <c r="A100" s="26" t="s">
        <v>52</v>
      </c>
      <c s="31" t="s">
        <v>159</v>
      </c>
      <c s="31" t="s">
        <v>434</v>
      </c>
      <c s="26" t="s">
        <v>54</v>
      </c>
      <c s="32" t="s">
        <v>435</v>
      </c>
      <c s="33" t="s">
        <v>315</v>
      </c>
      <c s="34">
        <v>51.75</v>
      </c>
      <c s="35">
        <v>0</v>
      </c>
      <c s="35">
        <f>ROUND(ROUND(H100,2)*ROUND(G100,3),2)</f>
      </c>
      <c s="33" t="s">
        <v>436</v>
      </c>
      <c r="O100">
        <f>(I100*21)/100</f>
      </c>
      <c t="s">
        <v>27</v>
      </c>
    </row>
    <row r="101" spans="1:5" ht="12.75">
      <c r="A101" s="36" t="s">
        <v>58</v>
      </c>
      <c r="E101" s="37" t="s">
        <v>435</v>
      </c>
    </row>
    <row r="102" spans="1:5" ht="89.25">
      <c r="A102" s="38" t="s">
        <v>59</v>
      </c>
      <c r="E102" s="44" t="s">
        <v>437</v>
      </c>
    </row>
    <row r="103" spans="1:5" ht="12.75">
      <c r="A103" t="s">
        <v>61</v>
      </c>
      <c r="E103" s="37" t="s">
        <v>54</v>
      </c>
    </row>
    <row r="104" spans="1:16" ht="12.75">
      <c r="A104" s="26" t="s">
        <v>52</v>
      </c>
      <c s="31" t="s">
        <v>164</v>
      </c>
      <c s="31" t="s">
        <v>438</v>
      </c>
      <c s="26" t="s">
        <v>54</v>
      </c>
      <c s="32" t="s">
        <v>439</v>
      </c>
      <c s="33" t="s">
        <v>315</v>
      </c>
      <c s="34">
        <v>14.333</v>
      </c>
      <c s="35">
        <v>0</v>
      </c>
      <c s="35">
        <f>ROUND(ROUND(H104,2)*ROUND(G104,3),2)</f>
      </c>
      <c s="33" t="s">
        <v>436</v>
      </c>
      <c r="O104">
        <f>(I104*21)/100</f>
      </c>
      <c t="s">
        <v>27</v>
      </c>
    </row>
    <row r="105" spans="1:5" ht="12.75">
      <c r="A105" s="36" t="s">
        <v>58</v>
      </c>
      <c r="E105" s="37" t="s">
        <v>439</v>
      </c>
    </row>
    <row r="106" spans="1:5" ht="127.5">
      <c r="A106" s="38" t="s">
        <v>59</v>
      </c>
      <c r="E106" s="44" t="s">
        <v>440</v>
      </c>
    </row>
    <row r="107" spans="1:5" ht="12.75">
      <c r="A107" t="s">
        <v>61</v>
      </c>
      <c r="E107" s="37" t="s">
        <v>54</v>
      </c>
    </row>
    <row r="108" spans="1:16" ht="12.75">
      <c r="A108" s="26" t="s">
        <v>52</v>
      </c>
      <c s="31" t="s">
        <v>168</v>
      </c>
      <c s="31" t="s">
        <v>441</v>
      </c>
      <c s="26" t="s">
        <v>54</v>
      </c>
      <c s="32" t="s">
        <v>442</v>
      </c>
      <c s="33" t="s">
        <v>315</v>
      </c>
      <c s="34">
        <v>8.894</v>
      </c>
      <c s="35">
        <v>0</v>
      </c>
      <c s="35">
        <f>ROUND(ROUND(H108,2)*ROUND(G108,3),2)</f>
      </c>
      <c s="33" t="s">
        <v>436</v>
      </c>
      <c r="O108">
        <f>(I108*21)/100</f>
      </c>
      <c t="s">
        <v>27</v>
      </c>
    </row>
    <row r="109" spans="1:5" ht="12.75">
      <c r="A109" s="36" t="s">
        <v>58</v>
      </c>
      <c r="E109" s="37" t="s">
        <v>442</v>
      </c>
    </row>
    <row r="110" spans="1:5" ht="76.5">
      <c r="A110" s="38" t="s">
        <v>59</v>
      </c>
      <c r="E110" s="44" t="s">
        <v>443</v>
      </c>
    </row>
    <row r="111" spans="1:5" ht="12.75">
      <c r="A111" t="s">
        <v>61</v>
      </c>
      <c r="E111" s="37" t="s">
        <v>54</v>
      </c>
    </row>
    <row r="112" spans="1:16" ht="12.75">
      <c r="A112" s="26" t="s">
        <v>52</v>
      </c>
      <c s="31" t="s">
        <v>172</v>
      </c>
      <c s="31" t="s">
        <v>444</v>
      </c>
      <c s="26" t="s">
        <v>54</v>
      </c>
      <c s="32" t="s">
        <v>445</v>
      </c>
      <c s="33" t="s">
        <v>82</v>
      </c>
      <c s="34">
        <v>10</v>
      </c>
      <c s="35">
        <v>0</v>
      </c>
      <c s="35">
        <f>ROUND(ROUND(H112,2)*ROUND(G112,3),2)</f>
      </c>
      <c s="33" t="s">
        <v>436</v>
      </c>
      <c r="O112">
        <f>(I112*21)/100</f>
      </c>
      <c t="s">
        <v>27</v>
      </c>
    </row>
    <row r="113" spans="1:5" ht="12.75">
      <c r="A113" s="36" t="s">
        <v>58</v>
      </c>
      <c r="E113" s="37" t="s">
        <v>445</v>
      </c>
    </row>
    <row r="114" spans="1:5" ht="38.25">
      <c r="A114" s="38" t="s">
        <v>59</v>
      </c>
      <c r="E114" s="44" t="s">
        <v>446</v>
      </c>
    </row>
    <row r="115" spans="1:5" ht="12.75">
      <c r="A115" t="s">
        <v>61</v>
      </c>
      <c r="E115" s="37" t="s">
        <v>54</v>
      </c>
    </row>
    <row r="116" spans="1:18" ht="12.75" customHeight="1">
      <c r="A116" s="6" t="s">
        <v>50</v>
      </c>
      <c s="6"/>
      <c s="41" t="s">
        <v>447</v>
      </c>
      <c s="6"/>
      <c s="29" t="s">
        <v>448</v>
      </c>
      <c s="6"/>
      <c s="6"/>
      <c s="6"/>
      <c s="42">
        <f>0+Q116</f>
      </c>
      <c s="6"/>
      <c r="O116">
        <f>0+R116</f>
      </c>
      <c r="Q116">
        <f>0+I117+I121+I125</f>
      </c>
      <c>
        <f>0+O117+O121+O125</f>
      </c>
    </row>
    <row r="117" spans="1:16" ht="12.75">
      <c r="A117" s="26" t="s">
        <v>52</v>
      </c>
      <c s="31" t="s">
        <v>178</v>
      </c>
      <c s="31" t="s">
        <v>449</v>
      </c>
      <c s="26" t="s">
        <v>54</v>
      </c>
      <c s="32" t="s">
        <v>450</v>
      </c>
      <c s="33" t="s">
        <v>315</v>
      </c>
      <c s="34">
        <v>500</v>
      </c>
      <c s="35">
        <v>0</v>
      </c>
      <c s="35">
        <f>ROUND(ROUND(H117,2)*ROUND(G117,3),2)</f>
      </c>
      <c s="33" t="s">
        <v>355</v>
      </c>
      <c r="O117">
        <f>(I117*21)/100</f>
      </c>
      <c t="s">
        <v>27</v>
      </c>
    </row>
    <row r="118" spans="1:5" ht="12.75">
      <c r="A118" s="36" t="s">
        <v>58</v>
      </c>
      <c r="E118" s="37" t="s">
        <v>451</v>
      </c>
    </row>
    <row r="119" spans="1:5" ht="12.75">
      <c r="A119" s="38" t="s">
        <v>59</v>
      </c>
      <c r="E119" s="39" t="s">
        <v>54</v>
      </c>
    </row>
    <row r="120" spans="1:5" ht="12.75">
      <c r="A120" t="s">
        <v>61</v>
      </c>
      <c r="E120" s="37" t="s">
        <v>54</v>
      </c>
    </row>
    <row r="121" spans="1:16" ht="25.5">
      <c r="A121" s="26" t="s">
        <v>52</v>
      </c>
      <c s="31" t="s">
        <v>452</v>
      </c>
      <c s="31" t="s">
        <v>453</v>
      </c>
      <c s="26" t="s">
        <v>54</v>
      </c>
      <c s="32" t="s">
        <v>454</v>
      </c>
      <c s="33" t="s">
        <v>315</v>
      </c>
      <c s="34">
        <v>500</v>
      </c>
      <c s="35">
        <v>0</v>
      </c>
      <c s="35">
        <f>ROUND(ROUND(H121,2)*ROUND(G121,3),2)</f>
      </c>
      <c s="33" t="s">
        <v>355</v>
      </c>
      <c r="O121">
        <f>(I121*21)/100</f>
      </c>
      <c t="s">
        <v>27</v>
      </c>
    </row>
    <row r="122" spans="1:5" ht="25.5">
      <c r="A122" s="36" t="s">
        <v>58</v>
      </c>
      <c r="E122" s="37" t="s">
        <v>455</v>
      </c>
    </row>
    <row r="123" spans="1:5" ht="12.75">
      <c r="A123" s="38" t="s">
        <v>59</v>
      </c>
      <c r="E123" s="39" t="s">
        <v>54</v>
      </c>
    </row>
    <row r="124" spans="1:5" ht="12.75">
      <c r="A124" t="s">
        <v>61</v>
      </c>
      <c r="E124" s="37" t="s">
        <v>54</v>
      </c>
    </row>
    <row r="125" spans="1:16" ht="25.5">
      <c r="A125" s="26" t="s">
        <v>52</v>
      </c>
      <c s="31" t="s">
        <v>456</v>
      </c>
      <c s="31" t="s">
        <v>457</v>
      </c>
      <c s="26" t="s">
        <v>54</v>
      </c>
      <c s="32" t="s">
        <v>458</v>
      </c>
      <c s="33" t="s">
        <v>315</v>
      </c>
      <c s="34">
        <v>500</v>
      </c>
      <c s="35">
        <v>0</v>
      </c>
      <c s="35">
        <f>ROUND(ROUND(H125,2)*ROUND(G125,3),2)</f>
      </c>
      <c s="33" t="s">
        <v>355</v>
      </c>
      <c r="O125">
        <f>(I125*21)/100</f>
      </c>
      <c t="s">
        <v>27</v>
      </c>
    </row>
    <row r="126" spans="1:5" ht="25.5">
      <c r="A126" s="36" t="s">
        <v>58</v>
      </c>
      <c r="E126" s="37" t="s">
        <v>459</v>
      </c>
    </row>
    <row r="127" spans="1:5" ht="12.75">
      <c r="A127" s="38" t="s">
        <v>59</v>
      </c>
      <c r="E127" s="39" t="s">
        <v>54</v>
      </c>
    </row>
    <row r="128" spans="1:5" ht="12.75">
      <c r="A128" t="s">
        <v>61</v>
      </c>
      <c r="E128" s="37" t="s">
        <v>54</v>
      </c>
    </row>
    <row r="129" spans="1:18" ht="12.75" customHeight="1">
      <c r="A129" s="6" t="s">
        <v>50</v>
      </c>
      <c s="6"/>
      <c s="41" t="s">
        <v>460</v>
      </c>
      <c s="6"/>
      <c s="29" t="s">
        <v>461</v>
      </c>
      <c s="6"/>
      <c s="6"/>
      <c s="6"/>
      <c s="42">
        <f>0+Q129</f>
      </c>
      <c s="6"/>
      <c r="O129">
        <f>0+R129</f>
      </c>
      <c r="Q129">
        <f>0+I130+I134</f>
      </c>
      <c>
        <f>0+O130+O134</f>
      </c>
    </row>
    <row r="130" spans="1:16" ht="25.5">
      <c r="A130" s="26" t="s">
        <v>52</v>
      </c>
      <c s="31" t="s">
        <v>462</v>
      </c>
      <c s="31" t="s">
        <v>463</v>
      </c>
      <c s="26" t="s">
        <v>54</v>
      </c>
      <c s="32" t="s">
        <v>464</v>
      </c>
      <c s="33" t="s">
        <v>315</v>
      </c>
      <c s="34">
        <v>11.749</v>
      </c>
      <c s="35">
        <v>0</v>
      </c>
      <c s="35">
        <f>ROUND(ROUND(H130,2)*ROUND(G130,3),2)</f>
      </c>
      <c s="33" t="s">
        <v>355</v>
      </c>
      <c r="O130">
        <f>(I130*21)/100</f>
      </c>
      <c t="s">
        <v>27</v>
      </c>
    </row>
    <row r="131" spans="1:5" ht="25.5">
      <c r="A131" s="36" t="s">
        <v>58</v>
      </c>
      <c r="E131" s="37" t="s">
        <v>465</v>
      </c>
    </row>
    <row r="132" spans="1:5" ht="102">
      <c r="A132" s="38" t="s">
        <v>59</v>
      </c>
      <c r="E132" s="44" t="s">
        <v>466</v>
      </c>
    </row>
    <row r="133" spans="1:5" ht="12.75">
      <c r="A133" t="s">
        <v>61</v>
      </c>
      <c r="E133" s="37" t="s">
        <v>54</v>
      </c>
    </row>
    <row r="134" spans="1:16" ht="12.75">
      <c r="A134" s="26" t="s">
        <v>52</v>
      </c>
      <c s="31" t="s">
        <v>467</v>
      </c>
      <c s="31" t="s">
        <v>468</v>
      </c>
      <c s="26" t="s">
        <v>54</v>
      </c>
      <c s="32" t="s">
        <v>469</v>
      </c>
      <c s="33" t="s">
        <v>315</v>
      </c>
      <c s="34">
        <v>11.749</v>
      </c>
      <c s="35">
        <v>0</v>
      </c>
      <c s="35">
        <f>ROUND(ROUND(H134,2)*ROUND(G134,3),2)</f>
      </c>
      <c s="33" t="s">
        <v>436</v>
      </c>
      <c r="O134">
        <f>(I134*21)/100</f>
      </c>
      <c t="s">
        <v>27</v>
      </c>
    </row>
    <row r="135" spans="1:5" ht="12.75">
      <c r="A135" s="36" t="s">
        <v>58</v>
      </c>
      <c r="E135" s="37" t="s">
        <v>469</v>
      </c>
    </row>
    <row r="136" spans="1:5" ht="114.75">
      <c r="A136" s="38" t="s">
        <v>59</v>
      </c>
      <c r="E136" s="44" t="s">
        <v>470</v>
      </c>
    </row>
    <row r="137" spans="1:5" ht="12.75">
      <c r="A137" t="s">
        <v>61</v>
      </c>
      <c r="E137" s="37" t="s">
        <v>54</v>
      </c>
    </row>
    <row r="138" spans="1:18" ht="12.75" customHeight="1">
      <c r="A138" s="6" t="s">
        <v>50</v>
      </c>
      <c s="6"/>
      <c s="41" t="s">
        <v>44</v>
      </c>
      <c s="6"/>
      <c s="29" t="s">
        <v>471</v>
      </c>
      <c s="6"/>
      <c s="6"/>
      <c s="6"/>
      <c s="42">
        <f>0+Q138</f>
      </c>
      <c s="6"/>
      <c r="O138">
        <f>0+R138</f>
      </c>
      <c r="Q138">
        <f>0+I139+I143+I147+I151+I155</f>
      </c>
      <c>
        <f>0+O139+O143+O147+O151+O155</f>
      </c>
    </row>
    <row r="139" spans="1:16" ht="12.75">
      <c r="A139" s="26" t="s">
        <v>52</v>
      </c>
      <c s="31" t="s">
        <v>472</v>
      </c>
      <c s="31" t="s">
        <v>473</v>
      </c>
      <c s="26" t="s">
        <v>54</v>
      </c>
      <c s="32" t="s">
        <v>474</v>
      </c>
      <c s="33" t="s">
        <v>315</v>
      </c>
      <c s="34">
        <v>5.548</v>
      </c>
      <c s="35">
        <v>0</v>
      </c>
      <c s="35">
        <f>ROUND(ROUND(H139,2)*ROUND(G139,3),2)</f>
      </c>
      <c s="33" t="s">
        <v>355</v>
      </c>
      <c r="O139">
        <f>(I139*21)/100</f>
      </c>
      <c t="s">
        <v>27</v>
      </c>
    </row>
    <row r="140" spans="1:5" ht="25.5">
      <c r="A140" s="36" t="s">
        <v>58</v>
      </c>
      <c r="E140" s="37" t="s">
        <v>475</v>
      </c>
    </row>
    <row r="141" spans="1:5" ht="102">
      <c r="A141" s="38" t="s">
        <v>59</v>
      </c>
      <c r="E141" s="44" t="s">
        <v>476</v>
      </c>
    </row>
    <row r="142" spans="1:5" ht="12.75">
      <c r="A142" t="s">
        <v>61</v>
      </c>
      <c r="E142" s="37" t="s">
        <v>54</v>
      </c>
    </row>
    <row r="143" spans="1:16" ht="12.75">
      <c r="A143" s="26" t="s">
        <v>52</v>
      </c>
      <c s="31" t="s">
        <v>477</v>
      </c>
      <c s="31" t="s">
        <v>478</v>
      </c>
      <c s="26" t="s">
        <v>54</v>
      </c>
      <c s="32" t="s">
        <v>479</v>
      </c>
      <c s="33" t="s">
        <v>315</v>
      </c>
      <c s="34">
        <v>10.885</v>
      </c>
      <c s="35">
        <v>0</v>
      </c>
      <c s="35">
        <f>ROUND(ROUND(H143,2)*ROUND(G143,3),2)</f>
      </c>
      <c s="33" t="s">
        <v>355</v>
      </c>
      <c r="O143">
        <f>(I143*21)/100</f>
      </c>
      <c t="s">
        <v>27</v>
      </c>
    </row>
    <row r="144" spans="1:5" ht="25.5">
      <c r="A144" s="36" t="s">
        <v>58</v>
      </c>
      <c r="E144" s="37" t="s">
        <v>480</v>
      </c>
    </row>
    <row r="145" spans="1:5" ht="102">
      <c r="A145" s="38" t="s">
        <v>59</v>
      </c>
      <c r="E145" s="44" t="s">
        <v>481</v>
      </c>
    </row>
    <row r="146" spans="1:5" ht="12.75">
      <c r="A146" t="s">
        <v>61</v>
      </c>
      <c r="E146" s="37" t="s">
        <v>54</v>
      </c>
    </row>
    <row r="147" spans="1:16" ht="12.75">
      <c r="A147" s="26" t="s">
        <v>52</v>
      </c>
      <c s="31" t="s">
        <v>482</v>
      </c>
      <c s="31" t="s">
        <v>483</v>
      </c>
      <c s="26" t="s">
        <v>54</v>
      </c>
      <c s="32" t="s">
        <v>484</v>
      </c>
      <c s="33" t="s">
        <v>315</v>
      </c>
      <c s="34">
        <v>4.941</v>
      </c>
      <c s="35">
        <v>0</v>
      </c>
      <c s="35">
        <f>ROUND(ROUND(H147,2)*ROUND(G147,3),2)</f>
      </c>
      <c s="33" t="s">
        <v>355</v>
      </c>
      <c r="O147">
        <f>(I147*21)/100</f>
      </c>
      <c t="s">
        <v>27</v>
      </c>
    </row>
    <row r="148" spans="1:5" ht="25.5">
      <c r="A148" s="36" t="s">
        <v>58</v>
      </c>
      <c r="E148" s="37" t="s">
        <v>485</v>
      </c>
    </row>
    <row r="149" spans="1:5" ht="76.5">
      <c r="A149" s="38" t="s">
        <v>59</v>
      </c>
      <c r="E149" s="44" t="s">
        <v>486</v>
      </c>
    </row>
    <row r="150" spans="1:5" ht="12.75">
      <c r="A150" t="s">
        <v>61</v>
      </c>
      <c r="E150" s="37" t="s">
        <v>54</v>
      </c>
    </row>
    <row r="151" spans="1:16" ht="12.75">
      <c r="A151" s="26" t="s">
        <v>52</v>
      </c>
      <c s="31" t="s">
        <v>487</v>
      </c>
      <c s="31" t="s">
        <v>488</v>
      </c>
      <c s="26" t="s">
        <v>54</v>
      </c>
      <c s="32" t="s">
        <v>489</v>
      </c>
      <c s="33" t="s">
        <v>315</v>
      </c>
      <c s="34">
        <v>18</v>
      </c>
      <c s="35">
        <v>0</v>
      </c>
      <c s="35">
        <f>ROUND(ROUND(H151,2)*ROUND(G151,3),2)</f>
      </c>
      <c s="33" t="s">
        <v>355</v>
      </c>
      <c r="O151">
        <f>(I151*21)/100</f>
      </c>
      <c t="s">
        <v>27</v>
      </c>
    </row>
    <row r="152" spans="1:5" ht="25.5">
      <c r="A152" s="36" t="s">
        <v>58</v>
      </c>
      <c r="E152" s="37" t="s">
        <v>490</v>
      </c>
    </row>
    <row r="153" spans="1:5" ht="127.5">
      <c r="A153" s="38" t="s">
        <v>59</v>
      </c>
      <c r="E153" s="44" t="s">
        <v>491</v>
      </c>
    </row>
    <row r="154" spans="1:5" ht="12.75">
      <c r="A154" t="s">
        <v>61</v>
      </c>
      <c r="E154" s="37" t="s">
        <v>54</v>
      </c>
    </row>
    <row r="155" spans="1:16" ht="12.75">
      <c r="A155" s="26" t="s">
        <v>52</v>
      </c>
      <c s="31" t="s">
        <v>492</v>
      </c>
      <c s="31" t="s">
        <v>493</v>
      </c>
      <c s="26" t="s">
        <v>54</v>
      </c>
      <c s="32" t="s">
        <v>494</v>
      </c>
      <c s="33" t="s">
        <v>315</v>
      </c>
      <c s="34">
        <v>33.75</v>
      </c>
      <c s="35">
        <v>0</v>
      </c>
      <c s="35">
        <f>ROUND(ROUND(H155,2)*ROUND(G155,3),2)</f>
      </c>
      <c s="33" t="s">
        <v>355</v>
      </c>
      <c r="O155">
        <f>(I155*21)/100</f>
      </c>
      <c t="s">
        <v>27</v>
      </c>
    </row>
    <row r="156" spans="1:5" ht="25.5">
      <c r="A156" s="36" t="s">
        <v>58</v>
      </c>
      <c r="E156" s="37" t="s">
        <v>495</v>
      </c>
    </row>
    <row r="157" spans="1:5" ht="127.5">
      <c r="A157" s="38" t="s">
        <v>59</v>
      </c>
      <c r="E157" s="44" t="s">
        <v>496</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497</v>
      </c>
      <c s="31" t="s">
        <v>498</v>
      </c>
      <c s="26" t="s">
        <v>499</v>
      </c>
      <c s="32" t="s">
        <v>500</v>
      </c>
      <c s="33" t="s">
        <v>182</v>
      </c>
      <c s="34">
        <v>1.373</v>
      </c>
      <c s="35">
        <v>0</v>
      </c>
      <c s="35">
        <f>ROUND(ROUND(H160,2)*ROUND(G160,3),2)</f>
      </c>
      <c s="33" t="s">
        <v>436</v>
      </c>
      <c r="O160">
        <f>(I160*21)/100</f>
      </c>
      <c t="s">
        <v>27</v>
      </c>
    </row>
    <row r="161" spans="1:5" ht="12.75">
      <c r="A161" s="36" t="s">
        <v>58</v>
      </c>
      <c r="E161" s="37" t="s">
        <v>183</v>
      </c>
    </row>
    <row r="162" spans="1:5" ht="12.75">
      <c r="A162" s="38" t="s">
        <v>59</v>
      </c>
      <c r="E162" s="39" t="s">
        <v>54</v>
      </c>
    </row>
    <row r="163" spans="1:5" ht="102">
      <c r="A163" t="s">
        <v>61</v>
      </c>
      <c r="E163" s="45" t="s">
        <v>501</v>
      </c>
    </row>
    <row r="164" spans="1:16" ht="38.25">
      <c r="A164" s="26" t="s">
        <v>52</v>
      </c>
      <c s="31" t="s">
        <v>502</v>
      </c>
      <c s="31" t="s">
        <v>503</v>
      </c>
      <c s="26" t="s">
        <v>504</v>
      </c>
      <c s="32" t="s">
        <v>505</v>
      </c>
      <c s="33" t="s">
        <v>182</v>
      </c>
      <c s="34">
        <v>2.783</v>
      </c>
      <c s="35">
        <v>0</v>
      </c>
      <c s="35">
        <f>ROUND(ROUND(H164,2)*ROUND(G164,3),2)</f>
      </c>
      <c s="33" t="s">
        <v>436</v>
      </c>
      <c r="O164">
        <f>(I164*21)/100</f>
      </c>
      <c t="s">
        <v>27</v>
      </c>
    </row>
    <row r="165" spans="1:5" ht="12.75">
      <c r="A165" s="36" t="s">
        <v>58</v>
      </c>
      <c r="E165" s="37" t="s">
        <v>183</v>
      </c>
    </row>
    <row r="166" spans="1:5" ht="12.75">
      <c r="A166" s="38" t="s">
        <v>59</v>
      </c>
      <c r="E166" s="39" t="s">
        <v>54</v>
      </c>
    </row>
    <row r="167" spans="1:5" ht="102">
      <c r="A167" t="s">
        <v>61</v>
      </c>
      <c r="E16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508</v>
      </c>
      <c s="43">
        <f>0+I9+I86+I99+I120+I125+I154+I163+I168</f>
      </c>
      <c s="10"/>
      <c r="O3" t="s">
        <v>23</v>
      </c>
      <c t="s">
        <v>27</v>
      </c>
    </row>
    <row r="4" spans="1:16" ht="15" customHeight="1">
      <c r="A4" t="s">
        <v>17</v>
      </c>
      <c s="12" t="s">
        <v>18</v>
      </c>
      <c s="13" t="s">
        <v>506</v>
      </c>
      <c s="1"/>
      <c s="14" t="s">
        <v>507</v>
      </c>
      <c s="1"/>
      <c s="1"/>
      <c s="11"/>
      <c s="11"/>
      <c s="1"/>
      <c r="O4" t="s">
        <v>24</v>
      </c>
      <c t="s">
        <v>27</v>
      </c>
    </row>
    <row r="5" spans="1:16" ht="12.75" customHeight="1">
      <c r="A5" t="s">
        <v>21</v>
      </c>
      <c s="16" t="s">
        <v>22</v>
      </c>
      <c s="17" t="s">
        <v>508</v>
      </c>
      <c s="6"/>
      <c s="18" t="s">
        <v>507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510</v>
      </c>
      <c s="26" t="s">
        <v>54</v>
      </c>
      <c s="32" t="s">
        <v>511</v>
      </c>
      <c s="33" t="s">
        <v>71</v>
      </c>
      <c s="34">
        <v>36.227</v>
      </c>
      <c s="35">
        <v>0</v>
      </c>
      <c s="35">
        <f>ROUND(ROUND(H10,2)*ROUND(G10,3),2)</f>
      </c>
      <c s="33" t="s">
        <v>57</v>
      </c>
      <c r="O10">
        <f>(I10*21)/100</f>
      </c>
      <c t="s">
        <v>27</v>
      </c>
    </row>
    <row r="11" spans="1:5" ht="12.75">
      <c r="A11" s="36" t="s">
        <v>58</v>
      </c>
      <c r="E11" s="37" t="s">
        <v>54</v>
      </c>
    </row>
    <row r="12" spans="1:5" ht="114.75">
      <c r="A12" s="38" t="s">
        <v>59</v>
      </c>
      <c r="E12" s="39" t="s">
        <v>512</v>
      </c>
    </row>
    <row r="13" spans="1:5" ht="63.75">
      <c r="A13" t="s">
        <v>61</v>
      </c>
      <c r="E13" s="37" t="s">
        <v>513</v>
      </c>
    </row>
    <row r="14" spans="1:16" ht="12.75">
      <c r="A14" s="26" t="s">
        <v>52</v>
      </c>
      <c s="31" t="s">
        <v>27</v>
      </c>
      <c s="31" t="s">
        <v>514</v>
      </c>
      <c s="26" t="s">
        <v>54</v>
      </c>
      <c s="32" t="s">
        <v>515</v>
      </c>
      <c s="33" t="s">
        <v>71</v>
      </c>
      <c s="34">
        <v>10.5</v>
      </c>
      <c s="35">
        <v>0</v>
      </c>
      <c s="35">
        <f>ROUND(ROUND(H14,2)*ROUND(G14,3),2)</f>
      </c>
      <c s="33" t="s">
        <v>57</v>
      </c>
      <c r="O14">
        <f>(I14*21)/100</f>
      </c>
      <c t="s">
        <v>27</v>
      </c>
    </row>
    <row r="15" spans="1:5" ht="12.75">
      <c r="A15" s="36" t="s">
        <v>58</v>
      </c>
      <c r="E15" s="37" t="s">
        <v>54</v>
      </c>
    </row>
    <row r="16" spans="1:5" ht="51">
      <c r="A16" s="38" t="s">
        <v>59</v>
      </c>
      <c r="E16" s="39" t="s">
        <v>516</v>
      </c>
    </row>
    <row r="17" spans="1:5" ht="63.75">
      <c r="A17" t="s">
        <v>61</v>
      </c>
      <c r="E17" s="37" t="s">
        <v>513</v>
      </c>
    </row>
    <row r="18" spans="1:16" ht="12.75">
      <c r="A18" s="26" t="s">
        <v>52</v>
      </c>
      <c s="31" t="s">
        <v>26</v>
      </c>
      <c s="31" t="s">
        <v>517</v>
      </c>
      <c s="26" t="s">
        <v>54</v>
      </c>
      <c s="32" t="s">
        <v>518</v>
      </c>
      <c s="33" t="s">
        <v>71</v>
      </c>
      <c s="34">
        <v>47</v>
      </c>
      <c s="35">
        <v>0</v>
      </c>
      <c s="35">
        <f>ROUND(ROUND(H18,2)*ROUND(G18,3),2)</f>
      </c>
      <c s="33" t="s">
        <v>57</v>
      </c>
      <c r="O18">
        <f>(I18*21)/100</f>
      </c>
      <c t="s">
        <v>27</v>
      </c>
    </row>
    <row r="19" spans="1:5" ht="12.75">
      <c r="A19" s="36" t="s">
        <v>58</v>
      </c>
      <c r="E19" s="37" t="s">
        <v>54</v>
      </c>
    </row>
    <row r="20" spans="1:5" ht="51">
      <c r="A20" s="38" t="s">
        <v>59</v>
      </c>
      <c r="E20" s="39" t="s">
        <v>519</v>
      </c>
    </row>
    <row r="21" spans="1:5" ht="38.25">
      <c r="A21" t="s">
        <v>61</v>
      </c>
      <c r="E21" s="37" t="s">
        <v>520</v>
      </c>
    </row>
    <row r="22" spans="1:16" ht="12.75">
      <c r="A22" s="26" t="s">
        <v>52</v>
      </c>
      <c s="31" t="s">
        <v>37</v>
      </c>
      <c s="31" t="s">
        <v>521</v>
      </c>
      <c s="26" t="s">
        <v>54</v>
      </c>
      <c s="32" t="s">
        <v>522</v>
      </c>
      <c s="33" t="s">
        <v>71</v>
      </c>
      <c s="34">
        <v>125</v>
      </c>
      <c s="35">
        <v>0</v>
      </c>
      <c s="35">
        <f>ROUND(ROUND(H22,2)*ROUND(G22,3),2)</f>
      </c>
      <c s="33" t="s">
        <v>57</v>
      </c>
      <c r="O22">
        <f>(I22*21)/100</f>
      </c>
      <c t="s">
        <v>27</v>
      </c>
    </row>
    <row r="23" spans="1:5" ht="12.75">
      <c r="A23" s="36" t="s">
        <v>58</v>
      </c>
      <c r="E23" s="37" t="s">
        <v>54</v>
      </c>
    </row>
    <row r="24" spans="1:5" ht="76.5">
      <c r="A24" s="38" t="s">
        <v>59</v>
      </c>
      <c r="E24" s="39" t="s">
        <v>523</v>
      </c>
    </row>
    <row r="25" spans="1:5" ht="369.75">
      <c r="A25" t="s">
        <v>61</v>
      </c>
      <c r="E25" s="37" t="s">
        <v>524</v>
      </c>
    </row>
    <row r="26" spans="1:16" ht="12.75">
      <c r="A26" s="26" t="s">
        <v>52</v>
      </c>
      <c s="31" t="s">
        <v>39</v>
      </c>
      <c s="31" t="s">
        <v>525</v>
      </c>
      <c s="26" t="s">
        <v>54</v>
      </c>
      <c s="32" t="s">
        <v>526</v>
      </c>
      <c s="33" t="s">
        <v>71</v>
      </c>
      <c s="34">
        <v>153</v>
      </c>
      <c s="35">
        <v>0</v>
      </c>
      <c s="35">
        <f>ROUND(ROUND(H26,2)*ROUND(G26,3),2)</f>
      </c>
      <c s="33" t="s">
        <v>57</v>
      </c>
      <c r="O26">
        <f>(I26*21)/100</f>
      </c>
      <c t="s">
        <v>27</v>
      </c>
    </row>
    <row r="27" spans="1:5" ht="12.75">
      <c r="A27" s="36" t="s">
        <v>58</v>
      </c>
      <c r="E27" s="37" t="s">
        <v>54</v>
      </c>
    </row>
    <row r="28" spans="1:5" ht="76.5">
      <c r="A28" s="38" t="s">
        <v>59</v>
      </c>
      <c r="E28" s="39" t="s">
        <v>527</v>
      </c>
    </row>
    <row r="29" spans="1:5" ht="306">
      <c r="A29" t="s">
        <v>61</v>
      </c>
      <c r="E29" s="37" t="s">
        <v>528</v>
      </c>
    </row>
    <row r="30" spans="1:16" ht="12.75">
      <c r="A30" s="26" t="s">
        <v>52</v>
      </c>
      <c s="31" t="s">
        <v>41</v>
      </c>
      <c s="31" t="s">
        <v>529</v>
      </c>
      <c s="26" t="s">
        <v>54</v>
      </c>
      <c s="32" t="s">
        <v>530</v>
      </c>
      <c s="33" t="s">
        <v>71</v>
      </c>
      <c s="34">
        <v>888.5</v>
      </c>
      <c s="35">
        <v>0</v>
      </c>
      <c s="35">
        <f>ROUND(ROUND(H30,2)*ROUND(G30,3),2)</f>
      </c>
      <c s="33" t="s">
        <v>57</v>
      </c>
      <c r="O30">
        <f>(I30*21)/100</f>
      </c>
      <c t="s">
        <v>27</v>
      </c>
    </row>
    <row r="31" spans="1:5" ht="12.75">
      <c r="A31" s="36" t="s">
        <v>58</v>
      </c>
      <c r="E31" s="37" t="s">
        <v>54</v>
      </c>
    </row>
    <row r="32" spans="1:5" ht="102">
      <c r="A32" s="38" t="s">
        <v>59</v>
      </c>
      <c r="E32" s="39" t="s">
        <v>531</v>
      </c>
    </row>
    <row r="33" spans="1:5" ht="318.75">
      <c r="A33" t="s">
        <v>61</v>
      </c>
      <c r="E33" s="37" t="s">
        <v>532</v>
      </c>
    </row>
    <row r="34" spans="1:16" ht="12.75">
      <c r="A34" s="26" t="s">
        <v>52</v>
      </c>
      <c s="31" t="s">
        <v>90</v>
      </c>
      <c s="31" t="s">
        <v>533</v>
      </c>
      <c s="26" t="s">
        <v>54</v>
      </c>
      <c s="32" t="s">
        <v>534</v>
      </c>
      <c s="33" t="s">
        <v>71</v>
      </c>
      <c s="34">
        <v>3.6</v>
      </c>
      <c s="35">
        <v>0</v>
      </c>
      <c s="35">
        <f>ROUND(ROUND(H34,2)*ROUND(G34,3),2)</f>
      </c>
      <c s="33" t="s">
        <v>57</v>
      </c>
      <c r="O34">
        <f>(I34*21)/100</f>
      </c>
      <c t="s">
        <v>27</v>
      </c>
    </row>
    <row r="35" spans="1:5" ht="12.75">
      <c r="A35" s="36" t="s">
        <v>58</v>
      </c>
      <c r="E35" s="37" t="s">
        <v>54</v>
      </c>
    </row>
    <row r="36" spans="1:5" ht="76.5">
      <c r="A36" s="38" t="s">
        <v>59</v>
      </c>
      <c r="E36" s="39" t="s">
        <v>535</v>
      </c>
    </row>
    <row r="37" spans="1:5" ht="318.75">
      <c r="A37" t="s">
        <v>61</v>
      </c>
      <c r="E37" s="37" t="s">
        <v>532</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536</v>
      </c>
    </row>
    <row r="41" spans="1:5" ht="229.5">
      <c r="A41" t="s">
        <v>61</v>
      </c>
      <c r="E41" s="37" t="s">
        <v>537</v>
      </c>
    </row>
    <row r="42" spans="1:16" ht="12.75">
      <c r="A42" s="26" t="s">
        <v>52</v>
      </c>
      <c s="31" t="s">
        <v>44</v>
      </c>
      <c s="31" t="s">
        <v>538</v>
      </c>
      <c s="26" t="s">
        <v>54</v>
      </c>
      <c s="32" t="s">
        <v>539</v>
      </c>
      <c s="33" t="s">
        <v>71</v>
      </c>
      <c s="34">
        <v>39</v>
      </c>
      <c s="35">
        <v>0</v>
      </c>
      <c s="35">
        <f>ROUND(ROUND(H42,2)*ROUND(G42,3),2)</f>
      </c>
      <c s="33" t="s">
        <v>57</v>
      </c>
      <c r="O42">
        <f>(I42*21)/100</f>
      </c>
      <c t="s">
        <v>27</v>
      </c>
    </row>
    <row r="43" spans="1:5" ht="12.75">
      <c r="A43" s="36" t="s">
        <v>58</v>
      </c>
      <c r="E43" s="37" t="s">
        <v>54</v>
      </c>
    </row>
    <row r="44" spans="1:5" ht="51">
      <c r="A44" s="38" t="s">
        <v>59</v>
      </c>
      <c r="E44" s="39" t="s">
        <v>540</v>
      </c>
    </row>
    <row r="45" spans="1:5" ht="229.5">
      <c r="A45" t="s">
        <v>61</v>
      </c>
      <c r="E45" s="37" t="s">
        <v>537</v>
      </c>
    </row>
    <row r="46" spans="1:16" ht="12.75">
      <c r="A46" s="26" t="s">
        <v>52</v>
      </c>
      <c s="31" t="s">
        <v>46</v>
      </c>
      <c s="31" t="s">
        <v>541</v>
      </c>
      <c s="26" t="s">
        <v>54</v>
      </c>
      <c s="32" t="s">
        <v>542</v>
      </c>
      <c s="33" t="s">
        <v>71</v>
      </c>
      <c s="34">
        <v>163</v>
      </c>
      <c s="35">
        <v>0</v>
      </c>
      <c s="35">
        <f>ROUND(ROUND(H46,2)*ROUND(G46,3),2)</f>
      </c>
      <c s="33" t="s">
        <v>57</v>
      </c>
      <c r="O46">
        <f>(I46*21)/100</f>
      </c>
      <c t="s">
        <v>27</v>
      </c>
    </row>
    <row r="47" spans="1:5" ht="12.75">
      <c r="A47" s="36" t="s">
        <v>58</v>
      </c>
      <c r="E47" s="37" t="s">
        <v>54</v>
      </c>
    </row>
    <row r="48" spans="1:5" ht="63.75">
      <c r="A48" s="38" t="s">
        <v>59</v>
      </c>
      <c r="E48" s="39" t="s">
        <v>543</v>
      </c>
    </row>
    <row r="49" spans="1:5" ht="229.5">
      <c r="A49" t="s">
        <v>61</v>
      </c>
      <c r="E49" s="37" t="s">
        <v>544</v>
      </c>
    </row>
    <row r="50" spans="1:16" ht="12.75">
      <c r="A50" s="26" t="s">
        <v>52</v>
      </c>
      <c s="31" t="s">
        <v>48</v>
      </c>
      <c s="31" t="s">
        <v>545</v>
      </c>
      <c s="26" t="s">
        <v>54</v>
      </c>
      <c s="32" t="s">
        <v>546</v>
      </c>
      <c s="33" t="s">
        <v>71</v>
      </c>
      <c s="34">
        <v>1</v>
      </c>
      <c s="35">
        <v>0</v>
      </c>
      <c s="35">
        <f>ROUND(ROUND(H50,2)*ROUND(G50,3),2)</f>
      </c>
      <c s="33" t="s">
        <v>57</v>
      </c>
      <c r="O50">
        <f>(I50*21)/100</f>
      </c>
      <c t="s">
        <v>27</v>
      </c>
    </row>
    <row r="51" spans="1:5" ht="12.75">
      <c r="A51" s="36" t="s">
        <v>58</v>
      </c>
      <c r="E51" s="37" t="s">
        <v>54</v>
      </c>
    </row>
    <row r="52" spans="1:5" ht="63.75">
      <c r="A52" s="38" t="s">
        <v>59</v>
      </c>
      <c r="E52" s="39" t="s">
        <v>547</v>
      </c>
    </row>
    <row r="53" spans="1:5" ht="280.5">
      <c r="A53" t="s">
        <v>61</v>
      </c>
      <c r="E53" s="37" t="s">
        <v>548</v>
      </c>
    </row>
    <row r="54" spans="1:16" ht="12.75">
      <c r="A54" s="26" t="s">
        <v>52</v>
      </c>
      <c s="31" t="s">
        <v>111</v>
      </c>
      <c s="31" t="s">
        <v>549</v>
      </c>
      <c s="26" t="s">
        <v>54</v>
      </c>
      <c s="32" t="s">
        <v>550</v>
      </c>
      <c s="33" t="s">
        <v>71</v>
      </c>
      <c s="34">
        <v>18.8</v>
      </c>
      <c s="35">
        <v>0</v>
      </c>
      <c s="35">
        <f>ROUND(ROUND(H54,2)*ROUND(G54,3),2)</f>
      </c>
      <c s="33" t="s">
        <v>57</v>
      </c>
      <c r="O54">
        <f>(I54*21)/100</f>
      </c>
      <c t="s">
        <v>27</v>
      </c>
    </row>
    <row r="55" spans="1:5" ht="12.75">
      <c r="A55" s="36" t="s">
        <v>58</v>
      </c>
      <c r="E55" s="37" t="s">
        <v>54</v>
      </c>
    </row>
    <row r="56" spans="1:5" ht="178.5">
      <c r="A56" s="38" t="s">
        <v>59</v>
      </c>
      <c r="E56" s="39" t="s">
        <v>551</v>
      </c>
    </row>
    <row r="57" spans="1:5" ht="293.25">
      <c r="A57" t="s">
        <v>61</v>
      </c>
      <c r="E57" s="37" t="s">
        <v>552</v>
      </c>
    </row>
    <row r="58" spans="1:16" ht="12.75">
      <c r="A58" s="26" t="s">
        <v>52</v>
      </c>
      <c s="31" t="s">
        <v>115</v>
      </c>
      <c s="31" t="s">
        <v>553</v>
      </c>
      <c s="26" t="s">
        <v>54</v>
      </c>
      <c s="32" t="s">
        <v>554</v>
      </c>
      <c s="33" t="s">
        <v>71</v>
      </c>
      <c s="34">
        <v>30</v>
      </c>
      <c s="35">
        <v>0</v>
      </c>
      <c s="35">
        <f>ROUND(ROUND(H58,2)*ROUND(G58,3),2)</f>
      </c>
      <c s="33" t="s">
        <v>57</v>
      </c>
      <c r="O58">
        <f>(I58*21)/100</f>
      </c>
      <c t="s">
        <v>27</v>
      </c>
    </row>
    <row r="59" spans="1:5" ht="12.75">
      <c r="A59" s="36" t="s">
        <v>58</v>
      </c>
      <c r="E59" s="37" t="s">
        <v>54</v>
      </c>
    </row>
    <row r="60" spans="1:5" ht="63.75">
      <c r="A60" s="38" t="s">
        <v>59</v>
      </c>
      <c r="E60" s="39" t="s">
        <v>555</v>
      </c>
    </row>
    <row r="61" spans="1:5" ht="255">
      <c r="A61" t="s">
        <v>61</v>
      </c>
      <c r="E61" s="37" t="s">
        <v>556</v>
      </c>
    </row>
    <row r="62" spans="1:16" ht="12.75">
      <c r="A62" s="26" t="s">
        <v>52</v>
      </c>
      <c s="31" t="s">
        <v>119</v>
      </c>
      <c s="31" t="s">
        <v>557</v>
      </c>
      <c s="26" t="s">
        <v>54</v>
      </c>
      <c s="32" t="s">
        <v>558</v>
      </c>
      <c s="33" t="s">
        <v>315</v>
      </c>
      <c s="34">
        <v>518</v>
      </c>
      <c s="35">
        <v>0</v>
      </c>
      <c s="35">
        <f>ROUND(ROUND(H62,2)*ROUND(G62,3),2)</f>
      </c>
      <c s="33" t="s">
        <v>57</v>
      </c>
      <c r="O62">
        <f>(I62*21)/100</f>
      </c>
      <c t="s">
        <v>27</v>
      </c>
    </row>
    <row r="63" spans="1:5" ht="12.75">
      <c r="A63" s="36" t="s">
        <v>58</v>
      </c>
      <c r="E63" s="37" t="s">
        <v>54</v>
      </c>
    </row>
    <row r="64" spans="1:5" ht="63.75">
      <c r="A64" s="38" t="s">
        <v>59</v>
      </c>
      <c r="E64" s="39" t="s">
        <v>559</v>
      </c>
    </row>
    <row r="65" spans="1:5" ht="25.5">
      <c r="A65" t="s">
        <v>61</v>
      </c>
      <c r="E65" s="37" t="s">
        <v>560</v>
      </c>
    </row>
    <row r="66" spans="1:16" ht="12.75">
      <c r="A66" s="26" t="s">
        <v>52</v>
      </c>
      <c s="31" t="s">
        <v>123</v>
      </c>
      <c s="31" t="s">
        <v>561</v>
      </c>
      <c s="26" t="s">
        <v>54</v>
      </c>
      <c s="32" t="s">
        <v>562</v>
      </c>
      <c s="33" t="s">
        <v>315</v>
      </c>
      <c s="34">
        <v>615</v>
      </c>
      <c s="35">
        <v>0</v>
      </c>
      <c s="35">
        <f>ROUND(ROUND(H66,2)*ROUND(G66,3),2)</f>
      </c>
      <c s="33" t="s">
        <v>57</v>
      </c>
      <c r="O66">
        <f>(I66*21)/100</f>
      </c>
      <c t="s">
        <v>27</v>
      </c>
    </row>
    <row r="67" spans="1:5" ht="12.75">
      <c r="A67" s="36" t="s">
        <v>58</v>
      </c>
      <c r="E67" s="37" t="s">
        <v>54</v>
      </c>
    </row>
    <row r="68" spans="1:5" ht="51">
      <c r="A68" s="38" t="s">
        <v>59</v>
      </c>
      <c r="E68" s="39" t="s">
        <v>563</v>
      </c>
    </row>
    <row r="69" spans="1:5" ht="38.25">
      <c r="A69" t="s">
        <v>61</v>
      </c>
      <c r="E69" s="37" t="s">
        <v>564</v>
      </c>
    </row>
    <row r="70" spans="1:16" ht="12.75">
      <c r="A70" s="26" t="s">
        <v>52</v>
      </c>
      <c s="31" t="s">
        <v>129</v>
      </c>
      <c s="31" t="s">
        <v>565</v>
      </c>
      <c s="26" t="s">
        <v>54</v>
      </c>
      <c s="32" t="s">
        <v>566</v>
      </c>
      <c s="33" t="s">
        <v>315</v>
      </c>
      <c s="34">
        <v>615</v>
      </c>
      <c s="35">
        <v>0</v>
      </c>
      <c s="35">
        <f>ROUND(ROUND(H70,2)*ROUND(G70,3),2)</f>
      </c>
      <c s="33" t="s">
        <v>57</v>
      </c>
      <c r="O70">
        <f>(I70*21)/100</f>
      </c>
      <c t="s">
        <v>27</v>
      </c>
    </row>
    <row r="71" spans="1:5" ht="12.75">
      <c r="A71" s="36" t="s">
        <v>58</v>
      </c>
      <c r="E71" s="37" t="s">
        <v>54</v>
      </c>
    </row>
    <row r="72" spans="1:5" ht="51">
      <c r="A72" s="38" t="s">
        <v>59</v>
      </c>
      <c r="E72" s="39" t="s">
        <v>567</v>
      </c>
    </row>
    <row r="73" spans="1:5" ht="25.5">
      <c r="A73" t="s">
        <v>61</v>
      </c>
      <c r="E73" s="37" t="s">
        <v>568</v>
      </c>
    </row>
    <row r="74" spans="1:16" ht="12.75">
      <c r="A74" s="26" t="s">
        <v>52</v>
      </c>
      <c s="31" t="s">
        <v>133</v>
      </c>
      <c s="31" t="s">
        <v>569</v>
      </c>
      <c s="26" t="s">
        <v>54</v>
      </c>
      <c s="32" t="s">
        <v>570</v>
      </c>
      <c s="33" t="s">
        <v>315</v>
      </c>
      <c s="34">
        <v>615</v>
      </c>
      <c s="35">
        <v>0</v>
      </c>
      <c s="35">
        <f>ROUND(ROUND(H74,2)*ROUND(G74,3),2)</f>
      </c>
      <c s="33" t="s">
        <v>57</v>
      </c>
      <c r="O74">
        <f>(I74*21)/100</f>
      </c>
      <c t="s">
        <v>27</v>
      </c>
    </row>
    <row r="75" spans="1:5" ht="12.75">
      <c r="A75" s="36" t="s">
        <v>58</v>
      </c>
      <c r="E75" s="37" t="s">
        <v>54</v>
      </c>
    </row>
    <row r="76" spans="1:5" ht="51">
      <c r="A76" s="38" t="s">
        <v>59</v>
      </c>
      <c r="E76" s="39" t="s">
        <v>567</v>
      </c>
    </row>
    <row r="77" spans="1:5" ht="38.25">
      <c r="A77" t="s">
        <v>61</v>
      </c>
      <c r="E77" s="37" t="s">
        <v>571</v>
      </c>
    </row>
    <row r="78" spans="1:16" ht="12.75">
      <c r="A78" s="26" t="s">
        <v>52</v>
      </c>
      <c s="31" t="s">
        <v>137</v>
      </c>
      <c s="31" t="s">
        <v>572</v>
      </c>
      <c s="26" t="s">
        <v>54</v>
      </c>
      <c s="32" t="s">
        <v>573</v>
      </c>
      <c s="33" t="s">
        <v>71</v>
      </c>
      <c s="34">
        <v>6.15</v>
      </c>
      <c s="35">
        <v>0</v>
      </c>
      <c s="35">
        <f>ROUND(ROUND(H78,2)*ROUND(G78,3),2)</f>
      </c>
      <c s="33" t="s">
        <v>57</v>
      </c>
      <c r="O78">
        <f>(I78*21)/100</f>
      </c>
      <c t="s">
        <v>27</v>
      </c>
    </row>
    <row r="79" spans="1:5" ht="12.75">
      <c r="A79" s="36" t="s">
        <v>58</v>
      </c>
      <c r="E79" s="37" t="s">
        <v>54</v>
      </c>
    </row>
    <row r="80" spans="1:5" ht="51">
      <c r="A80" s="38" t="s">
        <v>59</v>
      </c>
      <c r="E80" s="39" t="s">
        <v>574</v>
      </c>
    </row>
    <row r="81" spans="1:5" ht="38.25">
      <c r="A81" t="s">
        <v>61</v>
      </c>
      <c r="E81" s="37" t="s">
        <v>575</v>
      </c>
    </row>
    <row r="82" spans="1:16" ht="25.5">
      <c r="A82" s="26" t="s">
        <v>52</v>
      </c>
      <c s="31" t="s">
        <v>141</v>
      </c>
      <c s="31" t="s">
        <v>576</v>
      </c>
      <c s="26" t="s">
        <v>54</v>
      </c>
      <c s="32" t="s">
        <v>577</v>
      </c>
      <c s="33" t="s">
        <v>71</v>
      </c>
      <c s="34">
        <v>46</v>
      </c>
      <c s="35">
        <v>0</v>
      </c>
      <c s="35">
        <f>ROUND(ROUND(H82,2)*ROUND(G82,3),2)</f>
      </c>
      <c s="33" t="s">
        <v>325</v>
      </c>
      <c r="O82">
        <f>(I82*21)/100</f>
      </c>
      <c t="s">
        <v>27</v>
      </c>
    </row>
    <row r="83" spans="1:5" ht="12.75">
      <c r="A83" s="36" t="s">
        <v>58</v>
      </c>
      <c r="E83" s="37" t="s">
        <v>54</v>
      </c>
    </row>
    <row r="84" spans="1:5" ht="51">
      <c r="A84" s="38" t="s">
        <v>59</v>
      </c>
      <c r="E84" s="39" t="s">
        <v>578</v>
      </c>
    </row>
    <row r="85" spans="1:5" ht="12.75">
      <c r="A85" t="s">
        <v>61</v>
      </c>
      <c r="E85" s="37" t="s">
        <v>579</v>
      </c>
    </row>
    <row r="86" spans="1:18" ht="12.75" customHeight="1">
      <c r="A86" s="6" t="s">
        <v>50</v>
      </c>
      <c s="6"/>
      <c s="41" t="s">
        <v>145</v>
      </c>
      <c s="6"/>
      <c s="29" t="s">
        <v>580</v>
      </c>
      <c s="6"/>
      <c s="6"/>
      <c s="6"/>
      <c s="42">
        <f>0+Q86</f>
      </c>
      <c s="6"/>
      <c r="O86">
        <f>0+R86</f>
      </c>
      <c r="Q86">
        <f>0+I87+I91+I95</f>
      </c>
      <c>
        <f>0+O87+O91+O95</f>
      </c>
    </row>
    <row r="87" spans="1:16" ht="12.75">
      <c r="A87" s="26" t="s">
        <v>52</v>
      </c>
      <c s="31" t="s">
        <v>145</v>
      </c>
      <c s="31" t="s">
        <v>581</v>
      </c>
      <c s="26" t="s">
        <v>54</v>
      </c>
      <c s="32" t="s">
        <v>582</v>
      </c>
      <c s="33" t="s">
        <v>71</v>
      </c>
      <c s="34">
        <v>6</v>
      </c>
      <c s="35">
        <v>0</v>
      </c>
      <c s="35">
        <f>ROUND(ROUND(H87,2)*ROUND(G87,3),2)</f>
      </c>
      <c s="33" t="s">
        <v>57</v>
      </c>
      <c r="O87">
        <f>(I87*21)/100</f>
      </c>
      <c t="s">
        <v>27</v>
      </c>
    </row>
    <row r="88" spans="1:5" ht="12.75">
      <c r="A88" s="36" t="s">
        <v>58</v>
      </c>
      <c r="E88" s="37" t="s">
        <v>54</v>
      </c>
    </row>
    <row r="89" spans="1:5" ht="63.75">
      <c r="A89" s="38" t="s">
        <v>59</v>
      </c>
      <c r="E89" s="39" t="s">
        <v>583</v>
      </c>
    </row>
    <row r="90" spans="1:5" ht="38.25">
      <c r="A90" t="s">
        <v>61</v>
      </c>
      <c r="E90" s="37" t="s">
        <v>584</v>
      </c>
    </row>
    <row r="91" spans="1:16" ht="12.75">
      <c r="A91" s="26" t="s">
        <v>52</v>
      </c>
      <c s="31" t="s">
        <v>149</v>
      </c>
      <c s="31" t="s">
        <v>585</v>
      </c>
      <c s="26" t="s">
        <v>54</v>
      </c>
      <c s="32" t="s">
        <v>586</v>
      </c>
      <c s="33" t="s">
        <v>315</v>
      </c>
      <c s="34">
        <v>553</v>
      </c>
      <c s="35">
        <v>0</v>
      </c>
      <c s="35">
        <f>ROUND(ROUND(H91,2)*ROUND(G91,3),2)</f>
      </c>
      <c s="33" t="s">
        <v>57</v>
      </c>
      <c r="O91">
        <f>(I91*21)/100</f>
      </c>
      <c t="s">
        <v>27</v>
      </c>
    </row>
    <row r="92" spans="1:5" ht="12.75">
      <c r="A92" s="36" t="s">
        <v>58</v>
      </c>
      <c r="E92" s="37" t="s">
        <v>54</v>
      </c>
    </row>
    <row r="93" spans="1:5" ht="102">
      <c r="A93" s="38" t="s">
        <v>59</v>
      </c>
      <c r="E93" s="39" t="s">
        <v>587</v>
      </c>
    </row>
    <row r="94" spans="1:5" ht="102">
      <c r="A94" t="s">
        <v>61</v>
      </c>
      <c r="E94" s="37" t="s">
        <v>588</v>
      </c>
    </row>
    <row r="95" spans="1:16" ht="12.75">
      <c r="A95" s="26" t="s">
        <v>52</v>
      </c>
      <c s="31" t="s">
        <v>153</v>
      </c>
      <c s="31" t="s">
        <v>589</v>
      </c>
      <c s="26" t="s">
        <v>54</v>
      </c>
      <c s="32" t="s">
        <v>590</v>
      </c>
      <c s="33" t="s">
        <v>315</v>
      </c>
      <c s="34">
        <v>334</v>
      </c>
      <c s="35">
        <v>0</v>
      </c>
      <c s="35">
        <f>ROUND(ROUND(H95,2)*ROUND(G95,3),2)</f>
      </c>
      <c s="33" t="s">
        <v>57</v>
      </c>
      <c r="O95">
        <f>(I95*21)/100</f>
      </c>
      <c t="s">
        <v>27</v>
      </c>
    </row>
    <row r="96" spans="1:5" ht="12.75">
      <c r="A96" s="36" t="s">
        <v>58</v>
      </c>
      <c r="E96" s="37" t="s">
        <v>54</v>
      </c>
    </row>
    <row r="97" spans="1:5" ht="51">
      <c r="A97" s="38" t="s">
        <v>59</v>
      </c>
      <c r="E97" s="39" t="s">
        <v>591</v>
      </c>
    </row>
    <row r="98" spans="1:5" ht="102">
      <c r="A98" t="s">
        <v>61</v>
      </c>
      <c r="E98" s="37" t="s">
        <v>592</v>
      </c>
    </row>
    <row r="99" spans="1:18" ht="12.75" customHeight="1">
      <c r="A99" s="6" t="s">
        <v>50</v>
      </c>
      <c s="6"/>
      <c s="41" t="s">
        <v>593</v>
      </c>
      <c s="6"/>
      <c s="29" t="s">
        <v>594</v>
      </c>
      <c s="6"/>
      <c s="6"/>
      <c s="6"/>
      <c s="42">
        <f>0+Q99</f>
      </c>
      <c s="6"/>
      <c r="O99">
        <f>0+R99</f>
      </c>
      <c r="Q99">
        <f>0+I100+I104+I108+I112+I116</f>
      </c>
      <c>
        <f>0+O100+O104+O108+O112+O116</f>
      </c>
    </row>
    <row r="100" spans="1:16" ht="12.75">
      <c r="A100" s="26" t="s">
        <v>52</v>
      </c>
      <c s="31" t="s">
        <v>159</v>
      </c>
      <c s="31" t="s">
        <v>595</v>
      </c>
      <c s="26" t="s">
        <v>54</v>
      </c>
      <c s="32" t="s">
        <v>596</v>
      </c>
      <c s="33" t="s">
        <v>71</v>
      </c>
      <c s="34">
        <v>28</v>
      </c>
      <c s="35">
        <v>0</v>
      </c>
      <c s="35">
        <f>ROUND(ROUND(H100,2)*ROUND(G100,3),2)</f>
      </c>
      <c s="33" t="s">
        <v>57</v>
      </c>
      <c r="O100">
        <f>(I100*21)/100</f>
      </c>
      <c t="s">
        <v>27</v>
      </c>
    </row>
    <row r="101" spans="1:5" ht="12.75">
      <c r="A101" s="36" t="s">
        <v>58</v>
      </c>
      <c r="E101" s="37" t="s">
        <v>54</v>
      </c>
    </row>
    <row r="102" spans="1:5" ht="63.75">
      <c r="A102" s="38" t="s">
        <v>59</v>
      </c>
      <c r="E102" s="39" t="s">
        <v>597</v>
      </c>
    </row>
    <row r="103" spans="1:5" ht="369.75">
      <c r="A103" t="s">
        <v>61</v>
      </c>
      <c r="E103" s="37" t="s">
        <v>598</v>
      </c>
    </row>
    <row r="104" spans="1:16" ht="12.75">
      <c r="A104" s="26" t="s">
        <v>52</v>
      </c>
      <c s="31" t="s">
        <v>164</v>
      </c>
      <c s="31" t="s">
        <v>599</v>
      </c>
      <c s="26" t="s">
        <v>54</v>
      </c>
      <c s="32" t="s">
        <v>600</v>
      </c>
      <c s="33" t="s">
        <v>71</v>
      </c>
      <c s="34">
        <v>7.9</v>
      </c>
      <c s="35">
        <v>0</v>
      </c>
      <c s="35">
        <f>ROUND(ROUND(H104,2)*ROUND(G104,3),2)</f>
      </c>
      <c s="33" t="s">
        <v>57</v>
      </c>
      <c r="O104">
        <f>(I104*21)/100</f>
      </c>
      <c t="s">
        <v>27</v>
      </c>
    </row>
    <row r="105" spans="1:5" ht="12.75">
      <c r="A105" s="36" t="s">
        <v>58</v>
      </c>
      <c r="E105" s="37" t="s">
        <v>54</v>
      </c>
    </row>
    <row r="106" spans="1:5" ht="102">
      <c r="A106" s="38" t="s">
        <v>59</v>
      </c>
      <c r="E106" s="39" t="s">
        <v>601</v>
      </c>
    </row>
    <row r="107" spans="1:5" ht="369.75">
      <c r="A107" t="s">
        <v>61</v>
      </c>
      <c r="E107" s="37" t="s">
        <v>598</v>
      </c>
    </row>
    <row r="108" spans="1:16" ht="12.75">
      <c r="A108" s="26" t="s">
        <v>52</v>
      </c>
      <c s="31" t="s">
        <v>168</v>
      </c>
      <c s="31" t="s">
        <v>602</v>
      </c>
      <c s="26" t="s">
        <v>54</v>
      </c>
      <c s="32" t="s">
        <v>603</v>
      </c>
      <c s="33" t="s">
        <v>71</v>
      </c>
      <c s="34">
        <v>1.9</v>
      </c>
      <c s="35">
        <v>0</v>
      </c>
      <c s="35">
        <f>ROUND(ROUND(H108,2)*ROUND(G108,3),2)</f>
      </c>
      <c s="33" t="s">
        <v>57</v>
      </c>
      <c r="O108">
        <f>(I108*21)/100</f>
      </c>
      <c t="s">
        <v>27</v>
      </c>
    </row>
    <row r="109" spans="1:5" ht="12.75">
      <c r="A109" s="36" t="s">
        <v>58</v>
      </c>
      <c r="E109" s="37" t="s">
        <v>54</v>
      </c>
    </row>
    <row r="110" spans="1:5" ht="63.75">
      <c r="A110" s="38" t="s">
        <v>59</v>
      </c>
      <c r="E110" s="39" t="s">
        <v>604</v>
      </c>
    </row>
    <row r="111" spans="1:5" ht="38.25">
      <c r="A111" t="s">
        <v>61</v>
      </c>
      <c r="E111" s="37" t="s">
        <v>605</v>
      </c>
    </row>
    <row r="112" spans="1:16" ht="12.75">
      <c r="A112" s="26" t="s">
        <v>52</v>
      </c>
      <c s="31" t="s">
        <v>172</v>
      </c>
      <c s="31" t="s">
        <v>606</v>
      </c>
      <c s="26" t="s">
        <v>54</v>
      </c>
      <c s="32" t="s">
        <v>607</v>
      </c>
      <c s="33" t="s">
        <v>71</v>
      </c>
      <c s="34">
        <v>0.8</v>
      </c>
      <c s="35">
        <v>0</v>
      </c>
      <c s="35">
        <f>ROUND(ROUND(H112,2)*ROUND(G112,3),2)</f>
      </c>
      <c s="33" t="s">
        <v>57</v>
      </c>
      <c r="O112">
        <f>(I112*21)/100</f>
      </c>
      <c t="s">
        <v>27</v>
      </c>
    </row>
    <row r="113" spans="1:5" ht="12.75">
      <c r="A113" s="36" t="s">
        <v>58</v>
      </c>
      <c r="E113" s="37" t="s">
        <v>54</v>
      </c>
    </row>
    <row r="114" spans="1:5" ht="140.25">
      <c r="A114" s="38" t="s">
        <v>59</v>
      </c>
      <c r="E114" s="39" t="s">
        <v>608</v>
      </c>
    </row>
    <row r="115" spans="1:5" ht="38.25">
      <c r="A115" t="s">
        <v>61</v>
      </c>
      <c r="E115" s="37" t="s">
        <v>605</v>
      </c>
    </row>
    <row r="116" spans="1:16" ht="12.75">
      <c r="A116" s="26" t="s">
        <v>52</v>
      </c>
      <c s="31" t="s">
        <v>178</v>
      </c>
      <c s="31" t="s">
        <v>609</v>
      </c>
      <c s="26" t="s">
        <v>54</v>
      </c>
      <c s="32" t="s">
        <v>610</v>
      </c>
      <c s="33" t="s">
        <v>71</v>
      </c>
      <c s="34">
        <v>3.6</v>
      </c>
      <c s="35">
        <v>0</v>
      </c>
      <c s="35">
        <f>ROUND(ROUND(H116,2)*ROUND(G116,3),2)</f>
      </c>
      <c s="33" t="s">
        <v>57</v>
      </c>
      <c r="O116">
        <f>(I116*21)/100</f>
      </c>
      <c t="s">
        <v>27</v>
      </c>
    </row>
    <row r="117" spans="1:5" ht="12.75">
      <c r="A117" s="36" t="s">
        <v>58</v>
      </c>
      <c r="E117" s="37" t="s">
        <v>54</v>
      </c>
    </row>
    <row r="118" spans="1:5" ht="51">
      <c r="A118" s="38" t="s">
        <v>59</v>
      </c>
      <c r="E118" s="39" t="s">
        <v>611</v>
      </c>
    </row>
    <row r="119" spans="1:5" ht="102">
      <c r="A119" t="s">
        <v>61</v>
      </c>
      <c r="E119" s="37" t="s">
        <v>612</v>
      </c>
    </row>
    <row r="120" spans="1:18" ht="12.75" customHeight="1">
      <c r="A120" s="6" t="s">
        <v>50</v>
      </c>
      <c s="6"/>
      <c s="41" t="s">
        <v>613</v>
      </c>
      <c s="6"/>
      <c s="29" t="s">
        <v>614</v>
      </c>
      <c s="6"/>
      <c s="6"/>
      <c s="6"/>
      <c s="42">
        <f>0+Q120</f>
      </c>
      <c s="6"/>
      <c r="O120">
        <f>0+R120</f>
      </c>
      <c r="Q120">
        <f>0+I121</f>
      </c>
      <c>
        <f>0+O121</f>
      </c>
    </row>
    <row r="121" spans="1:16" ht="25.5">
      <c r="A121" s="26" t="s">
        <v>52</v>
      </c>
      <c s="31" t="s">
        <v>452</v>
      </c>
      <c s="31" t="s">
        <v>615</v>
      </c>
      <c s="26" t="s">
        <v>54</v>
      </c>
      <c s="32" t="s">
        <v>616</v>
      </c>
      <c s="33" t="s">
        <v>315</v>
      </c>
      <c s="34">
        <v>388</v>
      </c>
      <c s="35">
        <v>0</v>
      </c>
      <c s="35">
        <f>ROUND(ROUND(H121,2)*ROUND(G121,3),2)</f>
      </c>
      <c s="33" t="s">
        <v>57</v>
      </c>
      <c r="O121">
        <f>(I121*21)/100</f>
      </c>
      <c t="s">
        <v>27</v>
      </c>
    </row>
    <row r="122" spans="1:5" ht="12.75">
      <c r="A122" s="36" t="s">
        <v>58</v>
      </c>
      <c r="E122" s="37" t="s">
        <v>54</v>
      </c>
    </row>
    <row r="123" spans="1:5" ht="63.75">
      <c r="A123" s="38" t="s">
        <v>59</v>
      </c>
      <c r="E123" s="39" t="s">
        <v>617</v>
      </c>
    </row>
    <row r="124" spans="1:5" ht="191.25">
      <c r="A124" t="s">
        <v>61</v>
      </c>
      <c r="E124" s="37" t="s">
        <v>618</v>
      </c>
    </row>
    <row r="125" spans="1:18" ht="12.75" customHeight="1">
      <c r="A125" s="6" t="s">
        <v>50</v>
      </c>
      <c s="6"/>
      <c s="41" t="s">
        <v>619</v>
      </c>
      <c s="6"/>
      <c s="29" t="s">
        <v>620</v>
      </c>
      <c s="6"/>
      <c s="6"/>
      <c s="6"/>
      <c s="42">
        <f>0+Q125</f>
      </c>
      <c s="6"/>
      <c r="O125">
        <f>0+R125</f>
      </c>
      <c r="Q125">
        <f>0+I126+I130+I134+I138+I142+I146+I150</f>
      </c>
      <c>
        <f>0+O126+O130+O134+O138+O142+O146+O150</f>
      </c>
    </row>
    <row r="126" spans="1:16" ht="12.75">
      <c r="A126" s="26" t="s">
        <v>52</v>
      </c>
      <c s="31" t="s">
        <v>456</v>
      </c>
      <c s="31" t="s">
        <v>621</v>
      </c>
      <c s="26" t="s">
        <v>54</v>
      </c>
      <c s="32" t="s">
        <v>622</v>
      </c>
      <c s="33" t="s">
        <v>86</v>
      </c>
      <c s="34">
        <v>1.5</v>
      </c>
      <c s="35">
        <v>0</v>
      </c>
      <c s="35">
        <f>ROUND(ROUND(H126,2)*ROUND(G126,3),2)</f>
      </c>
      <c s="33" t="s">
        <v>57</v>
      </c>
      <c r="O126">
        <f>(I126*21)/100</f>
      </c>
      <c t="s">
        <v>27</v>
      </c>
    </row>
    <row r="127" spans="1:5" ht="12.75">
      <c r="A127" s="36" t="s">
        <v>58</v>
      </c>
      <c r="E127" s="37" t="s">
        <v>54</v>
      </c>
    </row>
    <row r="128" spans="1:5" ht="51">
      <c r="A128" s="38" t="s">
        <v>59</v>
      </c>
      <c r="E128" s="39" t="s">
        <v>623</v>
      </c>
    </row>
    <row r="129" spans="1:5" ht="255">
      <c r="A129" t="s">
        <v>61</v>
      </c>
      <c r="E129" s="37" t="s">
        <v>624</v>
      </c>
    </row>
    <row r="130" spans="1:16" ht="12.75">
      <c r="A130" s="26" t="s">
        <v>52</v>
      </c>
      <c s="31" t="s">
        <v>462</v>
      </c>
      <c s="31" t="s">
        <v>625</v>
      </c>
      <c s="26" t="s">
        <v>54</v>
      </c>
      <c s="32" t="s">
        <v>626</v>
      </c>
      <c s="33" t="s">
        <v>86</v>
      </c>
      <c s="34">
        <v>16.2</v>
      </c>
      <c s="35">
        <v>0</v>
      </c>
      <c s="35">
        <f>ROUND(ROUND(H130,2)*ROUND(G130,3),2)</f>
      </c>
      <c s="33" t="s">
        <v>57</v>
      </c>
      <c r="O130">
        <f>(I130*21)/100</f>
      </c>
      <c t="s">
        <v>27</v>
      </c>
    </row>
    <row r="131" spans="1:5" ht="12.75">
      <c r="A131" s="36" t="s">
        <v>58</v>
      </c>
      <c r="E131" s="37" t="s">
        <v>54</v>
      </c>
    </row>
    <row r="132" spans="1:5" ht="51">
      <c r="A132" s="38" t="s">
        <v>59</v>
      </c>
      <c r="E132" s="39" t="s">
        <v>627</v>
      </c>
    </row>
    <row r="133" spans="1:5" ht="255">
      <c r="A133" t="s">
        <v>61</v>
      </c>
      <c r="E133" s="37" t="s">
        <v>624</v>
      </c>
    </row>
    <row r="134" spans="1:16" ht="12.75">
      <c r="A134" s="26" t="s">
        <v>52</v>
      </c>
      <c s="31" t="s">
        <v>467</v>
      </c>
      <c s="31" t="s">
        <v>628</v>
      </c>
      <c s="26" t="s">
        <v>54</v>
      </c>
      <c s="32" t="s">
        <v>629</v>
      </c>
      <c s="33" t="s">
        <v>86</v>
      </c>
      <c s="34">
        <v>17</v>
      </c>
      <c s="35">
        <v>0</v>
      </c>
      <c s="35">
        <f>ROUND(ROUND(H134,2)*ROUND(G134,3),2)</f>
      </c>
      <c s="33" t="s">
        <v>57</v>
      </c>
      <c r="O134">
        <f>(I134*21)/100</f>
      </c>
      <c t="s">
        <v>27</v>
      </c>
    </row>
    <row r="135" spans="1:5" ht="12.75">
      <c r="A135" s="36" t="s">
        <v>58</v>
      </c>
      <c r="E135" s="37" t="s">
        <v>54</v>
      </c>
    </row>
    <row r="136" spans="1:5" ht="51">
      <c r="A136" s="38" t="s">
        <v>59</v>
      </c>
      <c r="E136" s="39" t="s">
        <v>630</v>
      </c>
    </row>
    <row r="137" spans="1:5" ht="242.25">
      <c r="A137" t="s">
        <v>61</v>
      </c>
      <c r="E137" s="37" t="s">
        <v>631</v>
      </c>
    </row>
    <row r="138" spans="1:16" ht="12.75">
      <c r="A138" s="26" t="s">
        <v>52</v>
      </c>
      <c s="31" t="s">
        <v>472</v>
      </c>
      <c s="31" t="s">
        <v>632</v>
      </c>
      <c s="26" t="s">
        <v>54</v>
      </c>
      <c s="32" t="s">
        <v>633</v>
      </c>
      <c s="33" t="s">
        <v>82</v>
      </c>
      <c s="34">
        <v>1</v>
      </c>
      <c s="35">
        <v>0</v>
      </c>
      <c s="35">
        <f>ROUND(ROUND(H138,2)*ROUND(G138,3),2)</f>
      </c>
      <c s="33" t="s">
        <v>57</v>
      </c>
      <c r="O138">
        <f>(I138*21)/100</f>
      </c>
      <c t="s">
        <v>27</v>
      </c>
    </row>
    <row r="139" spans="1:5" ht="12.75">
      <c r="A139" s="36" t="s">
        <v>58</v>
      </c>
      <c r="E139" s="37" t="s">
        <v>54</v>
      </c>
    </row>
    <row r="140" spans="1:5" ht="76.5">
      <c r="A140" s="38" t="s">
        <v>59</v>
      </c>
      <c r="E140" s="39" t="s">
        <v>634</v>
      </c>
    </row>
    <row r="141" spans="1:5" ht="89.25">
      <c r="A141" t="s">
        <v>61</v>
      </c>
      <c r="E141" s="37" t="s">
        <v>635</v>
      </c>
    </row>
    <row r="142" spans="1:16" ht="12.75">
      <c r="A142" s="26" t="s">
        <v>52</v>
      </c>
      <c s="31" t="s">
        <v>477</v>
      </c>
      <c s="31" t="s">
        <v>636</v>
      </c>
      <c s="26" t="s">
        <v>54</v>
      </c>
      <c s="32" t="s">
        <v>637</v>
      </c>
      <c s="33" t="s">
        <v>82</v>
      </c>
      <c s="34">
        <v>3</v>
      </c>
      <c s="35">
        <v>0</v>
      </c>
      <c s="35">
        <f>ROUND(ROUND(H142,2)*ROUND(G142,3),2)</f>
      </c>
      <c s="33" t="s">
        <v>57</v>
      </c>
      <c r="O142">
        <f>(I142*21)/100</f>
      </c>
      <c t="s">
        <v>27</v>
      </c>
    </row>
    <row r="143" spans="1:5" ht="12.75">
      <c r="A143" s="36" t="s">
        <v>58</v>
      </c>
      <c r="E143" s="37" t="s">
        <v>54</v>
      </c>
    </row>
    <row r="144" spans="1:5" ht="51">
      <c r="A144" s="38" t="s">
        <v>59</v>
      </c>
      <c r="E144" s="39" t="s">
        <v>638</v>
      </c>
    </row>
    <row r="145" spans="1:5" ht="153">
      <c r="A145" t="s">
        <v>61</v>
      </c>
      <c r="E145" s="37" t="s">
        <v>639</v>
      </c>
    </row>
    <row r="146" spans="1:16" ht="25.5">
      <c r="A146" s="26" t="s">
        <v>52</v>
      </c>
      <c s="31" t="s">
        <v>482</v>
      </c>
      <c s="31" t="s">
        <v>640</v>
      </c>
      <c s="26" t="s">
        <v>54</v>
      </c>
      <c s="32" t="s">
        <v>641</v>
      </c>
      <c s="33" t="s">
        <v>82</v>
      </c>
      <c s="34">
        <v>2</v>
      </c>
      <c s="35">
        <v>0</v>
      </c>
      <c s="35">
        <f>ROUND(ROUND(H146,2)*ROUND(G146,3),2)</f>
      </c>
      <c s="33" t="s">
        <v>325</v>
      </c>
      <c r="O146">
        <f>(I146*21)/100</f>
      </c>
      <c t="s">
        <v>27</v>
      </c>
    </row>
    <row r="147" spans="1:5" ht="12.75">
      <c r="A147" s="36" t="s">
        <v>58</v>
      </c>
      <c r="E147" s="37" t="s">
        <v>54</v>
      </c>
    </row>
    <row r="148" spans="1:5" ht="51">
      <c r="A148" s="38" t="s">
        <v>59</v>
      </c>
      <c r="E148" s="39" t="s">
        <v>642</v>
      </c>
    </row>
    <row r="149" spans="1:5" ht="25.5">
      <c r="A149" t="s">
        <v>61</v>
      </c>
      <c r="E149" s="37" t="s">
        <v>643</v>
      </c>
    </row>
    <row r="150" spans="1:16" ht="12.75">
      <c r="A150" s="26" t="s">
        <v>52</v>
      </c>
      <c s="31" t="s">
        <v>487</v>
      </c>
      <c s="31" t="s">
        <v>644</v>
      </c>
      <c s="26" t="s">
        <v>54</v>
      </c>
      <c s="32" t="s">
        <v>645</v>
      </c>
      <c s="33" t="s">
        <v>82</v>
      </c>
      <c s="34">
        <v>1</v>
      </c>
      <c s="35">
        <v>0</v>
      </c>
      <c s="35">
        <f>ROUND(ROUND(H150,2)*ROUND(G150,3),2)</f>
      </c>
      <c s="33" t="s">
        <v>65</v>
      </c>
      <c r="O150">
        <f>(I150*21)/100</f>
      </c>
      <c t="s">
        <v>27</v>
      </c>
    </row>
    <row r="151" spans="1:5" ht="12.75">
      <c r="A151" s="36" t="s">
        <v>58</v>
      </c>
      <c r="E151" s="37" t="s">
        <v>54</v>
      </c>
    </row>
    <row r="152" spans="1:5" ht="63.75">
      <c r="A152" s="38" t="s">
        <v>59</v>
      </c>
      <c r="E152" s="39" t="s">
        <v>646</v>
      </c>
    </row>
    <row r="153" spans="1:5" ht="409.5">
      <c r="A153" t="s">
        <v>61</v>
      </c>
      <c r="E153" s="37" t="s">
        <v>647</v>
      </c>
    </row>
    <row r="154" spans="1:18" ht="12.75" customHeight="1">
      <c r="A154" s="6" t="s">
        <v>50</v>
      </c>
      <c s="6"/>
      <c s="41" t="s">
        <v>290</v>
      </c>
      <c s="6"/>
      <c s="29" t="s">
        <v>291</v>
      </c>
      <c s="6"/>
      <c s="6"/>
      <c s="6"/>
      <c s="42">
        <f>0+Q154</f>
      </c>
      <c s="6"/>
      <c r="O154">
        <f>0+R154</f>
      </c>
      <c r="Q154">
        <f>0+I155+I159</f>
      </c>
      <c>
        <f>0+O155+O159</f>
      </c>
    </row>
    <row r="155" spans="1:16" ht="12.75">
      <c r="A155" s="26" t="s">
        <v>52</v>
      </c>
      <c s="31" t="s">
        <v>492</v>
      </c>
      <c s="31" t="s">
        <v>648</v>
      </c>
      <c s="26" t="s">
        <v>54</v>
      </c>
      <c s="32" t="s">
        <v>649</v>
      </c>
      <c s="33" t="s">
        <v>86</v>
      </c>
      <c s="34">
        <v>30</v>
      </c>
      <c s="35">
        <v>0</v>
      </c>
      <c s="35">
        <f>ROUND(ROUND(H155,2)*ROUND(G155,3),2)</f>
      </c>
      <c s="33" t="s">
        <v>57</v>
      </c>
      <c r="O155">
        <f>(I155*21)/100</f>
      </c>
      <c t="s">
        <v>27</v>
      </c>
    </row>
    <row r="156" spans="1:5" ht="12.75">
      <c r="A156" s="36" t="s">
        <v>58</v>
      </c>
      <c r="E156" s="37" t="s">
        <v>54</v>
      </c>
    </row>
    <row r="157" spans="1:5" ht="63.75">
      <c r="A157" s="38" t="s">
        <v>59</v>
      </c>
      <c r="E157" s="39" t="s">
        <v>650</v>
      </c>
    </row>
    <row r="158" spans="1:5" ht="89.25">
      <c r="A158" t="s">
        <v>61</v>
      </c>
      <c r="E158" s="37" t="s">
        <v>651</v>
      </c>
    </row>
    <row r="159" spans="1:16" ht="12.75">
      <c r="A159" s="26" t="s">
        <v>52</v>
      </c>
      <c s="31" t="s">
        <v>497</v>
      </c>
      <c s="31" t="s">
        <v>652</v>
      </c>
      <c s="26" t="s">
        <v>54</v>
      </c>
      <c s="32" t="s">
        <v>653</v>
      </c>
      <c s="33" t="s">
        <v>86</v>
      </c>
      <c s="34">
        <v>115</v>
      </c>
      <c s="35">
        <v>0</v>
      </c>
      <c s="35">
        <f>ROUND(ROUND(H159,2)*ROUND(G159,3),2)</f>
      </c>
      <c s="33" t="s">
        <v>57</v>
      </c>
      <c r="O159">
        <f>(I159*21)/100</f>
      </c>
      <c t="s">
        <v>27</v>
      </c>
    </row>
    <row r="160" spans="1:5" ht="12.75">
      <c r="A160" s="36" t="s">
        <v>58</v>
      </c>
      <c r="E160" s="37" t="s">
        <v>54</v>
      </c>
    </row>
    <row r="161" spans="1:5" ht="51">
      <c r="A161" s="38" t="s">
        <v>59</v>
      </c>
      <c r="E161" s="39" t="s">
        <v>654</v>
      </c>
    </row>
    <row r="162" spans="1:5" ht="76.5">
      <c r="A162" t="s">
        <v>61</v>
      </c>
      <c r="E162" s="37" t="s">
        <v>655</v>
      </c>
    </row>
    <row r="163" spans="1:18" ht="12.75" customHeight="1">
      <c r="A163" s="6" t="s">
        <v>50</v>
      </c>
      <c s="6"/>
      <c s="41" t="s">
        <v>303</v>
      </c>
      <c s="6"/>
      <c s="29" t="s">
        <v>304</v>
      </c>
      <c s="6"/>
      <c s="6"/>
      <c s="6"/>
      <c s="42">
        <f>0+Q163</f>
      </c>
      <c s="6"/>
      <c r="O163">
        <f>0+R163</f>
      </c>
      <c r="Q163">
        <f>0+I164</f>
      </c>
      <c>
        <f>0+O164</f>
      </c>
    </row>
    <row r="164" spans="1:16" ht="12.75">
      <c r="A164" s="26" t="s">
        <v>52</v>
      </c>
      <c s="31" t="s">
        <v>502</v>
      </c>
      <c s="31" t="s">
        <v>318</v>
      </c>
      <c s="26" t="s">
        <v>54</v>
      </c>
      <c s="32" t="s">
        <v>319</v>
      </c>
      <c s="33" t="s">
        <v>71</v>
      </c>
      <c s="34">
        <v>18</v>
      </c>
      <c s="35">
        <v>0</v>
      </c>
      <c s="35">
        <f>ROUND(ROUND(H164,2)*ROUND(G164,3),2)</f>
      </c>
      <c s="33" t="s">
        <v>57</v>
      </c>
      <c r="O164">
        <f>(I164*21)/100</f>
      </c>
      <c t="s">
        <v>27</v>
      </c>
    </row>
    <row r="165" spans="1:5" ht="12.75">
      <c r="A165" s="36" t="s">
        <v>58</v>
      </c>
      <c r="E165" s="37" t="s">
        <v>54</v>
      </c>
    </row>
    <row r="166" spans="1:5" ht="51">
      <c r="A166" s="38" t="s">
        <v>59</v>
      </c>
      <c r="E166" s="39" t="s">
        <v>656</v>
      </c>
    </row>
    <row r="167" spans="1:5" ht="102">
      <c r="A167" t="s">
        <v>61</v>
      </c>
      <c r="E167" s="37" t="s">
        <v>321</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657</v>
      </c>
      <c s="31" t="s">
        <v>658</v>
      </c>
      <c s="26" t="s">
        <v>659</v>
      </c>
      <c s="32" t="s">
        <v>660</v>
      </c>
      <c s="33" t="s">
        <v>182</v>
      </c>
      <c s="34">
        <v>1733</v>
      </c>
      <c s="35">
        <v>0</v>
      </c>
      <c s="35">
        <f>ROUND(ROUND(H169,2)*ROUND(G169,3),2)</f>
      </c>
      <c s="33" t="s">
        <v>325</v>
      </c>
      <c r="O169">
        <f>(I169*21)/100</f>
      </c>
      <c t="s">
        <v>27</v>
      </c>
    </row>
    <row r="170" spans="1:5" ht="12.75">
      <c r="A170" s="36" t="s">
        <v>58</v>
      </c>
      <c r="E170" s="37" t="s">
        <v>183</v>
      </c>
    </row>
    <row r="171" spans="1:5" ht="51">
      <c r="A171" s="38" t="s">
        <v>59</v>
      </c>
      <c r="E171" s="39" t="s">
        <v>661</v>
      </c>
    </row>
    <row r="172" spans="1:5" ht="102">
      <c r="A172" t="s">
        <v>61</v>
      </c>
      <c r="E172" s="37" t="s">
        <v>185</v>
      </c>
    </row>
    <row r="173" spans="1:16" ht="25.5">
      <c r="A173" s="26" t="s">
        <v>52</v>
      </c>
      <c s="31" t="s">
        <v>593</v>
      </c>
      <c s="31" t="s">
        <v>662</v>
      </c>
      <c s="26" t="s">
        <v>663</v>
      </c>
      <c s="32" t="s">
        <v>664</v>
      </c>
      <c s="33" t="s">
        <v>182</v>
      </c>
      <c s="34">
        <v>25.8</v>
      </c>
      <c s="35">
        <v>0</v>
      </c>
      <c s="35">
        <f>ROUND(ROUND(H173,2)*ROUND(G173,3),2)</f>
      </c>
      <c s="33" t="s">
        <v>325</v>
      </c>
      <c r="O173">
        <f>(I173*21)/100</f>
      </c>
      <c t="s">
        <v>27</v>
      </c>
    </row>
    <row r="174" spans="1:5" ht="12.75">
      <c r="A174" s="36" t="s">
        <v>58</v>
      </c>
      <c r="E174" s="37" t="s">
        <v>183</v>
      </c>
    </row>
    <row r="175" spans="1:5" ht="51">
      <c r="A175" s="38" t="s">
        <v>59</v>
      </c>
      <c r="E175" s="39" t="s">
        <v>665</v>
      </c>
    </row>
    <row r="176" spans="1:5" ht="102">
      <c r="A176" t="s">
        <v>61</v>
      </c>
      <c r="E176" s="37" t="s">
        <v>185</v>
      </c>
    </row>
    <row r="177" spans="1:16" ht="38.25">
      <c r="A177" s="26" t="s">
        <v>52</v>
      </c>
      <c s="31" t="s">
        <v>666</v>
      </c>
      <c s="31" t="s">
        <v>322</v>
      </c>
      <c s="26" t="s">
        <v>323</v>
      </c>
      <c s="32" t="s">
        <v>324</v>
      </c>
      <c s="33" t="s">
        <v>182</v>
      </c>
      <c s="34">
        <v>36</v>
      </c>
      <c s="35">
        <v>0</v>
      </c>
      <c s="35">
        <f>ROUND(ROUND(H177,2)*ROUND(G177,3),2)</f>
      </c>
      <c s="33" t="s">
        <v>325</v>
      </c>
      <c r="O177">
        <f>(I177*21)/100</f>
      </c>
      <c t="s">
        <v>27</v>
      </c>
    </row>
    <row r="178" spans="1:5" ht="12.75">
      <c r="A178" s="36" t="s">
        <v>58</v>
      </c>
      <c r="E178" s="37" t="s">
        <v>183</v>
      </c>
    </row>
    <row r="179" spans="1:5" ht="51">
      <c r="A179" s="38" t="s">
        <v>59</v>
      </c>
      <c r="E179" s="39" t="s">
        <v>667</v>
      </c>
    </row>
    <row r="180" spans="1:5" ht="102">
      <c r="A180" t="s">
        <v>61</v>
      </c>
      <c r="E180" s="37" t="s">
        <v>185</v>
      </c>
    </row>
    <row r="181" spans="1:16" ht="25.5">
      <c r="A181" s="26" t="s">
        <v>52</v>
      </c>
      <c s="31" t="s">
        <v>668</v>
      </c>
      <c s="31" t="s">
        <v>669</v>
      </c>
      <c s="26" t="s">
        <v>670</v>
      </c>
      <c s="32" t="s">
        <v>671</v>
      </c>
      <c s="33" t="s">
        <v>182</v>
      </c>
      <c s="34">
        <v>66.4</v>
      </c>
      <c s="35">
        <v>0</v>
      </c>
      <c s="35">
        <f>ROUND(ROUND(H181,2)*ROUND(G181,3),2)</f>
      </c>
      <c s="33" t="s">
        <v>325</v>
      </c>
      <c r="O181">
        <f>(I181*21)/100</f>
      </c>
      <c t="s">
        <v>27</v>
      </c>
    </row>
    <row r="182" spans="1:5" ht="12.75">
      <c r="A182" s="36" t="s">
        <v>58</v>
      </c>
      <c r="E182" s="37" t="s">
        <v>183</v>
      </c>
    </row>
    <row r="183" spans="1:5" ht="76.5">
      <c r="A183" s="38" t="s">
        <v>59</v>
      </c>
      <c r="E183" s="39" t="s">
        <v>672</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675</v>
      </c>
      <c s="43">
        <f>0+I9+I38+I83+I120+I153+I230+I247+I252+I269+I274+I303+I324+I349+I442+I451</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675</v>
      </c>
      <c s="6"/>
      <c s="18" t="s">
        <v>676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678</v>
      </c>
      <c s="26" t="s">
        <v>54</v>
      </c>
      <c s="32" t="s">
        <v>679</v>
      </c>
      <c s="33" t="s">
        <v>294</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292</v>
      </c>
      <c s="26" t="s">
        <v>54</v>
      </c>
      <c s="32" t="s">
        <v>293</v>
      </c>
      <c s="33" t="s">
        <v>294</v>
      </c>
      <c s="34">
        <v>1</v>
      </c>
      <c s="35">
        <v>0</v>
      </c>
      <c s="35">
        <f>ROUND(ROUND(H14,2)*ROUND(G14,3),2)</f>
      </c>
      <c s="33" t="s">
        <v>57</v>
      </c>
      <c r="O14">
        <f>(I14*21)/100</f>
      </c>
      <c t="s">
        <v>27</v>
      </c>
    </row>
    <row r="15" spans="1:5" ht="12.75">
      <c r="A15" s="36" t="s">
        <v>58</v>
      </c>
      <c r="E15" s="37" t="s">
        <v>54</v>
      </c>
    </row>
    <row r="16" spans="1:5" ht="38.25">
      <c r="A16" s="38" t="s">
        <v>59</v>
      </c>
      <c r="E16" s="39" t="s">
        <v>680</v>
      </c>
    </row>
    <row r="17" spans="1:5" ht="12.75">
      <c r="A17" t="s">
        <v>61</v>
      </c>
      <c r="E17" s="37" t="s">
        <v>67</v>
      </c>
    </row>
    <row r="18" spans="1:16" ht="12.75">
      <c r="A18" s="26" t="s">
        <v>52</v>
      </c>
      <c s="31" t="s">
        <v>26</v>
      </c>
      <c s="31" t="s">
        <v>681</v>
      </c>
      <c s="26" t="s">
        <v>54</v>
      </c>
      <c s="32" t="s">
        <v>682</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683</v>
      </c>
      <c s="26" t="s">
        <v>54</v>
      </c>
      <c s="32" t="s">
        <v>684</v>
      </c>
      <c s="33" t="s">
        <v>294</v>
      </c>
      <c s="34">
        <v>1</v>
      </c>
      <c s="35">
        <v>0</v>
      </c>
      <c s="35">
        <f>ROUND(ROUND(H22,2)*ROUND(G22,3),2)</f>
      </c>
      <c s="33" t="s">
        <v>57</v>
      </c>
      <c r="O22">
        <f>(I22*21)/100</f>
      </c>
      <c t="s">
        <v>27</v>
      </c>
    </row>
    <row r="23" spans="1:5" ht="12.75">
      <c r="A23" s="36" t="s">
        <v>58</v>
      </c>
      <c r="E23" s="37" t="s">
        <v>54</v>
      </c>
    </row>
    <row r="24" spans="1:5" ht="38.25">
      <c r="A24" s="38" t="s">
        <v>59</v>
      </c>
      <c r="E24" s="39" t="s">
        <v>685</v>
      </c>
    </row>
    <row r="25" spans="1:5" ht="12.75">
      <c r="A25" t="s">
        <v>61</v>
      </c>
      <c r="E25" s="37" t="s">
        <v>67</v>
      </c>
    </row>
    <row r="26" spans="1:16" ht="12.75">
      <c r="A26" s="26" t="s">
        <v>52</v>
      </c>
      <c s="31" t="s">
        <v>39</v>
      </c>
      <c s="31" t="s">
        <v>686</v>
      </c>
      <c s="26" t="s">
        <v>54</v>
      </c>
      <c s="32" t="s">
        <v>55</v>
      </c>
      <c s="33" t="s">
        <v>294</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687</v>
      </c>
    </row>
    <row r="30" spans="1:16" ht="12.75">
      <c r="A30" s="26" t="s">
        <v>52</v>
      </c>
      <c s="31" t="s">
        <v>41</v>
      </c>
      <c s="31" t="s">
        <v>688</v>
      </c>
      <c s="26" t="s">
        <v>54</v>
      </c>
      <c s="32" t="s">
        <v>689</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690</v>
      </c>
    </row>
    <row r="34" spans="1:16" ht="12.75">
      <c r="A34" s="26" t="s">
        <v>52</v>
      </c>
      <c s="31" t="s">
        <v>90</v>
      </c>
      <c s="31" t="s">
        <v>691</v>
      </c>
      <c s="26" t="s">
        <v>54</v>
      </c>
      <c s="32" t="s">
        <v>692</v>
      </c>
      <c s="33" t="s">
        <v>294</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693</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694</v>
      </c>
      <c s="26" t="s">
        <v>54</v>
      </c>
      <c s="32" t="s">
        <v>695</v>
      </c>
      <c s="33" t="s">
        <v>162</v>
      </c>
      <c s="34">
        <v>100</v>
      </c>
      <c s="35">
        <v>0</v>
      </c>
      <c s="35">
        <f>ROUND(ROUND(H39,2)*ROUND(G39,3),2)</f>
      </c>
      <c s="33" t="s">
        <v>57</v>
      </c>
      <c r="O39">
        <f>(I39*21)/100</f>
      </c>
      <c t="s">
        <v>27</v>
      </c>
    </row>
    <row r="40" spans="1:5" ht="12.75">
      <c r="A40" s="36" t="s">
        <v>58</v>
      </c>
      <c r="E40" s="37" t="s">
        <v>54</v>
      </c>
    </row>
    <row r="41" spans="1:5" ht="12.75">
      <c r="A41" s="38" t="s">
        <v>59</v>
      </c>
      <c r="E41" s="39" t="s">
        <v>696</v>
      </c>
    </row>
    <row r="42" spans="1:5" ht="38.25">
      <c r="A42" t="s">
        <v>61</v>
      </c>
      <c r="E42" s="37" t="s">
        <v>697</v>
      </c>
    </row>
    <row r="43" spans="1:16" ht="12.75">
      <c r="A43" s="26" t="s">
        <v>52</v>
      </c>
      <c s="31" t="s">
        <v>44</v>
      </c>
      <c s="31" t="s">
        <v>525</v>
      </c>
      <c s="26" t="s">
        <v>54</v>
      </c>
      <c s="32" t="s">
        <v>526</v>
      </c>
      <c s="33" t="s">
        <v>71</v>
      </c>
      <c s="34">
        <v>5323.284</v>
      </c>
      <c s="35">
        <v>0</v>
      </c>
      <c s="35">
        <f>ROUND(ROUND(H43,2)*ROUND(G43,3),2)</f>
      </c>
      <c s="33" t="s">
        <v>57</v>
      </c>
      <c r="O43">
        <f>(I43*21)/100</f>
      </c>
      <c t="s">
        <v>27</v>
      </c>
    </row>
    <row r="44" spans="1:5" ht="12.75">
      <c r="A44" s="36" t="s">
        <v>58</v>
      </c>
      <c r="E44" s="37" t="s">
        <v>54</v>
      </c>
    </row>
    <row r="45" spans="1:5" ht="76.5">
      <c r="A45" s="38" t="s">
        <v>59</v>
      </c>
      <c r="E45" s="39" t="s">
        <v>698</v>
      </c>
    </row>
    <row r="46" spans="1:5" ht="306">
      <c r="A46" t="s">
        <v>61</v>
      </c>
      <c r="E46" s="37" t="s">
        <v>528</v>
      </c>
    </row>
    <row r="47" spans="1:16" ht="12.75">
      <c r="A47" s="26" t="s">
        <v>52</v>
      </c>
      <c s="31" t="s">
        <v>46</v>
      </c>
      <c s="31" t="s">
        <v>699</v>
      </c>
      <c s="26" t="s">
        <v>54</v>
      </c>
      <c s="32" t="s">
        <v>700</v>
      </c>
      <c s="33" t="s">
        <v>71</v>
      </c>
      <c s="34">
        <v>13620</v>
      </c>
      <c s="35">
        <v>0</v>
      </c>
      <c s="35">
        <f>ROUND(ROUND(H47,2)*ROUND(G47,3),2)</f>
      </c>
      <c s="33" t="s">
        <v>57</v>
      </c>
      <c r="O47">
        <f>(I47*21)/100</f>
      </c>
      <c t="s">
        <v>27</v>
      </c>
    </row>
    <row r="48" spans="1:5" ht="12.75">
      <c r="A48" s="36" t="s">
        <v>58</v>
      </c>
      <c r="E48" s="37" t="s">
        <v>54</v>
      </c>
    </row>
    <row r="49" spans="1:5" ht="127.5">
      <c r="A49" s="38" t="s">
        <v>59</v>
      </c>
      <c r="E49" s="39" t="s">
        <v>701</v>
      </c>
    </row>
    <row r="50" spans="1:5" ht="318.75">
      <c r="A50" t="s">
        <v>61</v>
      </c>
      <c r="E50" s="37" t="s">
        <v>702</v>
      </c>
    </row>
    <row r="51" spans="1:16" ht="12.75">
      <c r="A51" s="26" t="s">
        <v>52</v>
      </c>
      <c s="31" t="s">
        <v>48</v>
      </c>
      <c s="31" t="s">
        <v>703</v>
      </c>
      <c s="26" t="s">
        <v>54</v>
      </c>
      <c s="32" t="s">
        <v>704</v>
      </c>
      <c s="33" t="s">
        <v>71</v>
      </c>
      <c s="34">
        <v>3590.684</v>
      </c>
      <c s="35">
        <v>0</v>
      </c>
      <c s="35">
        <f>ROUND(ROUND(H51,2)*ROUND(G51,3),2)</f>
      </c>
      <c s="33" t="s">
        <v>57</v>
      </c>
      <c r="O51">
        <f>(I51*21)/100</f>
      </c>
      <c t="s">
        <v>27</v>
      </c>
    </row>
    <row r="52" spans="1:5" ht="12.75">
      <c r="A52" s="36" t="s">
        <v>58</v>
      </c>
      <c r="E52" s="37" t="s">
        <v>54</v>
      </c>
    </row>
    <row r="53" spans="1:5" ht="76.5">
      <c r="A53" s="38" t="s">
        <v>59</v>
      </c>
      <c r="E53" s="39" t="s">
        <v>705</v>
      </c>
    </row>
    <row r="54" spans="1:5" ht="267.75">
      <c r="A54" t="s">
        <v>61</v>
      </c>
      <c r="E54" s="37" t="s">
        <v>706</v>
      </c>
    </row>
    <row r="55" spans="1:16" ht="12.75">
      <c r="A55" s="26" t="s">
        <v>52</v>
      </c>
      <c s="31" t="s">
        <v>111</v>
      </c>
      <c s="31" t="s">
        <v>707</v>
      </c>
      <c s="26" t="s">
        <v>54</v>
      </c>
      <c s="32" t="s">
        <v>708</v>
      </c>
      <c s="33" t="s">
        <v>71</v>
      </c>
      <c s="34">
        <v>14322.48</v>
      </c>
      <c s="35">
        <v>0</v>
      </c>
      <c s="35">
        <f>ROUND(ROUND(H55,2)*ROUND(G55,3),2)</f>
      </c>
      <c s="33" t="s">
        <v>57</v>
      </c>
      <c r="O55">
        <f>(I55*21)/100</f>
      </c>
      <c t="s">
        <v>27</v>
      </c>
    </row>
    <row r="56" spans="1:5" ht="12.75">
      <c r="A56" s="36" t="s">
        <v>58</v>
      </c>
      <c r="E56" s="37" t="s">
        <v>54</v>
      </c>
    </row>
    <row r="57" spans="1:5" ht="51">
      <c r="A57" s="38" t="s">
        <v>59</v>
      </c>
      <c r="E57" s="39" t="s">
        <v>709</v>
      </c>
    </row>
    <row r="58" spans="1:5" ht="191.25">
      <c r="A58" t="s">
        <v>61</v>
      </c>
      <c r="E58" s="37" t="s">
        <v>710</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711</v>
      </c>
    </row>
    <row r="62" spans="1:5" ht="229.5">
      <c r="A62" t="s">
        <v>61</v>
      </c>
      <c r="E62" s="37" t="s">
        <v>537</v>
      </c>
    </row>
    <row r="63" spans="1:16" ht="12.75">
      <c r="A63" s="26" t="s">
        <v>52</v>
      </c>
      <c s="31" t="s">
        <v>119</v>
      </c>
      <c s="31" t="s">
        <v>549</v>
      </c>
      <c s="26" t="s">
        <v>54</v>
      </c>
      <c s="32" t="s">
        <v>550</v>
      </c>
      <c s="33" t="s">
        <v>71</v>
      </c>
      <c s="34">
        <v>261.3</v>
      </c>
      <c s="35">
        <v>0</v>
      </c>
      <c s="35">
        <f>ROUND(ROUND(H63,2)*ROUND(G63,3),2)</f>
      </c>
      <c s="33" t="s">
        <v>57</v>
      </c>
      <c r="O63">
        <f>(I63*21)/100</f>
      </c>
      <c t="s">
        <v>27</v>
      </c>
    </row>
    <row r="64" spans="1:5" ht="12.75">
      <c r="A64" s="36" t="s">
        <v>58</v>
      </c>
      <c r="E64" s="37" t="s">
        <v>54</v>
      </c>
    </row>
    <row r="65" spans="1:5" ht="25.5">
      <c r="A65" s="38" t="s">
        <v>59</v>
      </c>
      <c r="E65" s="39" t="s">
        <v>712</v>
      </c>
    </row>
    <row r="66" spans="1:5" ht="293.25">
      <c r="A66" t="s">
        <v>61</v>
      </c>
      <c r="E66" s="37" t="s">
        <v>552</v>
      </c>
    </row>
    <row r="67" spans="1:16" ht="12.75">
      <c r="A67" s="26" t="s">
        <v>52</v>
      </c>
      <c s="31" t="s">
        <v>123</v>
      </c>
      <c s="31" t="s">
        <v>561</v>
      </c>
      <c s="26" t="s">
        <v>54</v>
      </c>
      <c s="32" t="s">
        <v>562</v>
      </c>
      <c s="33" t="s">
        <v>315</v>
      </c>
      <c s="34">
        <v>1989</v>
      </c>
      <c s="35">
        <v>0</v>
      </c>
      <c s="35">
        <f>ROUND(ROUND(H67,2)*ROUND(G67,3),2)</f>
      </c>
      <c s="33" t="s">
        <v>57</v>
      </c>
      <c r="O67">
        <f>(I67*21)/100</f>
      </c>
      <c t="s">
        <v>27</v>
      </c>
    </row>
    <row r="68" spans="1:5" ht="12.75">
      <c r="A68" s="36" t="s">
        <v>58</v>
      </c>
      <c r="E68" s="37" t="s">
        <v>54</v>
      </c>
    </row>
    <row r="69" spans="1:5" ht="63.75">
      <c r="A69" s="38" t="s">
        <v>59</v>
      </c>
      <c r="E69" s="39" t="s">
        <v>713</v>
      </c>
    </row>
    <row r="70" spans="1:5" ht="38.25">
      <c r="A70" t="s">
        <v>61</v>
      </c>
      <c r="E70" s="37" t="s">
        <v>564</v>
      </c>
    </row>
    <row r="71" spans="1:16" ht="12.75">
      <c r="A71" s="26" t="s">
        <v>52</v>
      </c>
      <c s="31" t="s">
        <v>129</v>
      </c>
      <c s="31" t="s">
        <v>565</v>
      </c>
      <c s="26" t="s">
        <v>54</v>
      </c>
      <c s="32" t="s">
        <v>566</v>
      </c>
      <c s="33" t="s">
        <v>315</v>
      </c>
      <c s="34">
        <v>1989</v>
      </c>
      <c s="35">
        <v>0</v>
      </c>
      <c s="35">
        <f>ROUND(ROUND(H71,2)*ROUND(G71,3),2)</f>
      </c>
      <c s="33" t="s">
        <v>57</v>
      </c>
      <c r="O71">
        <f>(I71*21)/100</f>
      </c>
      <c t="s">
        <v>27</v>
      </c>
    </row>
    <row r="72" spans="1:5" ht="12.75">
      <c r="A72" s="36" t="s">
        <v>58</v>
      </c>
      <c r="E72" s="37" t="s">
        <v>54</v>
      </c>
    </row>
    <row r="73" spans="1:5" ht="38.25">
      <c r="A73" s="38" t="s">
        <v>59</v>
      </c>
      <c r="E73" s="39" t="s">
        <v>714</v>
      </c>
    </row>
    <row r="74" spans="1:5" ht="25.5">
      <c r="A74" t="s">
        <v>61</v>
      </c>
      <c r="E74" s="37" t="s">
        <v>568</v>
      </c>
    </row>
    <row r="75" spans="1:16" ht="12.75">
      <c r="A75" s="26" t="s">
        <v>52</v>
      </c>
      <c s="31" t="s">
        <v>133</v>
      </c>
      <c s="31" t="s">
        <v>569</v>
      </c>
      <c s="26" t="s">
        <v>54</v>
      </c>
      <c s="32" t="s">
        <v>570</v>
      </c>
      <c s="33" t="s">
        <v>315</v>
      </c>
      <c s="34">
        <v>1989</v>
      </c>
      <c s="35">
        <v>0</v>
      </c>
      <c s="35">
        <f>ROUND(ROUND(H75,2)*ROUND(G75,3),2)</f>
      </c>
      <c s="33" t="s">
        <v>57</v>
      </c>
      <c r="O75">
        <f>(I75*21)/100</f>
      </c>
      <c t="s">
        <v>27</v>
      </c>
    </row>
    <row r="76" spans="1:5" ht="12.75">
      <c r="A76" s="36" t="s">
        <v>58</v>
      </c>
      <c r="E76" s="37" t="s">
        <v>54</v>
      </c>
    </row>
    <row r="77" spans="1:5" ht="12.75">
      <c r="A77" s="38" t="s">
        <v>59</v>
      </c>
      <c r="E77" s="39" t="s">
        <v>715</v>
      </c>
    </row>
    <row r="78" spans="1:5" ht="38.25">
      <c r="A78" t="s">
        <v>61</v>
      </c>
      <c r="E78" s="37" t="s">
        <v>571</v>
      </c>
    </row>
    <row r="79" spans="1:16" ht="25.5">
      <c r="A79" s="26" t="s">
        <v>52</v>
      </c>
      <c s="31" t="s">
        <v>137</v>
      </c>
      <c s="31" t="s">
        <v>716</v>
      </c>
      <c s="26" t="s">
        <v>54</v>
      </c>
      <c s="32" t="s">
        <v>717</v>
      </c>
      <c s="33" t="s">
        <v>71</v>
      </c>
      <c s="34">
        <v>298.35</v>
      </c>
      <c s="35">
        <v>0</v>
      </c>
      <c s="35">
        <f>ROUND(ROUND(H79,2)*ROUND(G79,3),2)</f>
      </c>
      <c s="33" t="s">
        <v>325</v>
      </c>
      <c r="O79">
        <f>(I79*21)/100</f>
      </c>
      <c t="s">
        <v>27</v>
      </c>
    </row>
    <row r="80" spans="1:5" ht="12.75">
      <c r="A80" s="36" t="s">
        <v>58</v>
      </c>
      <c r="E80" s="37" t="s">
        <v>54</v>
      </c>
    </row>
    <row r="81" spans="1:5" ht="38.25">
      <c r="A81" s="38" t="s">
        <v>59</v>
      </c>
      <c r="E81" s="39" t="s">
        <v>718</v>
      </c>
    </row>
    <row r="82" spans="1:5" ht="12.75">
      <c r="A82" t="s">
        <v>61</v>
      </c>
      <c r="E82" s="37" t="s">
        <v>579</v>
      </c>
    </row>
    <row r="83" spans="1:18" ht="12.75" customHeight="1">
      <c r="A83" s="6" t="s">
        <v>50</v>
      </c>
      <c s="6"/>
      <c s="41" t="s">
        <v>145</v>
      </c>
      <c s="6"/>
      <c s="29" t="s">
        <v>580</v>
      </c>
      <c s="6"/>
      <c s="6"/>
      <c s="6"/>
      <c s="42">
        <f>0+Q83</f>
      </c>
      <c s="6"/>
      <c r="O83">
        <f>0+R83</f>
      </c>
      <c r="Q83">
        <f>0+I84+I88+I92+I96+I100+I104+I108+I112+I116</f>
      </c>
      <c>
        <f>0+O84+O88+O92+O96+O100+O104+O108+O112+O116</f>
      </c>
    </row>
    <row r="84" spans="1:16" ht="12.75">
      <c r="A84" s="26" t="s">
        <v>52</v>
      </c>
      <c s="31" t="s">
        <v>141</v>
      </c>
      <c s="31" t="s">
        <v>719</v>
      </c>
      <c s="26" t="s">
        <v>54</v>
      </c>
      <c s="32" t="s">
        <v>720</v>
      </c>
      <c s="33" t="s">
        <v>71</v>
      </c>
      <c s="34">
        <v>1.845</v>
      </c>
      <c s="35">
        <v>0</v>
      </c>
      <c s="35">
        <f>ROUND(ROUND(H84,2)*ROUND(G84,3),2)</f>
      </c>
      <c s="33" t="s">
        <v>57</v>
      </c>
      <c r="O84">
        <f>(I84*21)/100</f>
      </c>
      <c t="s">
        <v>27</v>
      </c>
    </row>
    <row r="85" spans="1:5" ht="12.75">
      <c r="A85" s="36" t="s">
        <v>58</v>
      </c>
      <c r="E85" s="37" t="s">
        <v>54</v>
      </c>
    </row>
    <row r="86" spans="1:5" ht="51">
      <c r="A86" s="38" t="s">
        <v>59</v>
      </c>
      <c r="E86" s="39" t="s">
        <v>721</v>
      </c>
    </row>
    <row r="87" spans="1:5" ht="51">
      <c r="A87" t="s">
        <v>61</v>
      </c>
      <c r="E87" s="37" t="s">
        <v>722</v>
      </c>
    </row>
    <row r="88" spans="1:16" ht="12.75">
      <c r="A88" s="26" t="s">
        <v>52</v>
      </c>
      <c s="31" t="s">
        <v>145</v>
      </c>
      <c s="31" t="s">
        <v>723</v>
      </c>
      <c s="26" t="s">
        <v>54</v>
      </c>
      <c s="32" t="s">
        <v>724</v>
      </c>
      <c s="33" t="s">
        <v>71</v>
      </c>
      <c s="34">
        <v>0.712</v>
      </c>
      <c s="35">
        <v>0</v>
      </c>
      <c s="35">
        <f>ROUND(ROUND(H88,2)*ROUND(G88,3),2)</f>
      </c>
      <c s="33" t="s">
        <v>57</v>
      </c>
      <c r="O88">
        <f>(I88*21)/100</f>
      </c>
      <c t="s">
        <v>27</v>
      </c>
    </row>
    <row r="89" spans="1:5" ht="12.75">
      <c r="A89" s="36" t="s">
        <v>58</v>
      </c>
      <c r="E89" s="37" t="s">
        <v>54</v>
      </c>
    </row>
    <row r="90" spans="1:5" ht="102">
      <c r="A90" s="38" t="s">
        <v>59</v>
      </c>
      <c r="E90" s="39" t="s">
        <v>725</v>
      </c>
    </row>
    <row r="91" spans="1:5" ht="51">
      <c r="A91" t="s">
        <v>61</v>
      </c>
      <c r="E91" s="37" t="s">
        <v>722</v>
      </c>
    </row>
    <row r="92" spans="1:16" ht="12.75">
      <c r="A92" s="26" t="s">
        <v>52</v>
      </c>
      <c s="31" t="s">
        <v>149</v>
      </c>
      <c s="31" t="s">
        <v>726</v>
      </c>
      <c s="26" t="s">
        <v>54</v>
      </c>
      <c s="32" t="s">
        <v>727</v>
      </c>
      <c s="33" t="s">
        <v>71</v>
      </c>
      <c s="34">
        <v>628.19</v>
      </c>
      <c s="35">
        <v>0</v>
      </c>
      <c s="35">
        <f>ROUND(ROUND(H92,2)*ROUND(G92,3),2)</f>
      </c>
      <c s="33" t="s">
        <v>57</v>
      </c>
      <c r="O92">
        <f>(I92*21)/100</f>
      </c>
      <c t="s">
        <v>27</v>
      </c>
    </row>
    <row r="93" spans="1:5" ht="12.75">
      <c r="A93" s="36" t="s">
        <v>58</v>
      </c>
      <c r="E93" s="37" t="s">
        <v>54</v>
      </c>
    </row>
    <row r="94" spans="1:5" ht="89.25">
      <c r="A94" s="38" t="s">
        <v>59</v>
      </c>
      <c r="E94" s="39" t="s">
        <v>728</v>
      </c>
    </row>
    <row r="95" spans="1:5" ht="409.5">
      <c r="A95" t="s">
        <v>61</v>
      </c>
      <c r="E95" s="37" t="s">
        <v>729</v>
      </c>
    </row>
    <row r="96" spans="1:16" ht="12.75">
      <c r="A96" s="26" t="s">
        <v>52</v>
      </c>
      <c s="31" t="s">
        <v>153</v>
      </c>
      <c s="31" t="s">
        <v>730</v>
      </c>
      <c s="26" t="s">
        <v>54</v>
      </c>
      <c s="32" t="s">
        <v>731</v>
      </c>
      <c s="33" t="s">
        <v>182</v>
      </c>
      <c s="34">
        <v>58.659</v>
      </c>
      <c s="35">
        <v>0</v>
      </c>
      <c s="35">
        <f>ROUND(ROUND(H96,2)*ROUND(G96,3),2)</f>
      </c>
      <c s="33" t="s">
        <v>57</v>
      </c>
      <c r="O96">
        <f>(I96*21)/100</f>
      </c>
      <c t="s">
        <v>27</v>
      </c>
    </row>
    <row r="97" spans="1:5" ht="12.75">
      <c r="A97" s="36" t="s">
        <v>58</v>
      </c>
      <c r="E97" s="37" t="s">
        <v>54</v>
      </c>
    </row>
    <row r="98" spans="1:5" ht="51">
      <c r="A98" s="38" t="s">
        <v>59</v>
      </c>
      <c r="E98" s="39" t="s">
        <v>732</v>
      </c>
    </row>
    <row r="99" spans="1:5" ht="267.75">
      <c r="A99" t="s">
        <v>61</v>
      </c>
      <c r="E99" s="37" t="s">
        <v>733</v>
      </c>
    </row>
    <row r="100" spans="1:16" ht="12.75">
      <c r="A100" s="26" t="s">
        <v>52</v>
      </c>
      <c s="31" t="s">
        <v>159</v>
      </c>
      <c s="31" t="s">
        <v>734</v>
      </c>
      <c s="26" t="s">
        <v>54</v>
      </c>
      <c s="32" t="s">
        <v>735</v>
      </c>
      <c s="33" t="s">
        <v>182</v>
      </c>
      <c s="34">
        <v>50.333</v>
      </c>
      <c s="35">
        <v>0</v>
      </c>
      <c s="35">
        <f>ROUND(ROUND(H100,2)*ROUND(G100,3),2)</f>
      </c>
      <c s="33" t="s">
        <v>57</v>
      </c>
      <c r="O100">
        <f>(I100*21)/100</f>
      </c>
      <c t="s">
        <v>27</v>
      </c>
    </row>
    <row r="101" spans="1:5" ht="12.75">
      <c r="A101" s="36" t="s">
        <v>58</v>
      </c>
      <c r="E101" s="37" t="s">
        <v>54</v>
      </c>
    </row>
    <row r="102" spans="1:5" ht="51">
      <c r="A102" s="38" t="s">
        <v>59</v>
      </c>
      <c r="E102" s="39" t="s">
        <v>736</v>
      </c>
    </row>
    <row r="103" spans="1:5" ht="331.5">
      <c r="A103" t="s">
        <v>61</v>
      </c>
      <c r="E103" s="37" t="s">
        <v>737</v>
      </c>
    </row>
    <row r="104" spans="1:16" ht="12.75">
      <c r="A104" s="26" t="s">
        <v>52</v>
      </c>
      <c s="31" t="s">
        <v>164</v>
      </c>
      <c s="31" t="s">
        <v>738</v>
      </c>
      <c s="26" t="s">
        <v>54</v>
      </c>
      <c s="32" t="s">
        <v>739</v>
      </c>
      <c s="33" t="s">
        <v>182</v>
      </c>
      <c s="34">
        <v>50.333</v>
      </c>
      <c s="35">
        <v>0</v>
      </c>
      <c s="35">
        <f>ROUND(ROUND(H104,2)*ROUND(G104,3),2)</f>
      </c>
      <c s="33" t="s">
        <v>57</v>
      </c>
      <c r="O104">
        <f>(I104*21)/100</f>
      </c>
      <c t="s">
        <v>27</v>
      </c>
    </row>
    <row r="105" spans="1:5" ht="12.75">
      <c r="A105" s="36" t="s">
        <v>58</v>
      </c>
      <c r="E105" s="37" t="s">
        <v>54</v>
      </c>
    </row>
    <row r="106" spans="1:5" ht="38.25">
      <c r="A106" s="38" t="s">
        <v>59</v>
      </c>
      <c r="E106" s="39" t="s">
        <v>740</v>
      </c>
    </row>
    <row r="107" spans="1:5" ht="12.75">
      <c r="A107" t="s">
        <v>61</v>
      </c>
      <c r="E107" s="37" t="s">
        <v>741</v>
      </c>
    </row>
    <row r="108" spans="1:16" ht="12.75">
      <c r="A108" s="26" t="s">
        <v>52</v>
      </c>
      <c s="31" t="s">
        <v>168</v>
      </c>
      <c s="31" t="s">
        <v>742</v>
      </c>
      <c s="26" t="s">
        <v>54</v>
      </c>
      <c s="32" t="s">
        <v>743</v>
      </c>
      <c s="33" t="s">
        <v>86</v>
      </c>
      <c s="34">
        <v>961</v>
      </c>
      <c s="35">
        <v>0</v>
      </c>
      <c s="35">
        <f>ROUND(ROUND(H108,2)*ROUND(G108,3),2)</f>
      </c>
      <c s="33" t="s">
        <v>57</v>
      </c>
      <c r="O108">
        <f>(I108*21)/100</f>
      </c>
      <c t="s">
        <v>27</v>
      </c>
    </row>
    <row r="109" spans="1:5" ht="12.75">
      <c r="A109" s="36" t="s">
        <v>58</v>
      </c>
      <c r="E109" s="37" t="s">
        <v>54</v>
      </c>
    </row>
    <row r="110" spans="1:5" ht="102">
      <c r="A110" s="38" t="s">
        <v>59</v>
      </c>
      <c r="E110" s="39" t="s">
        <v>744</v>
      </c>
    </row>
    <row r="111" spans="1:5" ht="191.25">
      <c r="A111" t="s">
        <v>61</v>
      </c>
      <c r="E111" s="37" t="s">
        <v>745</v>
      </c>
    </row>
    <row r="112" spans="1:16" ht="12.75">
      <c r="A112" s="26" t="s">
        <v>52</v>
      </c>
      <c s="31" t="s">
        <v>172</v>
      </c>
      <c s="31" t="s">
        <v>746</v>
      </c>
      <c s="26" t="s">
        <v>54</v>
      </c>
      <c s="32" t="s">
        <v>747</v>
      </c>
      <c s="33" t="s">
        <v>71</v>
      </c>
      <c s="34">
        <v>380</v>
      </c>
      <c s="35">
        <v>0</v>
      </c>
      <c s="35">
        <f>ROUND(ROUND(H112,2)*ROUND(G112,3),2)</f>
      </c>
      <c s="33" t="s">
        <v>57</v>
      </c>
      <c r="O112">
        <f>(I112*21)/100</f>
      </c>
      <c t="s">
        <v>27</v>
      </c>
    </row>
    <row r="113" spans="1:5" ht="12.75">
      <c r="A113" s="36" t="s">
        <v>58</v>
      </c>
      <c r="E113" s="37" t="s">
        <v>54</v>
      </c>
    </row>
    <row r="114" spans="1:5" ht="89.25">
      <c r="A114" s="38" t="s">
        <v>59</v>
      </c>
      <c r="E114" s="39" t="s">
        <v>748</v>
      </c>
    </row>
    <row r="115" spans="1:5" ht="369.75">
      <c r="A115" t="s">
        <v>61</v>
      </c>
      <c r="E115" s="37" t="s">
        <v>749</v>
      </c>
    </row>
    <row r="116" spans="1:16" ht="12.75">
      <c r="A116" s="26" t="s">
        <v>52</v>
      </c>
      <c s="31" t="s">
        <v>178</v>
      </c>
      <c s="31" t="s">
        <v>750</v>
      </c>
      <c s="26" t="s">
        <v>54</v>
      </c>
      <c s="32" t="s">
        <v>751</v>
      </c>
      <c s="33" t="s">
        <v>182</v>
      </c>
      <c s="34">
        <v>59.719</v>
      </c>
      <c s="35">
        <v>0</v>
      </c>
      <c s="35">
        <f>ROUND(ROUND(H116,2)*ROUND(G116,3),2)</f>
      </c>
      <c s="33" t="s">
        <v>57</v>
      </c>
      <c r="O116">
        <f>(I116*21)/100</f>
      </c>
      <c t="s">
        <v>27</v>
      </c>
    </row>
    <row r="117" spans="1:5" ht="12.75">
      <c r="A117" s="36" t="s">
        <v>58</v>
      </c>
      <c r="E117" s="37" t="s">
        <v>54</v>
      </c>
    </row>
    <row r="118" spans="1:5" ht="89.25">
      <c r="A118" s="38" t="s">
        <v>59</v>
      </c>
      <c r="E118" s="39" t="s">
        <v>752</v>
      </c>
    </row>
    <row r="119" spans="1:5" ht="267.75">
      <c r="A119" t="s">
        <v>61</v>
      </c>
      <c r="E119" s="37" t="s">
        <v>753</v>
      </c>
    </row>
    <row r="120" spans="1:18" ht="12.75" customHeight="1">
      <c r="A120" s="6" t="s">
        <v>50</v>
      </c>
      <c s="6"/>
      <c s="41" t="s">
        <v>462</v>
      </c>
      <c s="6"/>
      <c s="29" t="s">
        <v>754</v>
      </c>
      <c s="6"/>
      <c s="6"/>
      <c s="6"/>
      <c s="42">
        <f>0+Q120</f>
      </c>
      <c s="6"/>
      <c r="O120">
        <f>0+R120</f>
      </c>
      <c r="Q120">
        <f>0+I121+I125+I129+I133+I137+I141+I145+I149</f>
      </c>
      <c>
        <f>0+O121+O125+O129+O133+O137+O141+O145+O149</f>
      </c>
    </row>
    <row r="121" spans="1:16" ht="12.75">
      <c r="A121" s="26" t="s">
        <v>52</v>
      </c>
      <c s="31" t="s">
        <v>452</v>
      </c>
      <c s="31" t="s">
        <v>755</v>
      </c>
      <c s="26" t="s">
        <v>54</v>
      </c>
      <c s="32" t="s">
        <v>756</v>
      </c>
      <c s="33" t="s">
        <v>757</v>
      </c>
      <c s="34">
        <v>840</v>
      </c>
      <c s="35">
        <v>0</v>
      </c>
      <c s="35">
        <f>ROUND(ROUND(H121,2)*ROUND(G121,3),2)</f>
      </c>
      <c s="33" t="s">
        <v>57</v>
      </c>
      <c r="O121">
        <f>(I121*21)/100</f>
      </c>
      <c t="s">
        <v>27</v>
      </c>
    </row>
    <row r="122" spans="1:5" ht="12.75">
      <c r="A122" s="36" t="s">
        <v>58</v>
      </c>
      <c r="E122" s="37" t="s">
        <v>54</v>
      </c>
    </row>
    <row r="123" spans="1:5" ht="38.25">
      <c r="A123" s="38" t="s">
        <v>59</v>
      </c>
      <c r="E123" s="39" t="s">
        <v>758</v>
      </c>
    </row>
    <row r="124" spans="1:5" ht="25.5">
      <c r="A124" t="s">
        <v>61</v>
      </c>
      <c r="E124" s="37" t="s">
        <v>759</v>
      </c>
    </row>
    <row r="125" spans="1:16" ht="12.75">
      <c r="A125" s="26" t="s">
        <v>52</v>
      </c>
      <c s="31" t="s">
        <v>456</v>
      </c>
      <c s="31" t="s">
        <v>760</v>
      </c>
      <c s="26" t="s">
        <v>54</v>
      </c>
      <c s="32" t="s">
        <v>761</v>
      </c>
      <c s="33" t="s">
        <v>71</v>
      </c>
      <c s="34">
        <v>101.9</v>
      </c>
      <c s="35">
        <v>0</v>
      </c>
      <c s="35">
        <f>ROUND(ROUND(H125,2)*ROUND(G125,3),2)</f>
      </c>
      <c s="33" t="s">
        <v>57</v>
      </c>
      <c r="O125">
        <f>(I125*21)/100</f>
      </c>
      <c t="s">
        <v>27</v>
      </c>
    </row>
    <row r="126" spans="1:5" ht="12.75">
      <c r="A126" s="36" t="s">
        <v>58</v>
      </c>
      <c r="E126" s="37" t="s">
        <v>54</v>
      </c>
    </row>
    <row r="127" spans="1:5" ht="63.75">
      <c r="A127" s="38" t="s">
        <v>59</v>
      </c>
      <c r="E127" s="39" t="s">
        <v>762</v>
      </c>
    </row>
    <row r="128" spans="1:5" ht="382.5">
      <c r="A128" t="s">
        <v>61</v>
      </c>
      <c r="E128" s="37" t="s">
        <v>763</v>
      </c>
    </row>
    <row r="129" spans="1:16" ht="12.75">
      <c r="A129" s="26" t="s">
        <v>52</v>
      </c>
      <c s="31" t="s">
        <v>462</v>
      </c>
      <c s="31" t="s">
        <v>764</v>
      </c>
      <c s="26" t="s">
        <v>54</v>
      </c>
      <c s="32" t="s">
        <v>765</v>
      </c>
      <c s="33" t="s">
        <v>182</v>
      </c>
      <c s="34">
        <v>20.503</v>
      </c>
      <c s="35">
        <v>0</v>
      </c>
      <c s="35">
        <f>ROUND(ROUND(H129,2)*ROUND(G129,3),2)</f>
      </c>
      <c s="33" t="s">
        <v>57</v>
      </c>
      <c r="O129">
        <f>(I129*21)/100</f>
      </c>
      <c t="s">
        <v>27</v>
      </c>
    </row>
    <row r="130" spans="1:5" ht="12.75">
      <c r="A130" s="36" t="s">
        <v>58</v>
      </c>
      <c r="E130" s="37" t="s">
        <v>54</v>
      </c>
    </row>
    <row r="131" spans="1:5" ht="76.5">
      <c r="A131" s="38" t="s">
        <v>59</v>
      </c>
      <c r="E131" s="39" t="s">
        <v>766</v>
      </c>
    </row>
    <row r="132" spans="1:5" ht="242.25">
      <c r="A132" t="s">
        <v>61</v>
      </c>
      <c r="E132" s="37" t="s">
        <v>767</v>
      </c>
    </row>
    <row r="133" spans="1:16" ht="12.75">
      <c r="A133" s="26" t="s">
        <v>52</v>
      </c>
      <c s="31" t="s">
        <v>467</v>
      </c>
      <c s="31" t="s">
        <v>768</v>
      </c>
      <c s="26" t="s">
        <v>54</v>
      </c>
      <c s="32" t="s">
        <v>769</v>
      </c>
      <c s="33" t="s">
        <v>71</v>
      </c>
      <c s="34">
        <v>605.1</v>
      </c>
      <c s="35">
        <v>0</v>
      </c>
      <c s="35">
        <f>ROUND(ROUND(H133,2)*ROUND(G133,3),2)</f>
      </c>
      <c s="33" t="s">
        <v>57</v>
      </c>
      <c r="O133">
        <f>(I133*21)/100</f>
      </c>
      <c t="s">
        <v>27</v>
      </c>
    </row>
    <row r="134" spans="1:5" ht="12.75">
      <c r="A134" s="36" t="s">
        <v>58</v>
      </c>
      <c r="E134" s="37" t="s">
        <v>54</v>
      </c>
    </row>
    <row r="135" spans="1:5" ht="140.25">
      <c r="A135" s="38" t="s">
        <v>59</v>
      </c>
      <c r="E135" s="39" t="s">
        <v>770</v>
      </c>
    </row>
    <row r="136" spans="1:5" ht="369.75">
      <c r="A136" t="s">
        <v>61</v>
      </c>
      <c r="E136" s="37" t="s">
        <v>598</v>
      </c>
    </row>
    <row r="137" spans="1:16" ht="12.75">
      <c r="A137" s="26" t="s">
        <v>52</v>
      </c>
      <c s="31" t="s">
        <v>472</v>
      </c>
      <c s="31" t="s">
        <v>771</v>
      </c>
      <c s="26" t="s">
        <v>54</v>
      </c>
      <c s="32" t="s">
        <v>772</v>
      </c>
      <c s="33" t="s">
        <v>71</v>
      </c>
      <c s="34">
        <v>2.2</v>
      </c>
      <c s="35">
        <v>0</v>
      </c>
      <c s="35">
        <f>ROUND(ROUND(H137,2)*ROUND(G137,3),2)</f>
      </c>
      <c s="33" t="s">
        <v>57</v>
      </c>
      <c r="O137">
        <f>(I137*21)/100</f>
      </c>
      <c t="s">
        <v>27</v>
      </c>
    </row>
    <row r="138" spans="1:5" ht="12.75">
      <c r="A138" s="36" t="s">
        <v>58</v>
      </c>
      <c r="E138" s="37" t="s">
        <v>54</v>
      </c>
    </row>
    <row r="139" spans="1:5" ht="89.25">
      <c r="A139" s="38" t="s">
        <v>59</v>
      </c>
      <c r="E139" s="39" t="s">
        <v>773</v>
      </c>
    </row>
    <row r="140" spans="1:5" ht="369.75">
      <c r="A140" t="s">
        <v>61</v>
      </c>
      <c r="E140" s="37" t="s">
        <v>598</v>
      </c>
    </row>
    <row r="141" spans="1:16" ht="12.75">
      <c r="A141" s="26" t="s">
        <v>52</v>
      </c>
      <c s="31" t="s">
        <v>477</v>
      </c>
      <c s="31" t="s">
        <v>774</v>
      </c>
      <c s="26" t="s">
        <v>54</v>
      </c>
      <c s="32" t="s">
        <v>775</v>
      </c>
      <c s="33" t="s">
        <v>182</v>
      </c>
      <c s="34">
        <v>65.84</v>
      </c>
      <c s="35">
        <v>0</v>
      </c>
      <c s="35">
        <f>ROUND(ROUND(H141,2)*ROUND(G141,3),2)</f>
      </c>
      <c s="33" t="s">
        <v>57</v>
      </c>
      <c r="O141">
        <f>(I141*21)/100</f>
      </c>
      <c t="s">
        <v>27</v>
      </c>
    </row>
    <row r="142" spans="1:5" ht="12.75">
      <c r="A142" s="36" t="s">
        <v>58</v>
      </c>
      <c r="E142" s="37" t="s">
        <v>54</v>
      </c>
    </row>
    <row r="143" spans="1:5" ht="204">
      <c r="A143" s="38" t="s">
        <v>59</v>
      </c>
      <c r="E143" s="39" t="s">
        <v>776</v>
      </c>
    </row>
    <row r="144" spans="1:5" ht="267.75">
      <c r="A144" t="s">
        <v>61</v>
      </c>
      <c r="E144" s="37" t="s">
        <v>753</v>
      </c>
    </row>
    <row r="145" spans="1:16" ht="12.75">
      <c r="A145" s="26" t="s">
        <v>52</v>
      </c>
      <c s="31" t="s">
        <v>482</v>
      </c>
      <c s="31" t="s">
        <v>777</v>
      </c>
      <c s="26" t="s">
        <v>54</v>
      </c>
      <c s="32" t="s">
        <v>778</v>
      </c>
      <c s="33" t="s">
        <v>71</v>
      </c>
      <c s="34">
        <v>84.7</v>
      </c>
      <c s="35">
        <v>0</v>
      </c>
      <c s="35">
        <f>ROUND(ROUND(H145,2)*ROUND(G145,3),2)</f>
      </c>
      <c s="33" t="s">
        <v>57</v>
      </c>
      <c r="O145">
        <f>(I145*21)/100</f>
      </c>
      <c t="s">
        <v>27</v>
      </c>
    </row>
    <row r="146" spans="1:5" ht="12.75">
      <c r="A146" s="36" t="s">
        <v>58</v>
      </c>
      <c r="E146" s="37" t="s">
        <v>54</v>
      </c>
    </row>
    <row r="147" spans="1:5" ht="76.5">
      <c r="A147" s="38" t="s">
        <v>59</v>
      </c>
      <c r="E147" s="39" t="s">
        <v>779</v>
      </c>
    </row>
    <row r="148" spans="1:5" ht="369.75">
      <c r="A148" t="s">
        <v>61</v>
      </c>
      <c r="E148" s="37" t="s">
        <v>598</v>
      </c>
    </row>
    <row r="149" spans="1:16" ht="12.75">
      <c r="A149" s="26" t="s">
        <v>52</v>
      </c>
      <c s="31" t="s">
        <v>487</v>
      </c>
      <c s="31" t="s">
        <v>780</v>
      </c>
      <c s="26" t="s">
        <v>54</v>
      </c>
      <c s="32" t="s">
        <v>781</v>
      </c>
      <c s="33" t="s">
        <v>182</v>
      </c>
      <c s="34">
        <v>19.217</v>
      </c>
      <c s="35">
        <v>0</v>
      </c>
      <c s="35">
        <f>ROUND(ROUND(H149,2)*ROUND(G149,3),2)</f>
      </c>
      <c s="33" t="s">
        <v>57</v>
      </c>
      <c r="O149">
        <f>(I149*21)/100</f>
      </c>
      <c t="s">
        <v>27</v>
      </c>
    </row>
    <row r="150" spans="1:5" ht="12.75">
      <c r="A150" s="36" t="s">
        <v>58</v>
      </c>
      <c r="E150" s="37" t="s">
        <v>54</v>
      </c>
    </row>
    <row r="151" spans="1:5" ht="76.5">
      <c r="A151" s="38" t="s">
        <v>59</v>
      </c>
      <c r="E151" s="39" t="s">
        <v>782</v>
      </c>
    </row>
    <row r="152" spans="1:5" ht="267.75">
      <c r="A152" t="s">
        <v>61</v>
      </c>
      <c r="E152" s="37" t="s">
        <v>753</v>
      </c>
    </row>
    <row r="153" spans="1:18" ht="12.75" customHeight="1">
      <c r="A153" s="6" t="s">
        <v>50</v>
      </c>
      <c s="6"/>
      <c s="41" t="s">
        <v>593</v>
      </c>
      <c s="6"/>
      <c s="29" t="s">
        <v>594</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492</v>
      </c>
      <c s="31" t="s">
        <v>783</v>
      </c>
      <c s="26" t="s">
        <v>54</v>
      </c>
      <c s="32" t="s">
        <v>784</v>
      </c>
      <c s="33" t="s">
        <v>71</v>
      </c>
      <c s="34">
        <v>34.2</v>
      </c>
      <c s="35">
        <v>0</v>
      </c>
      <c s="35">
        <f>ROUND(ROUND(H154,2)*ROUND(G154,3),2)</f>
      </c>
      <c s="33" t="s">
        <v>57</v>
      </c>
      <c r="O154">
        <f>(I154*21)/100</f>
      </c>
      <c t="s">
        <v>27</v>
      </c>
    </row>
    <row r="155" spans="1:5" ht="12.75">
      <c r="A155" s="36" t="s">
        <v>58</v>
      </c>
      <c r="E155" s="37" t="s">
        <v>54</v>
      </c>
    </row>
    <row r="156" spans="1:5" ht="76.5">
      <c r="A156" s="38" t="s">
        <v>59</v>
      </c>
      <c r="E156" s="39" t="s">
        <v>785</v>
      </c>
    </row>
    <row r="157" spans="1:5" ht="369.75">
      <c r="A157" t="s">
        <v>61</v>
      </c>
      <c r="E157" s="37" t="s">
        <v>598</v>
      </c>
    </row>
    <row r="158" spans="1:16" ht="12.75">
      <c r="A158" s="26" t="s">
        <v>52</v>
      </c>
      <c s="31" t="s">
        <v>497</v>
      </c>
      <c s="31" t="s">
        <v>786</v>
      </c>
      <c s="26" t="s">
        <v>54</v>
      </c>
      <c s="32" t="s">
        <v>787</v>
      </c>
      <c s="33" t="s">
        <v>182</v>
      </c>
      <c s="34">
        <v>4.734</v>
      </c>
      <c s="35">
        <v>0</v>
      </c>
      <c s="35">
        <f>ROUND(ROUND(H158,2)*ROUND(G158,3),2)</f>
      </c>
      <c s="33" t="s">
        <v>57</v>
      </c>
      <c r="O158">
        <f>(I158*21)/100</f>
      </c>
      <c t="s">
        <v>27</v>
      </c>
    </row>
    <row r="159" spans="1:5" ht="12.75">
      <c r="A159" s="36" t="s">
        <v>58</v>
      </c>
      <c r="E159" s="37" t="s">
        <v>54</v>
      </c>
    </row>
    <row r="160" spans="1:5" ht="51">
      <c r="A160" s="38" t="s">
        <v>59</v>
      </c>
      <c r="E160" s="39" t="s">
        <v>788</v>
      </c>
    </row>
    <row r="161" spans="1:5" ht="267.75">
      <c r="A161" t="s">
        <v>61</v>
      </c>
      <c r="E161" s="37" t="s">
        <v>753</v>
      </c>
    </row>
    <row r="162" spans="1:16" ht="12.75">
      <c r="A162" s="26" t="s">
        <v>52</v>
      </c>
      <c s="31" t="s">
        <v>502</v>
      </c>
      <c s="31" t="s">
        <v>789</v>
      </c>
      <c s="26" t="s">
        <v>54</v>
      </c>
      <c s="32" t="s">
        <v>790</v>
      </c>
      <c s="33" t="s">
        <v>71</v>
      </c>
      <c s="34">
        <v>260.5</v>
      </c>
      <c s="35">
        <v>0</v>
      </c>
      <c s="35">
        <f>ROUND(ROUND(H162,2)*ROUND(G162,3),2)</f>
      </c>
      <c s="33" t="s">
        <v>57</v>
      </c>
      <c r="O162">
        <f>(I162*21)/100</f>
      </c>
      <c t="s">
        <v>27</v>
      </c>
    </row>
    <row r="163" spans="1:5" ht="12.75">
      <c r="A163" s="36" t="s">
        <v>58</v>
      </c>
      <c r="E163" s="37" t="s">
        <v>54</v>
      </c>
    </row>
    <row r="164" spans="1:5" ht="51">
      <c r="A164" s="38" t="s">
        <v>59</v>
      </c>
      <c r="E164" s="39" t="s">
        <v>791</v>
      </c>
    </row>
    <row r="165" spans="1:5" ht="369.75">
      <c r="A165" t="s">
        <v>61</v>
      </c>
      <c r="E165" s="37" t="s">
        <v>598</v>
      </c>
    </row>
    <row r="166" spans="1:16" ht="12.75">
      <c r="A166" s="26" t="s">
        <v>52</v>
      </c>
      <c s="31" t="s">
        <v>657</v>
      </c>
      <c s="31" t="s">
        <v>792</v>
      </c>
      <c s="26" t="s">
        <v>54</v>
      </c>
      <c s="32" t="s">
        <v>793</v>
      </c>
      <c s="33" t="s">
        <v>182</v>
      </c>
      <c s="34">
        <v>67.859</v>
      </c>
      <c s="35">
        <v>0</v>
      </c>
      <c s="35">
        <f>ROUND(ROUND(H166,2)*ROUND(G166,3),2)</f>
      </c>
      <c s="33" t="s">
        <v>57</v>
      </c>
      <c r="O166">
        <f>(I166*21)/100</f>
      </c>
      <c t="s">
        <v>27</v>
      </c>
    </row>
    <row r="167" spans="1:5" ht="12.75">
      <c r="A167" s="36" t="s">
        <v>58</v>
      </c>
      <c r="E167" s="37" t="s">
        <v>54</v>
      </c>
    </row>
    <row r="168" spans="1:5" ht="51">
      <c r="A168" s="38" t="s">
        <v>59</v>
      </c>
      <c r="E168" s="39" t="s">
        <v>794</v>
      </c>
    </row>
    <row r="169" spans="1:5" ht="267.75">
      <c r="A169" t="s">
        <v>61</v>
      </c>
      <c r="E169" s="37" t="s">
        <v>795</v>
      </c>
    </row>
    <row r="170" spans="1:16" ht="12.75">
      <c r="A170" s="26" t="s">
        <v>52</v>
      </c>
      <c s="31" t="s">
        <v>593</v>
      </c>
      <c s="31" t="s">
        <v>796</v>
      </c>
      <c s="26" t="s">
        <v>54</v>
      </c>
      <c s="32" t="s">
        <v>797</v>
      </c>
      <c s="33" t="s">
        <v>82</v>
      </c>
      <c s="34">
        <v>4</v>
      </c>
      <c s="35">
        <v>0</v>
      </c>
      <c s="35">
        <f>ROUND(ROUND(H170,2)*ROUND(G170,3),2)</f>
      </c>
      <c s="33" t="s">
        <v>57</v>
      </c>
      <c r="O170">
        <f>(I170*21)/100</f>
      </c>
      <c t="s">
        <v>27</v>
      </c>
    </row>
    <row r="171" spans="1:5" ht="12.75">
      <c r="A171" s="36" t="s">
        <v>58</v>
      </c>
      <c r="E171" s="37" t="s">
        <v>54</v>
      </c>
    </row>
    <row r="172" spans="1:5" ht="63.75">
      <c r="A172" s="38" t="s">
        <v>59</v>
      </c>
      <c r="E172" s="39" t="s">
        <v>798</v>
      </c>
    </row>
    <row r="173" spans="1:5" ht="229.5">
      <c r="A173" t="s">
        <v>61</v>
      </c>
      <c r="E173" s="37" t="s">
        <v>799</v>
      </c>
    </row>
    <row r="174" spans="1:16" ht="12.75">
      <c r="A174" s="26" t="s">
        <v>52</v>
      </c>
      <c s="31" t="s">
        <v>666</v>
      </c>
      <c s="31" t="s">
        <v>800</v>
      </c>
      <c s="26" t="s">
        <v>54</v>
      </c>
      <c s="32" t="s">
        <v>801</v>
      </c>
      <c s="33" t="s">
        <v>82</v>
      </c>
      <c s="34">
        <v>2</v>
      </c>
      <c s="35">
        <v>0</v>
      </c>
      <c s="35">
        <f>ROUND(ROUND(H174,2)*ROUND(G174,3),2)</f>
      </c>
      <c s="33" t="s">
        <v>57</v>
      </c>
      <c r="O174">
        <f>(I174*21)/100</f>
      </c>
      <c t="s">
        <v>27</v>
      </c>
    </row>
    <row r="175" spans="1:5" ht="12.75">
      <c r="A175" s="36" t="s">
        <v>58</v>
      </c>
      <c r="E175" s="37" t="s">
        <v>54</v>
      </c>
    </row>
    <row r="176" spans="1:5" ht="63.75">
      <c r="A176" s="38" t="s">
        <v>59</v>
      </c>
      <c r="E176" s="39" t="s">
        <v>802</v>
      </c>
    </row>
    <row r="177" spans="1:5" ht="229.5">
      <c r="A177" t="s">
        <v>61</v>
      </c>
      <c r="E177" s="37" t="s">
        <v>799</v>
      </c>
    </row>
    <row r="178" spans="1:16" ht="12.75">
      <c r="A178" s="26" t="s">
        <v>52</v>
      </c>
      <c s="31" t="s">
        <v>668</v>
      </c>
      <c s="31" t="s">
        <v>803</v>
      </c>
      <c s="26" t="s">
        <v>54</v>
      </c>
      <c s="32" t="s">
        <v>804</v>
      </c>
      <c s="33" t="s">
        <v>82</v>
      </c>
      <c s="34">
        <v>2</v>
      </c>
      <c s="35">
        <v>0</v>
      </c>
      <c s="35">
        <f>ROUND(ROUND(H178,2)*ROUND(G178,3),2)</f>
      </c>
      <c s="33" t="s">
        <v>57</v>
      </c>
      <c r="O178">
        <f>(I178*21)/100</f>
      </c>
      <c t="s">
        <v>27</v>
      </c>
    </row>
    <row r="179" spans="1:5" ht="12.75">
      <c r="A179" s="36" t="s">
        <v>58</v>
      </c>
      <c r="E179" s="37" t="s">
        <v>54</v>
      </c>
    </row>
    <row r="180" spans="1:5" ht="63.75">
      <c r="A180" s="38" t="s">
        <v>59</v>
      </c>
      <c r="E180" s="39" t="s">
        <v>805</v>
      </c>
    </row>
    <row r="181" spans="1:5" ht="229.5">
      <c r="A181" t="s">
        <v>61</v>
      </c>
      <c r="E181" s="37" t="s">
        <v>799</v>
      </c>
    </row>
    <row r="182" spans="1:16" ht="12.75">
      <c r="A182" s="26" t="s">
        <v>52</v>
      </c>
      <c s="31" t="s">
        <v>806</v>
      </c>
      <c s="31" t="s">
        <v>807</v>
      </c>
      <c s="26" t="s">
        <v>54</v>
      </c>
      <c s="32" t="s">
        <v>808</v>
      </c>
      <c s="33" t="s">
        <v>82</v>
      </c>
      <c s="34">
        <v>3</v>
      </c>
      <c s="35">
        <v>0</v>
      </c>
      <c s="35">
        <f>ROUND(ROUND(H182,2)*ROUND(G182,3),2)</f>
      </c>
      <c s="33" t="s">
        <v>57</v>
      </c>
      <c r="O182">
        <f>(I182*21)/100</f>
      </c>
      <c t="s">
        <v>27</v>
      </c>
    </row>
    <row r="183" spans="1:5" ht="12.75">
      <c r="A183" s="36" t="s">
        <v>58</v>
      </c>
      <c r="E183" s="37" t="s">
        <v>54</v>
      </c>
    </row>
    <row r="184" spans="1:5" ht="76.5">
      <c r="A184" s="38" t="s">
        <v>59</v>
      </c>
      <c r="E184" s="39" t="s">
        <v>809</v>
      </c>
    </row>
    <row r="185" spans="1:5" ht="229.5">
      <c r="A185" t="s">
        <v>61</v>
      </c>
      <c r="E185" s="37" t="s">
        <v>799</v>
      </c>
    </row>
    <row r="186" spans="1:16" ht="12.75">
      <c r="A186" s="26" t="s">
        <v>52</v>
      </c>
      <c s="31" t="s">
        <v>810</v>
      </c>
      <c s="31" t="s">
        <v>811</v>
      </c>
      <c s="26" t="s">
        <v>54</v>
      </c>
      <c s="32" t="s">
        <v>812</v>
      </c>
      <c s="33" t="s">
        <v>82</v>
      </c>
      <c s="34">
        <v>1</v>
      </c>
      <c s="35">
        <v>0</v>
      </c>
      <c s="35">
        <f>ROUND(ROUND(H186,2)*ROUND(G186,3),2)</f>
      </c>
      <c s="33" t="s">
        <v>57</v>
      </c>
      <c r="O186">
        <f>(I186*21)/100</f>
      </c>
      <c t="s">
        <v>27</v>
      </c>
    </row>
    <row r="187" spans="1:5" ht="12.75">
      <c r="A187" s="36" t="s">
        <v>58</v>
      </c>
      <c r="E187" s="37" t="s">
        <v>54</v>
      </c>
    </row>
    <row r="188" spans="1:5" ht="51">
      <c r="A188" s="38" t="s">
        <v>59</v>
      </c>
      <c r="E188" s="39" t="s">
        <v>813</v>
      </c>
    </row>
    <row r="189" spans="1:5" ht="229.5">
      <c r="A189" t="s">
        <v>61</v>
      </c>
      <c r="E189" s="37" t="s">
        <v>799</v>
      </c>
    </row>
    <row r="190" spans="1:16" ht="12.75">
      <c r="A190" s="26" t="s">
        <v>52</v>
      </c>
      <c s="31" t="s">
        <v>814</v>
      </c>
      <c s="31" t="s">
        <v>815</v>
      </c>
      <c s="26" t="s">
        <v>54</v>
      </c>
      <c s="32" t="s">
        <v>816</v>
      </c>
      <c s="33" t="s">
        <v>71</v>
      </c>
      <c s="34">
        <v>113.55</v>
      </c>
      <c s="35">
        <v>0</v>
      </c>
      <c s="35">
        <f>ROUND(ROUND(H190,2)*ROUND(G190,3),2)</f>
      </c>
      <c s="33" t="s">
        <v>57</v>
      </c>
      <c r="O190">
        <f>(I190*21)/100</f>
      </c>
      <c t="s">
        <v>27</v>
      </c>
    </row>
    <row r="191" spans="1:5" ht="12.75">
      <c r="A191" s="36" t="s">
        <v>58</v>
      </c>
      <c r="E191" s="37" t="s">
        <v>54</v>
      </c>
    </row>
    <row r="192" spans="1:5" ht="178.5">
      <c r="A192" s="38" t="s">
        <v>59</v>
      </c>
      <c r="E192" s="39" t="s">
        <v>817</v>
      </c>
    </row>
    <row r="193" spans="1:5" ht="369.75">
      <c r="A193" t="s">
        <v>61</v>
      </c>
      <c r="E193" s="37" t="s">
        <v>598</v>
      </c>
    </row>
    <row r="194" spans="1:16" ht="12.75">
      <c r="A194" s="26" t="s">
        <v>52</v>
      </c>
      <c s="31" t="s">
        <v>818</v>
      </c>
      <c s="31" t="s">
        <v>599</v>
      </c>
      <c s="26" t="s">
        <v>54</v>
      </c>
      <c s="32" t="s">
        <v>600</v>
      </c>
      <c s="33" t="s">
        <v>71</v>
      </c>
      <c s="34">
        <v>3.89</v>
      </c>
      <c s="35">
        <v>0</v>
      </c>
      <c s="35">
        <f>ROUND(ROUND(H194,2)*ROUND(G194,3),2)</f>
      </c>
      <c s="33" t="s">
        <v>57</v>
      </c>
      <c r="O194">
        <f>(I194*21)/100</f>
      </c>
      <c t="s">
        <v>27</v>
      </c>
    </row>
    <row r="195" spans="1:5" ht="12.75">
      <c r="A195" s="36" t="s">
        <v>58</v>
      </c>
      <c r="E195" s="37" t="s">
        <v>54</v>
      </c>
    </row>
    <row r="196" spans="1:5" ht="76.5">
      <c r="A196" s="38" t="s">
        <v>59</v>
      </c>
      <c r="E196" s="39" t="s">
        <v>819</v>
      </c>
    </row>
    <row r="197" spans="1:5" ht="369.75">
      <c r="A197" t="s">
        <v>61</v>
      </c>
      <c r="E197" s="37" t="s">
        <v>598</v>
      </c>
    </row>
    <row r="198" spans="1:16" ht="12.75">
      <c r="A198" s="26" t="s">
        <v>52</v>
      </c>
      <c s="31" t="s">
        <v>820</v>
      </c>
      <c s="31" t="s">
        <v>821</v>
      </c>
      <c s="26" t="s">
        <v>54</v>
      </c>
      <c s="32" t="s">
        <v>822</v>
      </c>
      <c s="33" t="s">
        <v>71</v>
      </c>
      <c s="34">
        <v>51.204</v>
      </c>
      <c s="35">
        <v>0</v>
      </c>
      <c s="35">
        <f>ROUND(ROUND(H198,2)*ROUND(G198,3),2)</f>
      </c>
      <c s="33" t="s">
        <v>57</v>
      </c>
      <c r="O198">
        <f>(I198*21)/100</f>
      </c>
      <c t="s">
        <v>27</v>
      </c>
    </row>
    <row r="199" spans="1:5" ht="12.75">
      <c r="A199" s="36" t="s">
        <v>58</v>
      </c>
      <c r="E199" s="37" t="s">
        <v>54</v>
      </c>
    </row>
    <row r="200" spans="1:5" ht="89.25">
      <c r="A200" s="38" t="s">
        <v>59</v>
      </c>
      <c r="E200" s="39" t="s">
        <v>823</v>
      </c>
    </row>
    <row r="201" spans="1:5" ht="369.75">
      <c r="A201" t="s">
        <v>61</v>
      </c>
      <c r="E201" s="37" t="s">
        <v>598</v>
      </c>
    </row>
    <row r="202" spans="1:16" ht="12.75">
      <c r="A202" s="26" t="s">
        <v>52</v>
      </c>
      <c s="31" t="s">
        <v>824</v>
      </c>
      <c s="31" t="s">
        <v>825</v>
      </c>
      <c s="26" t="s">
        <v>54</v>
      </c>
      <c s="32" t="s">
        <v>826</v>
      </c>
      <c s="33" t="s">
        <v>182</v>
      </c>
      <c s="34">
        <v>1.516</v>
      </c>
      <c s="35">
        <v>0</v>
      </c>
      <c s="35">
        <f>ROUND(ROUND(H202,2)*ROUND(G202,3),2)</f>
      </c>
      <c s="33" t="s">
        <v>57</v>
      </c>
      <c r="O202">
        <f>(I202*21)/100</f>
      </c>
      <c t="s">
        <v>27</v>
      </c>
    </row>
    <row r="203" spans="1:5" ht="12.75">
      <c r="A203" s="36" t="s">
        <v>58</v>
      </c>
      <c r="E203" s="37" t="s">
        <v>54</v>
      </c>
    </row>
    <row r="204" spans="1:5" ht="102">
      <c r="A204" s="38" t="s">
        <v>59</v>
      </c>
      <c r="E204" s="39" t="s">
        <v>827</v>
      </c>
    </row>
    <row r="205" spans="1:5" ht="178.5">
      <c r="A205" t="s">
        <v>61</v>
      </c>
      <c r="E205" s="37" t="s">
        <v>828</v>
      </c>
    </row>
    <row r="206" spans="1:16" ht="12.75">
      <c r="A206" s="26" t="s">
        <v>52</v>
      </c>
      <c s="31" t="s">
        <v>829</v>
      </c>
      <c s="31" t="s">
        <v>606</v>
      </c>
      <c s="26" t="s">
        <v>54</v>
      </c>
      <c s="32" t="s">
        <v>607</v>
      </c>
      <c s="33" t="s">
        <v>71</v>
      </c>
      <c s="34">
        <v>36.729</v>
      </c>
      <c s="35">
        <v>0</v>
      </c>
      <c s="35">
        <f>ROUND(ROUND(H206,2)*ROUND(G206,3),2)</f>
      </c>
      <c s="33" t="s">
        <v>57</v>
      </c>
      <c r="O206">
        <f>(I206*21)/100</f>
      </c>
      <c t="s">
        <v>27</v>
      </c>
    </row>
    <row r="207" spans="1:5" ht="12.75">
      <c r="A207" s="36" t="s">
        <v>58</v>
      </c>
      <c r="E207" s="37" t="s">
        <v>54</v>
      </c>
    </row>
    <row r="208" spans="1:5" ht="153">
      <c r="A208" s="38" t="s">
        <v>59</v>
      </c>
      <c r="E208" s="39" t="s">
        <v>830</v>
      </c>
    </row>
    <row r="209" spans="1:5" ht="38.25">
      <c r="A209" t="s">
        <v>61</v>
      </c>
      <c r="E209" s="37" t="s">
        <v>605</v>
      </c>
    </row>
    <row r="210" spans="1:16" ht="12.75">
      <c r="A210" s="26" t="s">
        <v>52</v>
      </c>
      <c s="31" t="s">
        <v>831</v>
      </c>
      <c s="31" t="s">
        <v>832</v>
      </c>
      <c s="26" t="s">
        <v>54</v>
      </c>
      <c s="32" t="s">
        <v>833</v>
      </c>
      <c s="33" t="s">
        <v>71</v>
      </c>
      <c s="34">
        <v>0.38</v>
      </c>
      <c s="35">
        <v>0</v>
      </c>
      <c s="35">
        <f>ROUND(ROUND(H210,2)*ROUND(G210,3),2)</f>
      </c>
      <c s="33" t="s">
        <v>57</v>
      </c>
      <c r="O210">
        <f>(I210*21)/100</f>
      </c>
      <c t="s">
        <v>27</v>
      </c>
    </row>
    <row r="211" spans="1:5" ht="12.75">
      <c r="A211" s="36" t="s">
        <v>58</v>
      </c>
      <c r="E211" s="37" t="s">
        <v>54</v>
      </c>
    </row>
    <row r="212" spans="1:5" ht="51">
      <c r="A212" s="38" t="s">
        <v>59</v>
      </c>
      <c r="E212" s="39" t="s">
        <v>834</v>
      </c>
    </row>
    <row r="213" spans="1:5" ht="38.25">
      <c r="A213" t="s">
        <v>61</v>
      </c>
      <c r="E213" s="37" t="s">
        <v>835</v>
      </c>
    </row>
    <row r="214" spans="1:16" ht="12.75">
      <c r="A214" s="26" t="s">
        <v>52</v>
      </c>
      <c s="31" t="s">
        <v>836</v>
      </c>
      <c s="31" t="s">
        <v>837</v>
      </c>
      <c s="26" t="s">
        <v>54</v>
      </c>
      <c s="32" t="s">
        <v>838</v>
      </c>
      <c s="33" t="s">
        <v>71</v>
      </c>
      <c s="34">
        <v>74.2</v>
      </c>
      <c s="35">
        <v>0</v>
      </c>
      <c s="35">
        <f>ROUND(ROUND(H214,2)*ROUND(G214,3),2)</f>
      </c>
      <c s="33" t="s">
        <v>57</v>
      </c>
      <c r="O214">
        <f>(I214*21)/100</f>
      </c>
      <c t="s">
        <v>27</v>
      </c>
    </row>
    <row r="215" spans="1:5" ht="12.75">
      <c r="A215" s="36" t="s">
        <v>58</v>
      </c>
      <c r="E215" s="37" t="s">
        <v>54</v>
      </c>
    </row>
    <row r="216" spans="1:5" ht="63.75">
      <c r="A216" s="38" t="s">
        <v>59</v>
      </c>
      <c r="E216" s="39" t="s">
        <v>839</v>
      </c>
    </row>
    <row r="217" spans="1:5" ht="38.25">
      <c r="A217" t="s">
        <v>61</v>
      </c>
      <c r="E217" s="37" t="s">
        <v>605</v>
      </c>
    </row>
    <row r="218" spans="1:16" ht="12.75">
      <c r="A218" s="26" t="s">
        <v>52</v>
      </c>
      <c s="31" t="s">
        <v>257</v>
      </c>
      <c s="31" t="s">
        <v>609</v>
      </c>
      <c s="26" t="s">
        <v>54</v>
      </c>
      <c s="32" t="s">
        <v>610</v>
      </c>
      <c s="33" t="s">
        <v>71</v>
      </c>
      <c s="34">
        <v>68.271</v>
      </c>
      <c s="35">
        <v>0</v>
      </c>
      <c s="35">
        <f>ROUND(ROUND(H218,2)*ROUND(G218,3),2)</f>
      </c>
      <c s="33" t="s">
        <v>57</v>
      </c>
      <c r="O218">
        <f>(I218*21)/100</f>
      </c>
      <c t="s">
        <v>27</v>
      </c>
    </row>
    <row r="219" spans="1:5" ht="12.75">
      <c r="A219" s="36" t="s">
        <v>58</v>
      </c>
      <c r="E219" s="37" t="s">
        <v>54</v>
      </c>
    </row>
    <row r="220" spans="1:5" ht="102">
      <c r="A220" s="38" t="s">
        <v>59</v>
      </c>
      <c r="E220" s="39" t="s">
        <v>840</v>
      </c>
    </row>
    <row r="221" spans="1:5" ht="102">
      <c r="A221" t="s">
        <v>61</v>
      </c>
      <c r="E221" s="37" t="s">
        <v>612</v>
      </c>
    </row>
    <row r="222" spans="1:16" ht="12.75">
      <c r="A222" s="26" t="s">
        <v>52</v>
      </c>
      <c s="31" t="s">
        <v>841</v>
      </c>
      <c s="31" t="s">
        <v>842</v>
      </c>
      <c s="26" t="s">
        <v>54</v>
      </c>
      <c s="32" t="s">
        <v>843</v>
      </c>
      <c s="33" t="s">
        <v>71</v>
      </c>
      <c s="34">
        <v>15.36</v>
      </c>
      <c s="35">
        <v>0</v>
      </c>
      <c s="35">
        <f>ROUND(ROUND(H222,2)*ROUND(G222,3),2)</f>
      </c>
      <c s="33" t="s">
        <v>57</v>
      </c>
      <c r="O222">
        <f>(I222*21)/100</f>
      </c>
      <c t="s">
        <v>27</v>
      </c>
    </row>
    <row r="223" spans="1:5" ht="12.75">
      <c r="A223" s="36" t="s">
        <v>58</v>
      </c>
      <c r="E223" s="37" t="s">
        <v>54</v>
      </c>
    </row>
    <row r="224" spans="1:5" ht="51">
      <c r="A224" s="38" t="s">
        <v>59</v>
      </c>
      <c r="E224" s="39" t="s">
        <v>844</v>
      </c>
    </row>
    <row r="225" spans="1:5" ht="357">
      <c r="A225" t="s">
        <v>61</v>
      </c>
      <c r="E225" s="37" t="s">
        <v>845</v>
      </c>
    </row>
    <row r="226" spans="1:16" ht="12.75">
      <c r="A226" s="26" t="s">
        <v>52</v>
      </c>
      <c s="31" t="s">
        <v>846</v>
      </c>
      <c s="31" t="s">
        <v>847</v>
      </c>
      <c s="26" t="s">
        <v>54</v>
      </c>
      <c s="32" t="s">
        <v>848</v>
      </c>
      <c s="33" t="s">
        <v>71</v>
      </c>
      <c s="34">
        <v>2.77</v>
      </c>
      <c s="35">
        <v>0</v>
      </c>
      <c s="35">
        <f>ROUND(ROUND(H226,2)*ROUND(G226,3),2)</f>
      </c>
      <c s="33" t="s">
        <v>325</v>
      </c>
      <c r="O226">
        <f>(I226*21)/100</f>
      </c>
      <c t="s">
        <v>27</v>
      </c>
    </row>
    <row r="227" spans="1:5" ht="12.75">
      <c r="A227" s="36" t="s">
        <v>58</v>
      </c>
      <c r="E227" s="37" t="s">
        <v>54</v>
      </c>
    </row>
    <row r="228" spans="1:5" ht="76.5">
      <c r="A228" s="38" t="s">
        <v>59</v>
      </c>
      <c r="E228" s="39" t="s">
        <v>849</v>
      </c>
    </row>
    <row r="229" spans="1:5" ht="229.5">
      <c r="A229" t="s">
        <v>61</v>
      </c>
      <c r="E229" s="37" t="s">
        <v>850</v>
      </c>
    </row>
    <row r="230" spans="1:18" ht="12.75" customHeight="1">
      <c r="A230" s="6" t="s">
        <v>50</v>
      </c>
      <c s="6"/>
      <c s="41" t="s">
        <v>831</v>
      </c>
      <c s="6"/>
      <c s="29" t="s">
        <v>851</v>
      </c>
      <c s="6"/>
      <c s="6"/>
      <c s="6"/>
      <c s="42">
        <f>0+Q230</f>
      </c>
      <c s="6"/>
      <c r="O230">
        <f>0+R230</f>
      </c>
      <c r="Q230">
        <f>0+I231+I235+I239+I243</f>
      </c>
      <c>
        <f>0+O231+O235+O239+O243</f>
      </c>
    </row>
    <row r="231" spans="1:16" ht="12.75">
      <c r="A231" s="26" t="s">
        <v>52</v>
      </c>
      <c s="31" t="s">
        <v>852</v>
      </c>
      <c s="31" t="s">
        <v>853</v>
      </c>
      <c s="26" t="s">
        <v>54</v>
      </c>
      <c s="32" t="s">
        <v>854</v>
      </c>
      <c s="33" t="s">
        <v>315</v>
      </c>
      <c s="34">
        <v>1301.5</v>
      </c>
      <c s="35">
        <v>0</v>
      </c>
      <c s="35">
        <f>ROUND(ROUND(H231,2)*ROUND(G231,3),2)</f>
      </c>
      <c s="33" t="s">
        <v>57</v>
      </c>
      <c r="O231">
        <f>(I231*21)/100</f>
      </c>
      <c t="s">
        <v>27</v>
      </c>
    </row>
    <row r="232" spans="1:5" ht="12.75">
      <c r="A232" s="36" t="s">
        <v>58</v>
      </c>
      <c r="E232" s="37" t="s">
        <v>54</v>
      </c>
    </row>
    <row r="233" spans="1:5" ht="76.5">
      <c r="A233" s="38" t="s">
        <v>59</v>
      </c>
      <c r="E233" s="39" t="s">
        <v>855</v>
      </c>
    </row>
    <row r="234" spans="1:5" ht="51">
      <c r="A234" t="s">
        <v>61</v>
      </c>
      <c r="E234" s="37" t="s">
        <v>856</v>
      </c>
    </row>
    <row r="235" spans="1:16" ht="12.75">
      <c r="A235" s="26" t="s">
        <v>52</v>
      </c>
      <c s="31" t="s">
        <v>857</v>
      </c>
      <c s="31" t="s">
        <v>858</v>
      </c>
      <c s="26" t="s">
        <v>54</v>
      </c>
      <c s="32" t="s">
        <v>859</v>
      </c>
      <c s="33" t="s">
        <v>315</v>
      </c>
      <c s="34">
        <v>650.75</v>
      </c>
      <c s="35">
        <v>0</v>
      </c>
      <c s="35">
        <f>ROUND(ROUND(H235,2)*ROUND(G235,3),2)</f>
      </c>
      <c s="33" t="s">
        <v>57</v>
      </c>
      <c r="O235">
        <f>(I235*21)/100</f>
      </c>
      <c t="s">
        <v>27</v>
      </c>
    </row>
    <row r="236" spans="1:5" ht="12.75">
      <c r="A236" s="36" t="s">
        <v>58</v>
      </c>
      <c r="E236" s="37" t="s">
        <v>54</v>
      </c>
    </row>
    <row r="237" spans="1:5" ht="63.75">
      <c r="A237" s="38" t="s">
        <v>59</v>
      </c>
      <c r="E237" s="39" t="s">
        <v>860</v>
      </c>
    </row>
    <row r="238" spans="1:5" ht="140.25">
      <c r="A238" t="s">
        <v>61</v>
      </c>
      <c r="E238" s="37" t="s">
        <v>861</v>
      </c>
    </row>
    <row r="239" spans="1:16" ht="12.75">
      <c r="A239" s="26" t="s">
        <v>52</v>
      </c>
      <c s="31" t="s">
        <v>862</v>
      </c>
      <c s="31" t="s">
        <v>863</v>
      </c>
      <c s="26" t="s">
        <v>54</v>
      </c>
      <c s="32" t="s">
        <v>864</v>
      </c>
      <c s="33" t="s">
        <v>315</v>
      </c>
      <c s="34">
        <v>650.75</v>
      </c>
      <c s="35">
        <v>0</v>
      </c>
      <c s="35">
        <f>ROUND(ROUND(H239,2)*ROUND(G239,3),2)</f>
      </c>
      <c s="33" t="s">
        <v>57</v>
      </c>
      <c r="O239">
        <f>(I239*21)/100</f>
      </c>
      <c t="s">
        <v>27</v>
      </c>
    </row>
    <row r="240" spans="1:5" ht="12.75">
      <c r="A240" s="36" t="s">
        <v>58</v>
      </c>
      <c r="E240" s="37" t="s">
        <v>54</v>
      </c>
    </row>
    <row r="241" spans="1:5" ht="63.75">
      <c r="A241" s="38" t="s">
        <v>59</v>
      </c>
      <c r="E241" s="39" t="s">
        <v>865</v>
      </c>
    </row>
    <row r="242" spans="1:5" ht="140.25">
      <c r="A242" t="s">
        <v>61</v>
      </c>
      <c r="E242" s="37" t="s">
        <v>861</v>
      </c>
    </row>
    <row r="243" spans="1:16" ht="12.75">
      <c r="A243" s="26" t="s">
        <v>52</v>
      </c>
      <c s="31" t="s">
        <v>866</v>
      </c>
      <c s="31" t="s">
        <v>867</v>
      </c>
      <c s="26" t="s">
        <v>54</v>
      </c>
      <c s="32" t="s">
        <v>868</v>
      </c>
      <c s="33" t="s">
        <v>315</v>
      </c>
      <c s="34">
        <v>683.05</v>
      </c>
      <c s="35">
        <v>0</v>
      </c>
      <c s="35">
        <f>ROUND(ROUND(H243,2)*ROUND(G243,3),2)</f>
      </c>
      <c s="33" t="s">
        <v>57</v>
      </c>
      <c r="O243">
        <f>(I243*21)/100</f>
      </c>
      <c t="s">
        <v>27</v>
      </c>
    </row>
    <row r="244" spans="1:5" ht="12.75">
      <c r="A244" s="36" t="s">
        <v>58</v>
      </c>
      <c r="E244" s="37" t="s">
        <v>54</v>
      </c>
    </row>
    <row r="245" spans="1:5" ht="51">
      <c r="A245" s="38" t="s">
        <v>59</v>
      </c>
      <c r="E245" s="39" t="s">
        <v>869</v>
      </c>
    </row>
    <row r="246" spans="1:5" ht="140.25">
      <c r="A246" t="s">
        <v>61</v>
      </c>
      <c r="E246" s="37" t="s">
        <v>861</v>
      </c>
    </row>
    <row r="247" spans="1:18" ht="12.75" customHeight="1">
      <c r="A247" s="6" t="s">
        <v>50</v>
      </c>
      <c s="6"/>
      <c s="41" t="s">
        <v>870</v>
      </c>
      <c s="6"/>
      <c s="29" t="s">
        <v>871</v>
      </c>
      <c s="6"/>
      <c s="6"/>
      <c s="6"/>
      <c s="42">
        <f>0+Q247</f>
      </c>
      <c s="6"/>
      <c r="O247">
        <f>0+R247</f>
      </c>
      <c r="Q247">
        <f>0+I248</f>
      </c>
      <c>
        <f>0+O248</f>
      </c>
    </row>
    <row r="248" spans="1:16" ht="12.75">
      <c r="A248" s="26" t="s">
        <v>52</v>
      </c>
      <c s="31" t="s">
        <v>872</v>
      </c>
      <c s="31" t="s">
        <v>873</v>
      </c>
      <c s="26" t="s">
        <v>54</v>
      </c>
      <c s="32" t="s">
        <v>874</v>
      </c>
      <c s="33" t="s">
        <v>315</v>
      </c>
      <c s="34">
        <v>182.264</v>
      </c>
      <c s="35">
        <v>0</v>
      </c>
      <c s="35">
        <f>ROUND(ROUND(H248,2)*ROUND(G248,3),2)</f>
      </c>
      <c s="33" t="s">
        <v>57</v>
      </c>
      <c r="O248">
        <f>(I248*21)/100</f>
      </c>
      <c t="s">
        <v>27</v>
      </c>
    </row>
    <row r="249" spans="1:5" ht="12.75">
      <c r="A249" s="36" t="s">
        <v>58</v>
      </c>
      <c r="E249" s="37" t="s">
        <v>54</v>
      </c>
    </row>
    <row r="250" spans="1:5" ht="51">
      <c r="A250" s="38" t="s">
        <v>59</v>
      </c>
      <c r="E250" s="39" t="s">
        <v>875</v>
      </c>
    </row>
    <row r="251" spans="1:5" ht="25.5">
      <c r="A251" t="s">
        <v>61</v>
      </c>
      <c r="E251" s="37" t="s">
        <v>876</v>
      </c>
    </row>
    <row r="252" spans="1:18" ht="12.75" customHeight="1">
      <c r="A252" s="6" t="s">
        <v>50</v>
      </c>
      <c s="6"/>
      <c s="41" t="s">
        <v>613</v>
      </c>
      <c s="6"/>
      <c s="29" t="s">
        <v>614</v>
      </c>
      <c s="6"/>
      <c s="6"/>
      <c s="6"/>
      <c s="42">
        <f>0+Q252</f>
      </c>
      <c s="6"/>
      <c r="O252">
        <f>0+R252</f>
      </c>
      <c r="Q252">
        <f>0+I253+I257+I261+I265</f>
      </c>
      <c>
        <f>0+O253+O257+O261+O265</f>
      </c>
    </row>
    <row r="253" spans="1:16" ht="25.5">
      <c r="A253" s="26" t="s">
        <v>52</v>
      </c>
      <c s="31" t="s">
        <v>870</v>
      </c>
      <c s="31" t="s">
        <v>877</v>
      </c>
      <c s="26" t="s">
        <v>54</v>
      </c>
      <c s="32" t="s">
        <v>878</v>
      </c>
      <c s="33" t="s">
        <v>315</v>
      </c>
      <c s="34">
        <v>1044</v>
      </c>
      <c s="35">
        <v>0</v>
      </c>
      <c s="35">
        <f>ROUND(ROUND(H253,2)*ROUND(G253,3),2)</f>
      </c>
      <c s="33" t="s">
        <v>57</v>
      </c>
      <c r="O253">
        <f>(I253*21)/100</f>
      </c>
      <c t="s">
        <v>27</v>
      </c>
    </row>
    <row r="254" spans="1:5" ht="12.75">
      <c r="A254" s="36" t="s">
        <v>58</v>
      </c>
      <c r="E254" s="37" t="s">
        <v>54</v>
      </c>
    </row>
    <row r="255" spans="1:5" ht="89.25">
      <c r="A255" s="38" t="s">
        <v>59</v>
      </c>
      <c r="E255" s="39" t="s">
        <v>879</v>
      </c>
    </row>
    <row r="256" spans="1:5" ht="191.25">
      <c r="A256" t="s">
        <v>61</v>
      </c>
      <c r="E256" s="37" t="s">
        <v>618</v>
      </c>
    </row>
    <row r="257" spans="1:16" ht="12.75">
      <c r="A257" s="26" t="s">
        <v>52</v>
      </c>
      <c s="31" t="s">
        <v>880</v>
      </c>
      <c s="31" t="s">
        <v>881</v>
      </c>
      <c s="26" t="s">
        <v>54</v>
      </c>
      <c s="32" t="s">
        <v>882</v>
      </c>
      <c s="33" t="s">
        <v>315</v>
      </c>
      <c s="34">
        <v>306</v>
      </c>
      <c s="35">
        <v>0</v>
      </c>
      <c s="35">
        <f>ROUND(ROUND(H257,2)*ROUND(G257,3),2)</f>
      </c>
      <c s="33" t="s">
        <v>57</v>
      </c>
      <c r="O257">
        <f>(I257*21)/100</f>
      </c>
      <c t="s">
        <v>27</v>
      </c>
    </row>
    <row r="258" spans="1:5" ht="12.75">
      <c r="A258" s="36" t="s">
        <v>58</v>
      </c>
      <c r="E258" s="37" t="s">
        <v>54</v>
      </c>
    </row>
    <row r="259" spans="1:5" ht="51">
      <c r="A259" s="38" t="s">
        <v>59</v>
      </c>
      <c r="E259" s="39" t="s">
        <v>883</v>
      </c>
    </row>
    <row r="260" spans="1:5" ht="204">
      <c r="A260" t="s">
        <v>61</v>
      </c>
      <c r="E260" s="37" t="s">
        <v>884</v>
      </c>
    </row>
    <row r="261" spans="1:16" ht="25.5">
      <c r="A261" s="26" t="s">
        <v>52</v>
      </c>
      <c s="31" t="s">
        <v>885</v>
      </c>
      <c s="31" t="s">
        <v>886</v>
      </c>
      <c s="26" t="s">
        <v>54</v>
      </c>
      <c s="32" t="s">
        <v>887</v>
      </c>
      <c s="33" t="s">
        <v>315</v>
      </c>
      <c s="34">
        <v>877.18</v>
      </c>
      <c s="35">
        <v>0</v>
      </c>
      <c s="35">
        <f>ROUND(ROUND(H261,2)*ROUND(G261,3),2)</f>
      </c>
      <c s="33" t="s">
        <v>57</v>
      </c>
      <c r="O261">
        <f>(I261*21)/100</f>
      </c>
      <c t="s">
        <v>27</v>
      </c>
    </row>
    <row r="262" spans="1:5" ht="12.75">
      <c r="A262" s="36" t="s">
        <v>58</v>
      </c>
      <c r="E262" s="37" t="s">
        <v>54</v>
      </c>
    </row>
    <row r="263" spans="1:5" ht="51">
      <c r="A263" s="38" t="s">
        <v>59</v>
      </c>
      <c r="E263" s="39" t="s">
        <v>888</v>
      </c>
    </row>
    <row r="264" spans="1:5" ht="204">
      <c r="A264" t="s">
        <v>61</v>
      </c>
      <c r="E264" s="37" t="s">
        <v>889</v>
      </c>
    </row>
    <row r="265" spans="1:16" ht="12.75">
      <c r="A265" s="26" t="s">
        <v>52</v>
      </c>
      <c s="31" t="s">
        <v>890</v>
      </c>
      <c s="31" t="s">
        <v>891</v>
      </c>
      <c s="26" t="s">
        <v>54</v>
      </c>
      <c s="32" t="s">
        <v>892</v>
      </c>
      <c s="33" t="s">
        <v>315</v>
      </c>
      <c s="34">
        <v>1044</v>
      </c>
      <c s="35">
        <v>0</v>
      </c>
      <c s="35">
        <f>ROUND(ROUND(H265,2)*ROUND(G265,3),2)</f>
      </c>
      <c s="33" t="s">
        <v>57</v>
      </c>
      <c r="O265">
        <f>(I265*21)/100</f>
      </c>
      <c t="s">
        <v>27</v>
      </c>
    </row>
    <row r="266" spans="1:5" ht="12.75">
      <c r="A266" s="36" t="s">
        <v>58</v>
      </c>
      <c r="E266" s="37" t="s">
        <v>54</v>
      </c>
    </row>
    <row r="267" spans="1:5" ht="89.25">
      <c r="A267" s="38" t="s">
        <v>59</v>
      </c>
      <c r="E267" s="39" t="s">
        <v>893</v>
      </c>
    </row>
    <row r="268" spans="1:5" ht="38.25">
      <c r="A268" t="s">
        <v>61</v>
      </c>
      <c r="E268" s="37" t="s">
        <v>894</v>
      </c>
    </row>
    <row r="269" spans="1:18" ht="12.75" customHeight="1">
      <c r="A269" s="6" t="s">
        <v>50</v>
      </c>
      <c s="6"/>
      <c s="41" t="s">
        <v>895</v>
      </c>
      <c s="6"/>
      <c s="29" t="s">
        <v>896</v>
      </c>
      <c s="6"/>
      <c s="6"/>
      <c s="6"/>
      <c s="42">
        <f>0+Q269</f>
      </c>
      <c s="6"/>
      <c r="O269">
        <f>0+R269</f>
      </c>
      <c r="Q269">
        <f>0+I270</f>
      </c>
      <c>
        <f>0+O270</f>
      </c>
    </row>
    <row r="270" spans="1:16" ht="25.5">
      <c r="A270" s="26" t="s">
        <v>52</v>
      </c>
      <c s="31" t="s">
        <v>897</v>
      </c>
      <c s="31" t="s">
        <v>898</v>
      </c>
      <c s="26" t="s">
        <v>54</v>
      </c>
      <c s="32" t="s">
        <v>899</v>
      </c>
      <c s="33" t="s">
        <v>315</v>
      </c>
      <c s="34">
        <v>17.99</v>
      </c>
      <c s="35">
        <v>0</v>
      </c>
      <c s="35">
        <f>ROUND(ROUND(H270,2)*ROUND(G270,3),2)</f>
      </c>
      <c s="33" t="s">
        <v>325</v>
      </c>
      <c r="O270">
        <f>(I270*21)/100</f>
      </c>
      <c t="s">
        <v>27</v>
      </c>
    </row>
    <row r="271" spans="1:5" ht="12.75">
      <c r="A271" s="36" t="s">
        <v>58</v>
      </c>
      <c r="E271" s="37" t="s">
        <v>54</v>
      </c>
    </row>
    <row r="272" spans="1:5" ht="51">
      <c r="A272" s="38" t="s">
        <v>59</v>
      </c>
      <c r="E272" s="39" t="s">
        <v>900</v>
      </c>
    </row>
    <row r="273" spans="1:5" ht="409.5">
      <c r="A273" t="s">
        <v>61</v>
      </c>
      <c r="E273" s="37" t="s">
        <v>901</v>
      </c>
    </row>
    <row r="274" spans="1:18" ht="12.75" customHeight="1">
      <c r="A274" s="6" t="s">
        <v>50</v>
      </c>
      <c s="6"/>
      <c s="41" t="s">
        <v>902</v>
      </c>
      <c s="6"/>
      <c s="29" t="s">
        <v>903</v>
      </c>
      <c s="6"/>
      <c s="6"/>
      <c s="6"/>
      <c s="42">
        <f>0+Q274</f>
      </c>
      <c s="6"/>
      <c r="O274">
        <f>0+R274</f>
      </c>
      <c r="Q274">
        <f>0+I275+I279+I283+I287+I291+I295+I299</f>
      </c>
      <c>
        <f>0+O275+O279+O283+O287+O291+O295+O299</f>
      </c>
    </row>
    <row r="275" spans="1:16" ht="12.75">
      <c r="A275" s="26" t="s">
        <v>52</v>
      </c>
      <c s="31" t="s">
        <v>904</v>
      </c>
      <c s="31" t="s">
        <v>905</v>
      </c>
      <c s="26" t="s">
        <v>54</v>
      </c>
      <c s="32" t="s">
        <v>906</v>
      </c>
      <c s="33" t="s">
        <v>86</v>
      </c>
      <c s="34">
        <v>360</v>
      </c>
      <c s="35">
        <v>0</v>
      </c>
      <c s="35">
        <f>ROUND(ROUND(H275,2)*ROUND(G275,3),2)</f>
      </c>
      <c s="33" t="s">
        <v>57</v>
      </c>
      <c r="O275">
        <f>(I275*21)/100</f>
      </c>
      <c t="s">
        <v>27</v>
      </c>
    </row>
    <row r="276" spans="1:5" ht="12.75">
      <c r="A276" s="36" t="s">
        <v>58</v>
      </c>
      <c r="E276" s="37" t="s">
        <v>54</v>
      </c>
    </row>
    <row r="277" spans="1:5" ht="12.75">
      <c r="A277" s="38" t="s">
        <v>59</v>
      </c>
      <c r="E277" s="39" t="s">
        <v>907</v>
      </c>
    </row>
    <row r="278" spans="1:5" ht="127.5">
      <c r="A278" t="s">
        <v>61</v>
      </c>
      <c r="E278" s="37" t="s">
        <v>908</v>
      </c>
    </row>
    <row r="279" spans="1:16" ht="12.75">
      <c r="A279" s="26" t="s">
        <v>52</v>
      </c>
      <c s="31" t="s">
        <v>909</v>
      </c>
      <c s="31" t="s">
        <v>910</v>
      </c>
      <c s="26" t="s">
        <v>54</v>
      </c>
      <c s="32" t="s">
        <v>911</v>
      </c>
      <c s="33" t="s">
        <v>86</v>
      </c>
      <c s="34">
        <v>5</v>
      </c>
      <c s="35">
        <v>0</v>
      </c>
      <c s="35">
        <f>ROUND(ROUND(H279,2)*ROUND(G279,3),2)</f>
      </c>
      <c s="33" t="s">
        <v>57</v>
      </c>
      <c r="O279">
        <f>(I279*21)/100</f>
      </c>
      <c t="s">
        <v>27</v>
      </c>
    </row>
    <row r="280" spans="1:5" ht="12.75">
      <c r="A280" s="36" t="s">
        <v>58</v>
      </c>
      <c r="E280" s="37" t="s">
        <v>54</v>
      </c>
    </row>
    <row r="281" spans="1:5" ht="12.75">
      <c r="A281" s="38" t="s">
        <v>59</v>
      </c>
      <c r="E281" s="39" t="s">
        <v>912</v>
      </c>
    </row>
    <row r="282" spans="1:5" ht="127.5">
      <c r="A282" t="s">
        <v>61</v>
      </c>
      <c r="E282" s="37" t="s">
        <v>913</v>
      </c>
    </row>
    <row r="283" spans="1:16" ht="12.75">
      <c r="A283" s="26" t="s">
        <v>52</v>
      </c>
      <c s="31" t="s">
        <v>914</v>
      </c>
      <c s="31" t="s">
        <v>915</v>
      </c>
      <c s="26" t="s">
        <v>54</v>
      </c>
      <c s="32" t="s">
        <v>916</v>
      </c>
      <c s="33" t="s">
        <v>82</v>
      </c>
      <c s="34">
        <v>1</v>
      </c>
      <c s="35">
        <v>0</v>
      </c>
      <c s="35">
        <f>ROUND(ROUND(H283,2)*ROUND(G283,3),2)</f>
      </c>
      <c s="33" t="s">
        <v>57</v>
      </c>
      <c r="O283">
        <f>(I283*21)/100</f>
      </c>
      <c t="s">
        <v>27</v>
      </c>
    </row>
    <row r="284" spans="1:5" ht="12.75">
      <c r="A284" s="36" t="s">
        <v>58</v>
      </c>
      <c r="E284" s="37" t="s">
        <v>54</v>
      </c>
    </row>
    <row r="285" spans="1:5" ht="12.75">
      <c r="A285" s="38" t="s">
        <v>59</v>
      </c>
      <c r="E285" s="39" t="s">
        <v>917</v>
      </c>
    </row>
    <row r="286" spans="1:5" ht="102">
      <c r="A286" t="s">
        <v>61</v>
      </c>
      <c r="E286" s="37" t="s">
        <v>918</v>
      </c>
    </row>
    <row r="287" spans="1:16" ht="12.75">
      <c r="A287" s="26" t="s">
        <v>52</v>
      </c>
      <c s="31" t="s">
        <v>919</v>
      </c>
      <c s="31" t="s">
        <v>920</v>
      </c>
      <c s="26" t="s">
        <v>54</v>
      </c>
      <c s="32" t="s">
        <v>921</v>
      </c>
      <c s="33" t="s">
        <v>82</v>
      </c>
      <c s="34">
        <v>1</v>
      </c>
      <c s="35">
        <v>0</v>
      </c>
      <c s="35">
        <f>ROUND(ROUND(H287,2)*ROUND(G287,3),2)</f>
      </c>
      <c s="33" t="s">
        <v>57</v>
      </c>
      <c r="O287">
        <f>(I287*21)/100</f>
      </c>
      <c t="s">
        <v>27</v>
      </c>
    </row>
    <row r="288" spans="1:5" ht="12.75">
      <c r="A288" s="36" t="s">
        <v>58</v>
      </c>
      <c r="E288" s="37" t="s">
        <v>54</v>
      </c>
    </row>
    <row r="289" spans="1:5" ht="12.75">
      <c r="A289" s="38" t="s">
        <v>59</v>
      </c>
      <c r="E289" s="39" t="s">
        <v>922</v>
      </c>
    </row>
    <row r="290" spans="1:5" ht="76.5">
      <c r="A290" t="s">
        <v>61</v>
      </c>
      <c r="E290" s="37" t="s">
        <v>923</v>
      </c>
    </row>
    <row r="291" spans="1:16" ht="12.75">
      <c r="A291" s="26" t="s">
        <v>52</v>
      </c>
      <c s="31" t="s">
        <v>924</v>
      </c>
      <c s="31" t="s">
        <v>925</v>
      </c>
      <c s="26" t="s">
        <v>54</v>
      </c>
      <c s="32" t="s">
        <v>926</v>
      </c>
      <c s="33" t="s">
        <v>82</v>
      </c>
      <c s="34">
        <v>1</v>
      </c>
      <c s="35">
        <v>0</v>
      </c>
      <c s="35">
        <f>ROUND(ROUND(H291,2)*ROUND(G291,3),2)</f>
      </c>
      <c s="33" t="s">
        <v>57</v>
      </c>
      <c r="O291">
        <f>(I291*21)/100</f>
      </c>
      <c t="s">
        <v>27</v>
      </c>
    </row>
    <row r="292" spans="1:5" ht="12.75">
      <c r="A292" s="36" t="s">
        <v>58</v>
      </c>
      <c r="E292" s="37" t="s">
        <v>54</v>
      </c>
    </row>
    <row r="293" spans="1:5" ht="12.75">
      <c r="A293" s="38" t="s">
        <v>59</v>
      </c>
      <c r="E293" s="39" t="s">
        <v>927</v>
      </c>
    </row>
    <row r="294" spans="1:5" ht="102">
      <c r="A294" t="s">
        <v>61</v>
      </c>
      <c r="E294" s="37" t="s">
        <v>928</v>
      </c>
    </row>
    <row r="295" spans="1:16" ht="12.75">
      <c r="A295" s="26" t="s">
        <v>52</v>
      </c>
      <c s="31" t="s">
        <v>78</v>
      </c>
      <c s="31" t="s">
        <v>929</v>
      </c>
      <c s="26" t="s">
        <v>54</v>
      </c>
      <c s="32" t="s">
        <v>930</v>
      </c>
      <c s="33" t="s">
        <v>82</v>
      </c>
      <c s="34">
        <v>1</v>
      </c>
      <c s="35">
        <v>0</v>
      </c>
      <c s="35">
        <f>ROUND(ROUND(H295,2)*ROUND(G295,3),2)</f>
      </c>
      <c s="33" t="s">
        <v>57</v>
      </c>
      <c r="O295">
        <f>(I295*21)/100</f>
      </c>
      <c t="s">
        <v>27</v>
      </c>
    </row>
    <row r="296" spans="1:5" ht="12.75">
      <c r="A296" s="36" t="s">
        <v>58</v>
      </c>
      <c r="E296" s="37" t="s">
        <v>54</v>
      </c>
    </row>
    <row r="297" spans="1:5" ht="12.75">
      <c r="A297" s="38" t="s">
        <v>59</v>
      </c>
      <c r="E297" s="39" t="s">
        <v>931</v>
      </c>
    </row>
    <row r="298" spans="1:5" ht="76.5">
      <c r="A298" t="s">
        <v>61</v>
      </c>
      <c r="E298" s="37" t="s">
        <v>932</v>
      </c>
    </row>
    <row r="299" spans="1:16" ht="12.75">
      <c r="A299" s="26" t="s">
        <v>52</v>
      </c>
      <c s="31" t="s">
        <v>933</v>
      </c>
      <c s="31" t="s">
        <v>934</v>
      </c>
      <c s="26" t="s">
        <v>54</v>
      </c>
      <c s="32" t="s">
        <v>935</v>
      </c>
      <c s="33" t="s">
        <v>82</v>
      </c>
      <c s="34">
        <v>4</v>
      </c>
      <c s="35">
        <v>0</v>
      </c>
      <c s="35">
        <f>ROUND(ROUND(H299,2)*ROUND(G299,3),2)</f>
      </c>
      <c s="33" t="s">
        <v>325</v>
      </c>
      <c r="O299">
        <f>(I299*21)/100</f>
      </c>
      <c t="s">
        <v>27</v>
      </c>
    </row>
    <row r="300" spans="1:5" ht="12.75">
      <c r="A300" s="36" t="s">
        <v>58</v>
      </c>
      <c r="E300" s="37" t="s">
        <v>54</v>
      </c>
    </row>
    <row r="301" spans="1:5" ht="38.25">
      <c r="A301" s="38" t="s">
        <v>59</v>
      </c>
      <c r="E301" s="39" t="s">
        <v>936</v>
      </c>
    </row>
    <row r="302" spans="1:5" ht="89.25">
      <c r="A302" t="s">
        <v>61</v>
      </c>
      <c r="E302" s="37" t="s">
        <v>937</v>
      </c>
    </row>
    <row r="303" spans="1:18" ht="12.75" customHeight="1">
      <c r="A303" s="6" t="s">
        <v>50</v>
      </c>
      <c s="6"/>
      <c s="41" t="s">
        <v>938</v>
      </c>
      <c s="6"/>
      <c s="29" t="s">
        <v>939</v>
      </c>
      <c s="6"/>
      <c s="6"/>
      <c s="6"/>
      <c s="42">
        <f>0+Q303</f>
      </c>
      <c s="6"/>
      <c r="O303">
        <f>0+R303</f>
      </c>
      <c r="Q303">
        <f>0+I304+I308+I312+I316+I320</f>
      </c>
      <c>
        <f>0+O304+O308+O312+O316+O320</f>
      </c>
    </row>
    <row r="304" spans="1:16" ht="12.75">
      <c r="A304" s="26" t="s">
        <v>52</v>
      </c>
      <c s="31" t="s">
        <v>940</v>
      </c>
      <c s="31" t="s">
        <v>941</v>
      </c>
      <c s="26" t="s">
        <v>54</v>
      </c>
      <c s="32" t="s">
        <v>942</v>
      </c>
      <c s="33" t="s">
        <v>315</v>
      </c>
      <c s="34">
        <v>335</v>
      </c>
      <c s="35">
        <v>0</v>
      </c>
      <c s="35">
        <f>ROUND(ROUND(H304,2)*ROUND(G304,3),2)</f>
      </c>
      <c s="33" t="s">
        <v>57</v>
      </c>
      <c r="O304">
        <f>(I304*21)/100</f>
      </c>
      <c t="s">
        <v>27</v>
      </c>
    </row>
    <row r="305" spans="1:5" ht="12.75">
      <c r="A305" s="36" t="s">
        <v>58</v>
      </c>
      <c r="E305" s="37" t="s">
        <v>54</v>
      </c>
    </row>
    <row r="306" spans="1:5" ht="25.5">
      <c r="A306" s="38" t="s">
        <v>59</v>
      </c>
      <c r="E306" s="39" t="s">
        <v>943</v>
      </c>
    </row>
    <row r="307" spans="1:5" ht="51">
      <c r="A307" t="s">
        <v>61</v>
      </c>
      <c r="E307" s="37" t="s">
        <v>944</v>
      </c>
    </row>
    <row r="308" spans="1:16" ht="12.75">
      <c r="A308" s="26" t="s">
        <v>52</v>
      </c>
      <c s="31" t="s">
        <v>945</v>
      </c>
      <c s="31" t="s">
        <v>946</v>
      </c>
      <c s="26" t="s">
        <v>54</v>
      </c>
      <c s="32" t="s">
        <v>947</v>
      </c>
      <c s="33" t="s">
        <v>315</v>
      </c>
      <c s="34">
        <v>1563</v>
      </c>
      <c s="35">
        <v>0</v>
      </c>
      <c s="35">
        <f>ROUND(ROUND(H308,2)*ROUND(G308,3),2)</f>
      </c>
      <c s="33" t="s">
        <v>57</v>
      </c>
      <c r="O308">
        <f>(I308*21)/100</f>
      </c>
      <c t="s">
        <v>27</v>
      </c>
    </row>
    <row r="309" spans="1:5" ht="12.75">
      <c r="A309" s="36" t="s">
        <v>58</v>
      </c>
      <c r="E309" s="37" t="s">
        <v>54</v>
      </c>
    </row>
    <row r="310" spans="1:5" ht="25.5">
      <c r="A310" s="38" t="s">
        <v>59</v>
      </c>
      <c r="E310" s="39" t="s">
        <v>948</v>
      </c>
    </row>
    <row r="311" spans="1:5" ht="51">
      <c r="A311" t="s">
        <v>61</v>
      </c>
      <c r="E311" s="37" t="s">
        <v>944</v>
      </c>
    </row>
    <row r="312" spans="1:16" ht="12.75">
      <c r="A312" s="26" t="s">
        <v>52</v>
      </c>
      <c s="31" t="s">
        <v>902</v>
      </c>
      <c s="31" t="s">
        <v>949</v>
      </c>
      <c s="26" t="s">
        <v>54</v>
      </c>
      <c s="32" t="s">
        <v>950</v>
      </c>
      <c s="33" t="s">
        <v>315</v>
      </c>
      <c s="34">
        <v>1563</v>
      </c>
      <c s="35">
        <v>0</v>
      </c>
      <c s="35">
        <f>ROUND(ROUND(H312,2)*ROUND(G312,3),2)</f>
      </c>
      <c s="33" t="s">
        <v>57</v>
      </c>
      <c r="O312">
        <f>(I312*21)/100</f>
      </c>
      <c t="s">
        <v>27</v>
      </c>
    </row>
    <row r="313" spans="1:5" ht="12.75">
      <c r="A313" s="36" t="s">
        <v>58</v>
      </c>
      <c r="E313" s="37" t="s">
        <v>54</v>
      </c>
    </row>
    <row r="314" spans="1:5" ht="25.5">
      <c r="A314" s="38" t="s">
        <v>59</v>
      </c>
      <c r="E314" s="39" t="s">
        <v>951</v>
      </c>
    </row>
    <row r="315" spans="1:5" ht="51">
      <c r="A315" t="s">
        <v>61</v>
      </c>
      <c r="E315" s="37" t="s">
        <v>944</v>
      </c>
    </row>
    <row r="316" spans="1:16" ht="12.75">
      <c r="A316" s="26" t="s">
        <v>52</v>
      </c>
      <c s="31" t="s">
        <v>952</v>
      </c>
      <c s="31" t="s">
        <v>953</v>
      </c>
      <c s="26" t="s">
        <v>54</v>
      </c>
      <c s="32" t="s">
        <v>954</v>
      </c>
      <c s="33" t="s">
        <v>315</v>
      </c>
      <c s="34">
        <v>370.475</v>
      </c>
      <c s="35">
        <v>0</v>
      </c>
      <c s="35">
        <f>ROUND(ROUND(H316,2)*ROUND(G316,3),2)</f>
      </c>
      <c s="33" t="s">
        <v>57</v>
      </c>
      <c r="O316">
        <f>(I316*21)/100</f>
      </c>
      <c t="s">
        <v>27</v>
      </c>
    </row>
    <row r="317" spans="1:5" ht="12.75">
      <c r="A317" s="36" t="s">
        <v>58</v>
      </c>
      <c r="E317" s="37" t="s">
        <v>54</v>
      </c>
    </row>
    <row r="318" spans="1:5" ht="63.75">
      <c r="A318" s="38" t="s">
        <v>59</v>
      </c>
      <c r="E318" s="39" t="s">
        <v>955</v>
      </c>
    </row>
    <row r="319" spans="1:5" ht="51">
      <c r="A319" t="s">
        <v>61</v>
      </c>
      <c r="E319" s="37" t="s">
        <v>956</v>
      </c>
    </row>
    <row r="320" spans="1:16" ht="12.75">
      <c r="A320" s="26" t="s">
        <v>52</v>
      </c>
      <c s="31" t="s">
        <v>957</v>
      </c>
      <c s="31" t="s">
        <v>958</v>
      </c>
      <c s="26" t="s">
        <v>54</v>
      </c>
      <c s="32" t="s">
        <v>959</v>
      </c>
      <c s="33" t="s">
        <v>315</v>
      </c>
      <c s="34">
        <v>195</v>
      </c>
      <c s="35">
        <v>0</v>
      </c>
      <c s="35">
        <f>ROUND(ROUND(H320,2)*ROUND(G320,3),2)</f>
      </c>
      <c s="33" t="s">
        <v>57</v>
      </c>
      <c r="O320">
        <f>(I320*21)/100</f>
      </c>
      <c t="s">
        <v>27</v>
      </c>
    </row>
    <row r="321" spans="1:5" ht="12.75">
      <c r="A321" s="36" t="s">
        <v>58</v>
      </c>
      <c r="E321" s="37" t="s">
        <v>54</v>
      </c>
    </row>
    <row r="322" spans="1:5" ht="51">
      <c r="A322" s="38" t="s">
        <v>59</v>
      </c>
      <c r="E322" s="39" t="s">
        <v>960</v>
      </c>
    </row>
    <row r="323" spans="1:5" ht="51">
      <c r="A323" t="s">
        <v>61</v>
      </c>
      <c r="E323" s="37" t="s">
        <v>956</v>
      </c>
    </row>
    <row r="324" spans="1:18" ht="12.75" customHeight="1">
      <c r="A324" s="6" t="s">
        <v>50</v>
      </c>
      <c s="6"/>
      <c s="41" t="s">
        <v>619</v>
      </c>
      <c s="6"/>
      <c s="29" t="s">
        <v>620</v>
      </c>
      <c s="6"/>
      <c s="6"/>
      <c s="6"/>
      <c s="42">
        <f>0+Q324</f>
      </c>
      <c s="6"/>
      <c r="O324">
        <f>0+R324</f>
      </c>
      <c r="Q324">
        <f>0+I325+I329+I333+I337+I341+I345</f>
      </c>
      <c>
        <f>0+O325+O329+O333+O337+O341+O345</f>
      </c>
    </row>
    <row r="325" spans="1:16" ht="12.75">
      <c r="A325" s="26" t="s">
        <v>52</v>
      </c>
      <c s="31" t="s">
        <v>961</v>
      </c>
      <c s="31" t="s">
        <v>962</v>
      </c>
      <c s="26" t="s">
        <v>54</v>
      </c>
      <c s="32" t="s">
        <v>963</v>
      </c>
      <c s="33" t="s">
        <v>86</v>
      </c>
      <c s="34">
        <v>60.2</v>
      </c>
      <c s="35">
        <v>0</v>
      </c>
      <c s="35">
        <f>ROUND(ROUND(H325,2)*ROUND(G325,3),2)</f>
      </c>
      <c s="33" t="s">
        <v>57</v>
      </c>
      <c r="O325">
        <f>(I325*21)/100</f>
      </c>
      <c t="s">
        <v>27</v>
      </c>
    </row>
    <row r="326" spans="1:5" ht="12.75">
      <c r="A326" s="36" t="s">
        <v>58</v>
      </c>
      <c r="E326" s="37" t="s">
        <v>54</v>
      </c>
    </row>
    <row r="327" spans="1:5" ht="38.25">
      <c r="A327" s="38" t="s">
        <v>59</v>
      </c>
      <c r="E327" s="39" t="s">
        <v>964</v>
      </c>
    </row>
    <row r="328" spans="1:5" ht="267.75">
      <c r="A328" t="s">
        <v>61</v>
      </c>
      <c r="E328" s="37" t="s">
        <v>965</v>
      </c>
    </row>
    <row r="329" spans="1:16" ht="12.75">
      <c r="A329" s="26" t="s">
        <v>52</v>
      </c>
      <c s="31" t="s">
        <v>966</v>
      </c>
      <c s="31" t="s">
        <v>621</v>
      </c>
      <c s="26" t="s">
        <v>54</v>
      </c>
      <c s="32" t="s">
        <v>622</v>
      </c>
      <c s="33" t="s">
        <v>86</v>
      </c>
      <c s="34">
        <v>13</v>
      </c>
      <c s="35">
        <v>0</v>
      </c>
      <c s="35">
        <f>ROUND(ROUND(H329,2)*ROUND(G329,3),2)</f>
      </c>
      <c s="33" t="s">
        <v>57</v>
      </c>
      <c r="O329">
        <f>(I329*21)/100</f>
      </c>
      <c t="s">
        <v>27</v>
      </c>
    </row>
    <row r="330" spans="1:5" ht="12.75">
      <c r="A330" s="36" t="s">
        <v>58</v>
      </c>
      <c r="E330" s="37" t="s">
        <v>54</v>
      </c>
    </row>
    <row r="331" spans="1:5" ht="38.25">
      <c r="A331" s="38" t="s">
        <v>59</v>
      </c>
      <c r="E331" s="39" t="s">
        <v>967</v>
      </c>
    </row>
    <row r="332" spans="1:5" ht="255">
      <c r="A332" t="s">
        <v>61</v>
      </c>
      <c r="E332" s="37" t="s">
        <v>624</v>
      </c>
    </row>
    <row r="333" spans="1:16" ht="12.75">
      <c r="A333" s="26" t="s">
        <v>52</v>
      </c>
      <c s="31" t="s">
        <v>968</v>
      </c>
      <c s="31" t="s">
        <v>969</v>
      </c>
      <c s="26" t="s">
        <v>54</v>
      </c>
      <c s="32" t="s">
        <v>970</v>
      </c>
      <c s="33" t="s">
        <v>86</v>
      </c>
      <c s="34">
        <v>103</v>
      </c>
      <c s="35">
        <v>0</v>
      </c>
      <c s="35">
        <f>ROUND(ROUND(H333,2)*ROUND(G333,3),2)</f>
      </c>
      <c s="33" t="s">
        <v>57</v>
      </c>
      <c r="O333">
        <f>(I333*21)/100</f>
      </c>
      <c t="s">
        <v>27</v>
      </c>
    </row>
    <row r="334" spans="1:5" ht="12.75">
      <c r="A334" s="36" t="s">
        <v>58</v>
      </c>
      <c r="E334" s="37" t="s">
        <v>54</v>
      </c>
    </row>
    <row r="335" spans="1:5" ht="38.25">
      <c r="A335" s="38" t="s">
        <v>59</v>
      </c>
      <c r="E335" s="39" t="s">
        <v>971</v>
      </c>
    </row>
    <row r="336" spans="1:5" ht="242.25">
      <c r="A336" t="s">
        <v>61</v>
      </c>
      <c r="E336" s="37" t="s">
        <v>631</v>
      </c>
    </row>
    <row r="337" spans="1:16" ht="12.75">
      <c r="A337" s="26" t="s">
        <v>52</v>
      </c>
      <c s="31" t="s">
        <v>619</v>
      </c>
      <c s="31" t="s">
        <v>628</v>
      </c>
      <c s="26" t="s">
        <v>54</v>
      </c>
      <c s="32" t="s">
        <v>629</v>
      </c>
      <c s="33" t="s">
        <v>86</v>
      </c>
      <c s="34">
        <v>20.5</v>
      </c>
      <c s="35">
        <v>0</v>
      </c>
      <c s="35">
        <f>ROUND(ROUND(H337,2)*ROUND(G337,3),2)</f>
      </c>
      <c s="33" t="s">
        <v>57</v>
      </c>
      <c r="O337">
        <f>(I337*21)/100</f>
      </c>
      <c t="s">
        <v>27</v>
      </c>
    </row>
    <row r="338" spans="1:5" ht="12.75">
      <c r="A338" s="36" t="s">
        <v>58</v>
      </c>
      <c r="E338" s="37" t="s">
        <v>54</v>
      </c>
    </row>
    <row r="339" spans="1:5" ht="25.5">
      <c r="A339" s="38" t="s">
        <v>59</v>
      </c>
      <c r="E339" s="39" t="s">
        <v>972</v>
      </c>
    </row>
    <row r="340" spans="1:5" ht="242.25">
      <c r="A340" t="s">
        <v>61</v>
      </c>
      <c r="E340" s="37" t="s">
        <v>631</v>
      </c>
    </row>
    <row r="341" spans="1:16" ht="12.75">
      <c r="A341" s="26" t="s">
        <v>52</v>
      </c>
      <c s="31" t="s">
        <v>973</v>
      </c>
      <c s="31" t="s">
        <v>974</v>
      </c>
      <c s="26" t="s">
        <v>54</v>
      </c>
      <c s="32" t="s">
        <v>975</v>
      </c>
      <c s="33" t="s">
        <v>86</v>
      </c>
      <c s="34">
        <v>360</v>
      </c>
      <c s="35">
        <v>0</v>
      </c>
      <c s="35">
        <f>ROUND(ROUND(H341,2)*ROUND(G341,3),2)</f>
      </c>
      <c s="33" t="s">
        <v>57</v>
      </c>
      <c r="O341">
        <f>(I341*21)/100</f>
      </c>
      <c t="s">
        <v>27</v>
      </c>
    </row>
    <row r="342" spans="1:5" ht="12.75">
      <c r="A342" s="36" t="s">
        <v>58</v>
      </c>
      <c r="E342" s="37" t="s">
        <v>54</v>
      </c>
    </row>
    <row r="343" spans="1:5" ht="51">
      <c r="A343" s="38" t="s">
        <v>59</v>
      </c>
      <c r="E343" s="39" t="s">
        <v>976</v>
      </c>
    </row>
    <row r="344" spans="1:5" ht="242.25">
      <c r="A344" t="s">
        <v>61</v>
      </c>
      <c r="E344" s="37" t="s">
        <v>977</v>
      </c>
    </row>
    <row r="345" spans="1:16" ht="12.75">
      <c r="A345" s="26" t="s">
        <v>52</v>
      </c>
      <c s="31" t="s">
        <v>978</v>
      </c>
      <c s="31" t="s">
        <v>979</v>
      </c>
      <c s="26" t="s">
        <v>54</v>
      </c>
      <c s="32" t="s">
        <v>980</v>
      </c>
      <c s="33" t="s">
        <v>86</v>
      </c>
      <c s="34">
        <v>73.2</v>
      </c>
      <c s="35">
        <v>0</v>
      </c>
      <c s="35">
        <f>ROUND(ROUND(H345,2)*ROUND(G345,3),2)</f>
      </c>
      <c s="33" t="s">
        <v>57</v>
      </c>
      <c r="O345">
        <f>(I345*21)/100</f>
      </c>
      <c t="s">
        <v>27</v>
      </c>
    </row>
    <row r="346" spans="1:5" ht="12.75">
      <c r="A346" s="36" t="s">
        <v>58</v>
      </c>
      <c r="E346" s="37" t="s">
        <v>54</v>
      </c>
    </row>
    <row r="347" spans="1:5" ht="38.25">
      <c r="A347" s="38" t="s">
        <v>59</v>
      </c>
      <c r="E347" s="39" t="s">
        <v>981</v>
      </c>
    </row>
    <row r="348" spans="1:5" ht="51">
      <c r="A348" t="s">
        <v>61</v>
      </c>
      <c r="E348" s="37" t="s">
        <v>982</v>
      </c>
    </row>
    <row r="349" spans="1:18" ht="12.75" customHeight="1">
      <c r="A349" s="6" t="s">
        <v>50</v>
      </c>
      <c s="6"/>
      <c s="41" t="s">
        <v>290</v>
      </c>
      <c s="6"/>
      <c s="29" t="s">
        <v>291</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983</v>
      </c>
      <c s="31" t="s">
        <v>984</v>
      </c>
      <c s="26" t="s">
        <v>54</v>
      </c>
      <c s="32" t="s">
        <v>985</v>
      </c>
      <c s="33" t="s">
        <v>86</v>
      </c>
      <c s="34">
        <v>90.4</v>
      </c>
      <c s="35">
        <v>0</v>
      </c>
      <c s="35">
        <f>ROUND(ROUND(H350,2)*ROUND(G350,3),2)</f>
      </c>
      <c s="33" t="s">
        <v>57</v>
      </c>
      <c r="O350">
        <f>(I350*21)/100</f>
      </c>
      <c t="s">
        <v>27</v>
      </c>
    </row>
    <row r="351" spans="1:5" ht="12.75">
      <c r="A351" s="36" t="s">
        <v>58</v>
      </c>
      <c r="E351" s="37" t="s">
        <v>54</v>
      </c>
    </row>
    <row r="352" spans="1:5" ht="51">
      <c r="A352" s="38" t="s">
        <v>59</v>
      </c>
      <c r="E352" s="39" t="s">
        <v>986</v>
      </c>
    </row>
    <row r="353" spans="1:5" ht="63.75">
      <c r="A353" t="s">
        <v>61</v>
      </c>
      <c r="E353" s="37" t="s">
        <v>987</v>
      </c>
    </row>
    <row r="354" spans="1:16" ht="25.5">
      <c r="A354" s="26" t="s">
        <v>52</v>
      </c>
      <c s="31" t="s">
        <v>988</v>
      </c>
      <c s="31" t="s">
        <v>989</v>
      </c>
      <c s="26" t="s">
        <v>54</v>
      </c>
      <c s="32" t="s">
        <v>990</v>
      </c>
      <c s="33" t="s">
        <v>86</v>
      </c>
      <c s="34">
        <v>110</v>
      </c>
      <c s="35">
        <v>0</v>
      </c>
      <c s="35">
        <f>ROUND(ROUND(H354,2)*ROUND(G354,3),2)</f>
      </c>
      <c s="33" t="s">
        <v>57</v>
      </c>
      <c r="O354">
        <f>(I354*21)/100</f>
      </c>
      <c t="s">
        <v>27</v>
      </c>
    </row>
    <row r="355" spans="1:5" ht="12.75">
      <c r="A355" s="36" t="s">
        <v>58</v>
      </c>
      <c r="E355" s="37" t="s">
        <v>54</v>
      </c>
    </row>
    <row r="356" spans="1:5" ht="51">
      <c r="A356" s="38" t="s">
        <v>59</v>
      </c>
      <c r="E356" s="39" t="s">
        <v>991</v>
      </c>
    </row>
    <row r="357" spans="1:5" ht="127.5">
      <c r="A357" t="s">
        <v>61</v>
      </c>
      <c r="E357" s="37" t="s">
        <v>992</v>
      </c>
    </row>
    <row r="358" spans="1:16" ht="12.75">
      <c r="A358" s="26" t="s">
        <v>52</v>
      </c>
      <c s="31" t="s">
        <v>993</v>
      </c>
      <c s="31" t="s">
        <v>994</v>
      </c>
      <c s="26" t="s">
        <v>54</v>
      </c>
      <c s="32" t="s">
        <v>995</v>
      </c>
      <c s="33" t="s">
        <v>86</v>
      </c>
      <c s="34">
        <v>97</v>
      </c>
      <c s="35">
        <v>0</v>
      </c>
      <c s="35">
        <f>ROUND(ROUND(H358,2)*ROUND(G358,3),2)</f>
      </c>
      <c s="33" t="s">
        <v>57</v>
      </c>
      <c r="O358">
        <f>(I358*21)/100</f>
      </c>
      <c t="s">
        <v>27</v>
      </c>
    </row>
    <row r="359" spans="1:5" ht="12.75">
      <c r="A359" s="36" t="s">
        <v>58</v>
      </c>
      <c r="E359" s="37" t="s">
        <v>54</v>
      </c>
    </row>
    <row r="360" spans="1:5" ht="38.25">
      <c r="A360" s="38" t="s">
        <v>59</v>
      </c>
      <c r="E360" s="39" t="s">
        <v>996</v>
      </c>
    </row>
    <row r="361" spans="1:5" ht="114.75">
      <c r="A361" t="s">
        <v>61</v>
      </c>
      <c r="E361" s="37" t="s">
        <v>997</v>
      </c>
    </row>
    <row r="362" spans="1:16" ht="12.75">
      <c r="A362" s="26" t="s">
        <v>52</v>
      </c>
      <c s="31" t="s">
        <v>998</v>
      </c>
      <c s="31" t="s">
        <v>999</v>
      </c>
      <c s="26" t="s">
        <v>54</v>
      </c>
      <c s="32" t="s">
        <v>1000</v>
      </c>
      <c s="33" t="s">
        <v>82</v>
      </c>
      <c s="34">
        <v>48</v>
      </c>
      <c s="35">
        <v>0</v>
      </c>
      <c s="35">
        <f>ROUND(ROUND(H362,2)*ROUND(G362,3),2)</f>
      </c>
      <c s="33" t="s">
        <v>57</v>
      </c>
      <c r="O362">
        <f>(I362*21)/100</f>
      </c>
      <c t="s">
        <v>27</v>
      </c>
    </row>
    <row r="363" spans="1:5" ht="12.75">
      <c r="A363" s="36" t="s">
        <v>58</v>
      </c>
      <c r="E363" s="37" t="s">
        <v>54</v>
      </c>
    </row>
    <row r="364" spans="1:5" ht="76.5">
      <c r="A364" s="38" t="s">
        <v>59</v>
      </c>
      <c r="E364" s="39" t="s">
        <v>1001</v>
      </c>
    </row>
    <row r="365" spans="1:5" ht="38.25">
      <c r="A365" t="s">
        <v>61</v>
      </c>
      <c r="E365" s="37" t="s">
        <v>1002</v>
      </c>
    </row>
    <row r="366" spans="1:16" ht="12.75">
      <c r="A366" s="26" t="s">
        <v>52</v>
      </c>
      <c s="31" t="s">
        <v>1003</v>
      </c>
      <c s="31" t="s">
        <v>1004</v>
      </c>
      <c s="26" t="s">
        <v>54</v>
      </c>
      <c s="32" t="s">
        <v>1005</v>
      </c>
      <c s="33" t="s">
        <v>82</v>
      </c>
      <c s="34">
        <v>2</v>
      </c>
      <c s="35">
        <v>0</v>
      </c>
      <c s="35">
        <f>ROUND(ROUND(H366,2)*ROUND(G366,3),2)</f>
      </c>
      <c s="33" t="s">
        <v>57</v>
      </c>
      <c r="O366">
        <f>(I366*21)/100</f>
      </c>
      <c t="s">
        <v>27</v>
      </c>
    </row>
    <row r="367" spans="1:5" ht="12.75">
      <c r="A367" s="36" t="s">
        <v>58</v>
      </c>
      <c r="E367" s="37" t="s">
        <v>54</v>
      </c>
    </row>
    <row r="368" spans="1:5" ht="38.25">
      <c r="A368" s="38" t="s">
        <v>59</v>
      </c>
      <c r="E368" s="39" t="s">
        <v>1006</v>
      </c>
    </row>
    <row r="369" spans="1:5" ht="25.5">
      <c r="A369" t="s">
        <v>61</v>
      </c>
      <c r="E369" s="37" t="s">
        <v>1007</v>
      </c>
    </row>
    <row r="370" spans="1:16" ht="12.75">
      <c r="A370" s="26" t="s">
        <v>52</v>
      </c>
      <c s="31" t="s">
        <v>1008</v>
      </c>
      <c s="31" t="s">
        <v>1009</v>
      </c>
      <c s="26" t="s">
        <v>54</v>
      </c>
      <c s="32" t="s">
        <v>1010</v>
      </c>
      <c s="33" t="s">
        <v>86</v>
      </c>
      <c s="34">
        <v>188.84</v>
      </c>
      <c s="35">
        <v>0</v>
      </c>
      <c s="35">
        <f>ROUND(ROUND(H370,2)*ROUND(G370,3),2)</f>
      </c>
      <c s="33" t="s">
        <v>57</v>
      </c>
      <c r="O370">
        <f>(I370*21)/100</f>
      </c>
      <c t="s">
        <v>27</v>
      </c>
    </row>
    <row r="371" spans="1:5" ht="12.75">
      <c r="A371" s="36" t="s">
        <v>58</v>
      </c>
      <c r="E371" s="37" t="s">
        <v>54</v>
      </c>
    </row>
    <row r="372" spans="1:5" ht="102">
      <c r="A372" s="38" t="s">
        <v>59</v>
      </c>
      <c r="E372" s="39" t="s">
        <v>1011</v>
      </c>
    </row>
    <row r="373" spans="1:5" ht="51">
      <c r="A373" t="s">
        <v>61</v>
      </c>
      <c r="E373" s="37" t="s">
        <v>1012</v>
      </c>
    </row>
    <row r="374" spans="1:16" ht="12.75">
      <c r="A374" s="26" t="s">
        <v>52</v>
      </c>
      <c s="31" t="s">
        <v>1013</v>
      </c>
      <c s="31" t="s">
        <v>1014</v>
      </c>
      <c s="26" t="s">
        <v>54</v>
      </c>
      <c s="32" t="s">
        <v>1015</v>
      </c>
      <c s="33" t="s">
        <v>86</v>
      </c>
      <c s="34">
        <v>10</v>
      </c>
      <c s="35">
        <v>0</v>
      </c>
      <c s="35">
        <f>ROUND(ROUND(H374,2)*ROUND(G374,3),2)</f>
      </c>
      <c s="33" t="s">
        <v>57</v>
      </c>
      <c r="O374">
        <f>(I374*21)/100</f>
      </c>
      <c t="s">
        <v>27</v>
      </c>
    </row>
    <row r="375" spans="1:5" ht="12.75">
      <c r="A375" s="36" t="s">
        <v>58</v>
      </c>
      <c r="E375" s="37" t="s">
        <v>54</v>
      </c>
    </row>
    <row r="376" spans="1:5" ht="38.25">
      <c r="A376" s="38" t="s">
        <v>59</v>
      </c>
      <c r="E376" s="39" t="s">
        <v>1016</v>
      </c>
    </row>
    <row r="377" spans="1:5" ht="51">
      <c r="A377" t="s">
        <v>61</v>
      </c>
      <c r="E377" s="37" t="s">
        <v>1012</v>
      </c>
    </row>
    <row r="378" spans="1:16" ht="12.75">
      <c r="A378" s="26" t="s">
        <v>52</v>
      </c>
      <c s="31" t="s">
        <v>290</v>
      </c>
      <c s="31" t="s">
        <v>1017</v>
      </c>
      <c s="26" t="s">
        <v>54</v>
      </c>
      <c s="32" t="s">
        <v>1018</v>
      </c>
      <c s="33" t="s">
        <v>86</v>
      </c>
      <c s="34">
        <v>354.004</v>
      </c>
      <c s="35">
        <v>0</v>
      </c>
      <c s="35">
        <f>ROUND(ROUND(H378,2)*ROUND(G378,3),2)</f>
      </c>
      <c s="33" t="s">
        <v>57</v>
      </c>
      <c r="O378">
        <f>(I378*21)/100</f>
      </c>
      <c t="s">
        <v>27</v>
      </c>
    </row>
    <row r="379" spans="1:5" ht="12.75">
      <c r="A379" s="36" t="s">
        <v>58</v>
      </c>
      <c r="E379" s="37" t="s">
        <v>54</v>
      </c>
    </row>
    <row r="380" spans="1:5" ht="51">
      <c r="A380" s="38" t="s">
        <v>59</v>
      </c>
      <c r="E380" s="39" t="s">
        <v>1019</v>
      </c>
    </row>
    <row r="381" spans="1:5" ht="38.25">
      <c r="A381" t="s">
        <v>61</v>
      </c>
      <c r="E381" s="37" t="s">
        <v>1020</v>
      </c>
    </row>
    <row r="382" spans="1:16" ht="12.75">
      <c r="A382" s="26" t="s">
        <v>52</v>
      </c>
      <c s="31" t="s">
        <v>1021</v>
      </c>
      <c s="31" t="s">
        <v>1022</v>
      </c>
      <c s="26" t="s">
        <v>54</v>
      </c>
      <c s="32" t="s">
        <v>1023</v>
      </c>
      <c s="33" t="s">
        <v>86</v>
      </c>
      <c s="34">
        <v>12.85</v>
      </c>
      <c s="35">
        <v>0</v>
      </c>
      <c s="35">
        <f>ROUND(ROUND(H382,2)*ROUND(G382,3),2)</f>
      </c>
      <c s="33" t="s">
        <v>57</v>
      </c>
      <c r="O382">
        <f>(I382*21)/100</f>
      </c>
      <c t="s">
        <v>27</v>
      </c>
    </row>
    <row r="383" spans="1:5" ht="12.75">
      <c r="A383" s="36" t="s">
        <v>58</v>
      </c>
      <c r="E383" s="37" t="s">
        <v>54</v>
      </c>
    </row>
    <row r="384" spans="1:5" ht="38.25">
      <c r="A384" s="38" t="s">
        <v>59</v>
      </c>
      <c r="E384" s="39" t="s">
        <v>1024</v>
      </c>
    </row>
    <row r="385" spans="1:5" ht="280.5">
      <c r="A385" t="s">
        <v>61</v>
      </c>
      <c r="E385" s="37" t="s">
        <v>1025</v>
      </c>
    </row>
    <row r="386" spans="1:16" ht="12.75">
      <c r="A386" s="26" t="s">
        <v>52</v>
      </c>
      <c s="31" t="s">
        <v>1026</v>
      </c>
      <c s="31" t="s">
        <v>1027</v>
      </c>
      <c s="26" t="s">
        <v>54</v>
      </c>
      <c s="32" t="s">
        <v>1028</v>
      </c>
      <c s="33" t="s">
        <v>86</v>
      </c>
      <c s="34">
        <v>12.85</v>
      </c>
      <c s="35">
        <v>0</v>
      </c>
      <c s="35">
        <f>ROUND(ROUND(H386,2)*ROUND(G386,3),2)</f>
      </c>
      <c s="33" t="s">
        <v>57</v>
      </c>
      <c r="O386">
        <f>(I386*21)/100</f>
      </c>
      <c t="s">
        <v>27</v>
      </c>
    </row>
    <row r="387" spans="1:5" ht="12.75">
      <c r="A387" s="36" t="s">
        <v>58</v>
      </c>
      <c r="E387" s="37" t="s">
        <v>54</v>
      </c>
    </row>
    <row r="388" spans="1:5" ht="38.25">
      <c r="A388" s="38" t="s">
        <v>59</v>
      </c>
      <c r="E388" s="39" t="s">
        <v>1029</v>
      </c>
    </row>
    <row r="389" spans="1:5" ht="280.5">
      <c r="A389" t="s">
        <v>61</v>
      </c>
      <c r="E389" s="37" t="s">
        <v>1025</v>
      </c>
    </row>
    <row r="390" spans="1:16" ht="12.75">
      <c r="A390" s="26" t="s">
        <v>52</v>
      </c>
      <c s="31" t="s">
        <v>1030</v>
      </c>
      <c s="31" t="s">
        <v>1031</v>
      </c>
      <c s="26" t="s">
        <v>54</v>
      </c>
      <c s="32" t="s">
        <v>1032</v>
      </c>
      <c s="33" t="s">
        <v>82</v>
      </c>
      <c s="34">
        <v>1</v>
      </c>
      <c s="35">
        <v>0</v>
      </c>
      <c s="35">
        <f>ROUND(ROUND(H390,2)*ROUND(G390,3),2)</f>
      </c>
      <c s="33" t="s">
        <v>57</v>
      </c>
      <c r="O390">
        <f>(I390*21)/100</f>
      </c>
      <c t="s">
        <v>27</v>
      </c>
    </row>
    <row r="391" spans="1:5" ht="12.75">
      <c r="A391" s="36" t="s">
        <v>58</v>
      </c>
      <c r="E391" s="37" t="s">
        <v>54</v>
      </c>
    </row>
    <row r="392" spans="1:5" ht="38.25">
      <c r="A392" s="38" t="s">
        <v>59</v>
      </c>
      <c r="E392" s="39" t="s">
        <v>1033</v>
      </c>
    </row>
    <row r="393" spans="1:5" ht="140.25">
      <c r="A393" t="s">
        <v>61</v>
      </c>
      <c r="E393" s="37" t="s">
        <v>1034</v>
      </c>
    </row>
    <row r="394" spans="1:16" ht="12.75">
      <c r="A394" s="26" t="s">
        <v>52</v>
      </c>
      <c s="31" t="s">
        <v>1035</v>
      </c>
      <c s="31" t="s">
        <v>1036</v>
      </c>
      <c s="26" t="s">
        <v>54</v>
      </c>
      <c s="32" t="s">
        <v>1037</v>
      </c>
      <c s="33" t="s">
        <v>82</v>
      </c>
      <c s="34">
        <v>4</v>
      </c>
      <c s="35">
        <v>0</v>
      </c>
      <c s="35">
        <f>ROUND(ROUND(H394,2)*ROUND(G394,3),2)</f>
      </c>
      <c s="33" t="s">
        <v>57</v>
      </c>
      <c r="O394">
        <f>(I394*21)/100</f>
      </c>
      <c t="s">
        <v>27</v>
      </c>
    </row>
    <row r="395" spans="1:5" ht="12.75">
      <c r="A395" s="36" t="s">
        <v>58</v>
      </c>
      <c r="E395" s="37" t="s">
        <v>54</v>
      </c>
    </row>
    <row r="396" spans="1:5" ht="63.75">
      <c r="A396" s="38" t="s">
        <v>59</v>
      </c>
      <c r="E396" s="39" t="s">
        <v>1038</v>
      </c>
    </row>
    <row r="397" spans="1:5" ht="140.25">
      <c r="A397" t="s">
        <v>61</v>
      </c>
      <c r="E397" s="37" t="s">
        <v>1034</v>
      </c>
    </row>
    <row r="398" spans="1:16" ht="25.5">
      <c r="A398" s="26" t="s">
        <v>52</v>
      </c>
      <c s="31" t="s">
        <v>1039</v>
      </c>
      <c s="31" t="s">
        <v>1040</v>
      </c>
      <c s="26" t="s">
        <v>54</v>
      </c>
      <c s="32" t="s">
        <v>1041</v>
      </c>
      <c s="33" t="s">
        <v>82</v>
      </c>
      <c s="34">
        <v>63</v>
      </c>
      <c s="35">
        <v>0</v>
      </c>
      <c s="35">
        <f>ROUND(ROUND(H398,2)*ROUND(G398,3),2)</f>
      </c>
      <c s="33" t="s">
        <v>57</v>
      </c>
      <c r="O398">
        <f>(I398*21)/100</f>
      </c>
      <c t="s">
        <v>27</v>
      </c>
    </row>
    <row r="399" spans="1:5" ht="12.75">
      <c r="A399" s="36" t="s">
        <v>58</v>
      </c>
      <c r="E399" s="37" t="s">
        <v>54</v>
      </c>
    </row>
    <row r="400" spans="1:5" ht="38.25">
      <c r="A400" s="38" t="s">
        <v>59</v>
      </c>
      <c r="E400" s="39" t="s">
        <v>1042</v>
      </c>
    </row>
    <row r="401" spans="1:5" ht="63.75">
      <c r="A401" t="s">
        <v>61</v>
      </c>
      <c r="E401" s="37" t="s">
        <v>1043</v>
      </c>
    </row>
    <row r="402" spans="1:16" ht="12.75">
      <c r="A402" s="26" t="s">
        <v>52</v>
      </c>
      <c s="31" t="s">
        <v>303</v>
      </c>
      <c s="31" t="s">
        <v>1044</v>
      </c>
      <c s="26" t="s">
        <v>54</v>
      </c>
      <c s="32" t="s">
        <v>1045</v>
      </c>
      <c s="33" t="s">
        <v>86</v>
      </c>
      <c s="34">
        <v>40.3</v>
      </c>
      <c s="35">
        <v>0</v>
      </c>
      <c s="35">
        <f>ROUND(ROUND(H402,2)*ROUND(G402,3),2)</f>
      </c>
      <c s="33" t="s">
        <v>57</v>
      </c>
      <c r="O402">
        <f>(I402*21)/100</f>
      </c>
      <c t="s">
        <v>27</v>
      </c>
    </row>
    <row r="403" spans="1:5" ht="12.75">
      <c r="A403" s="36" t="s">
        <v>58</v>
      </c>
      <c r="E403" s="37" t="s">
        <v>54</v>
      </c>
    </row>
    <row r="404" spans="1:5" ht="51">
      <c r="A404" s="38" t="s">
        <v>59</v>
      </c>
      <c r="E404" s="39" t="s">
        <v>1046</v>
      </c>
    </row>
    <row r="405" spans="1:5" ht="89.25">
      <c r="A405" t="s">
        <v>61</v>
      </c>
      <c r="E405" s="37" t="s">
        <v>651</v>
      </c>
    </row>
    <row r="406" spans="1:16" ht="12.75">
      <c r="A406" s="26" t="s">
        <v>52</v>
      </c>
      <c s="31" t="s">
        <v>1047</v>
      </c>
      <c s="31" t="s">
        <v>1048</v>
      </c>
      <c s="26" t="s">
        <v>54</v>
      </c>
      <c s="32" t="s">
        <v>1049</v>
      </c>
      <c s="33" t="s">
        <v>82</v>
      </c>
      <c s="34">
        <v>6</v>
      </c>
      <c s="35">
        <v>0</v>
      </c>
      <c s="35">
        <f>ROUND(ROUND(H406,2)*ROUND(G406,3),2)</f>
      </c>
      <c s="33" t="s">
        <v>57</v>
      </c>
      <c r="O406">
        <f>(I406*21)/100</f>
      </c>
      <c t="s">
        <v>27</v>
      </c>
    </row>
    <row r="407" spans="1:5" ht="12.75">
      <c r="A407" s="36" t="s">
        <v>58</v>
      </c>
      <c r="E407" s="37" t="s">
        <v>54</v>
      </c>
    </row>
    <row r="408" spans="1:5" ht="51">
      <c r="A408" s="38" t="s">
        <v>59</v>
      </c>
      <c r="E408" s="39" t="s">
        <v>1050</v>
      </c>
    </row>
    <row r="409" spans="1:5" ht="38.25">
      <c r="A409" t="s">
        <v>61</v>
      </c>
      <c r="E409" s="37" t="s">
        <v>1051</v>
      </c>
    </row>
    <row r="410" spans="1:16" ht="12.75">
      <c r="A410" s="26" t="s">
        <v>52</v>
      </c>
      <c s="31" t="s">
        <v>1052</v>
      </c>
      <c s="31" t="s">
        <v>1053</v>
      </c>
      <c s="26" t="s">
        <v>54</v>
      </c>
      <c s="32" t="s">
        <v>1054</v>
      </c>
      <c s="33" t="s">
        <v>757</v>
      </c>
      <c s="34">
        <v>2701.189</v>
      </c>
      <c s="35">
        <v>0</v>
      </c>
      <c s="35">
        <f>ROUND(ROUND(H410,2)*ROUND(G410,3),2)</f>
      </c>
      <c s="33" t="s">
        <v>57</v>
      </c>
      <c r="O410">
        <f>(I410*21)/100</f>
      </c>
      <c t="s">
        <v>27</v>
      </c>
    </row>
    <row r="411" spans="1:5" ht="12.75">
      <c r="A411" s="36" t="s">
        <v>58</v>
      </c>
      <c r="E411" s="37" t="s">
        <v>54</v>
      </c>
    </row>
    <row r="412" spans="1:5" ht="38.25">
      <c r="A412" s="38" t="s">
        <v>59</v>
      </c>
      <c r="E412" s="39" t="s">
        <v>1055</v>
      </c>
    </row>
    <row r="413" spans="1:5" ht="409.5">
      <c r="A413" t="s">
        <v>61</v>
      </c>
      <c r="E413" s="37" t="s">
        <v>1056</v>
      </c>
    </row>
    <row r="414" spans="1:16" ht="12.75">
      <c r="A414" s="26" t="s">
        <v>52</v>
      </c>
      <c s="31" t="s">
        <v>1057</v>
      </c>
      <c s="31" t="s">
        <v>1058</v>
      </c>
      <c s="26" t="s">
        <v>54</v>
      </c>
      <c s="32" t="s">
        <v>1059</v>
      </c>
      <c s="33" t="s">
        <v>757</v>
      </c>
      <c s="34">
        <v>221.3</v>
      </c>
      <c s="35">
        <v>0</v>
      </c>
      <c s="35">
        <f>ROUND(ROUND(H414,2)*ROUND(G414,3),2)</f>
      </c>
      <c s="33" t="s">
        <v>57</v>
      </c>
      <c r="O414">
        <f>(I414*21)/100</f>
      </c>
      <c t="s">
        <v>27</v>
      </c>
    </row>
    <row r="415" spans="1:5" ht="12.75">
      <c r="A415" s="36" t="s">
        <v>58</v>
      </c>
      <c r="E415" s="37" t="s">
        <v>54</v>
      </c>
    </row>
    <row r="416" spans="1:5" ht="89.25">
      <c r="A416" s="38" t="s">
        <v>59</v>
      </c>
      <c r="E416" s="39" t="s">
        <v>1060</v>
      </c>
    </row>
    <row r="417" spans="1:5" ht="357">
      <c r="A417" t="s">
        <v>61</v>
      </c>
      <c r="E417" s="37" t="s">
        <v>1061</v>
      </c>
    </row>
    <row r="418" spans="1:16" ht="12.75">
      <c r="A418" s="26" t="s">
        <v>52</v>
      </c>
      <c s="31" t="s">
        <v>1062</v>
      </c>
      <c s="31" t="s">
        <v>1063</v>
      </c>
      <c s="26" t="s">
        <v>54</v>
      </c>
      <c s="32" t="s">
        <v>1064</v>
      </c>
      <c s="33" t="s">
        <v>757</v>
      </c>
      <c s="34">
        <v>63.6</v>
      </c>
      <c s="35">
        <v>0</v>
      </c>
      <c s="35">
        <f>ROUND(ROUND(H418,2)*ROUND(G418,3),2)</f>
      </c>
      <c s="33" t="s">
        <v>57</v>
      </c>
      <c r="O418">
        <f>(I418*21)/100</f>
      </c>
      <c t="s">
        <v>27</v>
      </c>
    </row>
    <row r="419" spans="1:5" ht="12.75">
      <c r="A419" s="36" t="s">
        <v>58</v>
      </c>
      <c r="E419" s="37" t="s">
        <v>54</v>
      </c>
    </row>
    <row r="420" spans="1:5" ht="51">
      <c r="A420" s="38" t="s">
        <v>59</v>
      </c>
      <c r="E420" s="39" t="s">
        <v>1065</v>
      </c>
    </row>
    <row r="421" spans="1:5" ht="357">
      <c r="A421" t="s">
        <v>61</v>
      </c>
      <c r="E421" s="37" t="s">
        <v>1061</v>
      </c>
    </row>
    <row r="422" spans="1:16" ht="12.75">
      <c r="A422" s="26" t="s">
        <v>52</v>
      </c>
      <c s="31" t="s">
        <v>1066</v>
      </c>
      <c s="31" t="s">
        <v>1067</v>
      </c>
      <c s="26" t="s">
        <v>54</v>
      </c>
      <c s="32" t="s">
        <v>1068</v>
      </c>
      <c s="33" t="s">
        <v>82</v>
      </c>
      <c s="34">
        <v>9</v>
      </c>
      <c s="35">
        <v>0</v>
      </c>
      <c s="35">
        <f>ROUND(ROUND(H422,2)*ROUND(G422,3),2)</f>
      </c>
      <c s="33" t="s">
        <v>57</v>
      </c>
      <c r="O422">
        <f>(I422*21)/100</f>
      </c>
      <c t="s">
        <v>27</v>
      </c>
    </row>
    <row r="423" spans="1:5" ht="12.75">
      <c r="A423" s="36" t="s">
        <v>58</v>
      </c>
      <c r="E423" s="37" t="s">
        <v>54</v>
      </c>
    </row>
    <row r="424" spans="1:5" ht="38.25">
      <c r="A424" s="38" t="s">
        <v>59</v>
      </c>
      <c r="E424" s="39" t="s">
        <v>1069</v>
      </c>
    </row>
    <row r="425" spans="1:5" ht="267.75">
      <c r="A425" t="s">
        <v>61</v>
      </c>
      <c r="E425" s="37" t="s">
        <v>1070</v>
      </c>
    </row>
    <row r="426" spans="1:16" ht="12.75">
      <c r="A426" s="26" t="s">
        <v>52</v>
      </c>
      <c s="31" t="s">
        <v>1071</v>
      </c>
      <c s="31" t="s">
        <v>1072</v>
      </c>
      <c s="26" t="s">
        <v>54</v>
      </c>
      <c s="32" t="s">
        <v>1073</v>
      </c>
      <c s="33" t="s">
        <v>82</v>
      </c>
      <c s="34">
        <v>9</v>
      </c>
      <c s="35">
        <v>0</v>
      </c>
      <c s="35">
        <f>ROUND(ROUND(H426,2)*ROUND(G426,3),2)</f>
      </c>
      <c s="33" t="s">
        <v>57</v>
      </c>
      <c r="O426">
        <f>(I426*21)/100</f>
      </c>
      <c t="s">
        <v>27</v>
      </c>
    </row>
    <row r="427" spans="1:5" ht="12.75">
      <c r="A427" s="36" t="s">
        <v>58</v>
      </c>
      <c r="E427" s="37" t="s">
        <v>54</v>
      </c>
    </row>
    <row r="428" spans="1:5" ht="38.25">
      <c r="A428" s="38" t="s">
        <v>59</v>
      </c>
      <c r="E428" s="39" t="s">
        <v>1074</v>
      </c>
    </row>
    <row r="429" spans="1:5" ht="267.75">
      <c r="A429" t="s">
        <v>61</v>
      </c>
      <c r="E429" s="37" t="s">
        <v>1075</v>
      </c>
    </row>
    <row r="430" spans="1:16" ht="12.75">
      <c r="A430" s="26" t="s">
        <v>52</v>
      </c>
      <c s="31" t="s">
        <v>1076</v>
      </c>
      <c s="31" t="s">
        <v>1077</v>
      </c>
      <c s="26" t="s">
        <v>54</v>
      </c>
      <c s="32" t="s">
        <v>1078</v>
      </c>
      <c s="33" t="s">
        <v>82</v>
      </c>
      <c s="34">
        <v>2</v>
      </c>
      <c s="35">
        <v>0</v>
      </c>
      <c s="35">
        <f>ROUND(ROUND(H430,2)*ROUND(G430,3),2)</f>
      </c>
      <c s="33" t="s">
        <v>325</v>
      </c>
      <c r="O430">
        <f>(I430*21)/100</f>
      </c>
      <c t="s">
        <v>27</v>
      </c>
    </row>
    <row r="431" spans="1:5" ht="12.75">
      <c r="A431" s="36" t="s">
        <v>58</v>
      </c>
      <c r="E431" s="37" t="s">
        <v>54</v>
      </c>
    </row>
    <row r="432" spans="1:5" ht="38.25">
      <c r="A432" s="38" t="s">
        <v>59</v>
      </c>
      <c r="E432" s="39" t="s">
        <v>1079</v>
      </c>
    </row>
    <row r="433" spans="1:5" ht="25.5">
      <c r="A433" t="s">
        <v>61</v>
      </c>
      <c r="E433" s="37" t="s">
        <v>1080</v>
      </c>
    </row>
    <row r="434" spans="1:16" ht="12.75">
      <c r="A434" s="26" t="s">
        <v>52</v>
      </c>
      <c s="31" t="s">
        <v>1081</v>
      </c>
      <c s="31" t="s">
        <v>1082</v>
      </c>
      <c s="26" t="s">
        <v>54</v>
      </c>
      <c s="32" t="s">
        <v>1083</v>
      </c>
      <c s="33" t="s">
        <v>294</v>
      </c>
      <c s="34">
        <v>1</v>
      </c>
      <c s="35">
        <v>0</v>
      </c>
      <c s="35">
        <f>ROUND(ROUND(H434,2)*ROUND(G434,3),2)</f>
      </c>
      <c s="33" t="s">
        <v>325</v>
      </c>
      <c r="O434">
        <f>(I434*21)/100</f>
      </c>
      <c t="s">
        <v>27</v>
      </c>
    </row>
    <row r="435" spans="1:5" ht="12.75">
      <c r="A435" s="36" t="s">
        <v>58</v>
      </c>
      <c r="E435" s="37" t="s">
        <v>54</v>
      </c>
    </row>
    <row r="436" spans="1:5" ht="76.5">
      <c r="A436" s="38" t="s">
        <v>59</v>
      </c>
      <c r="E436" s="39" t="s">
        <v>1084</v>
      </c>
    </row>
    <row r="437" spans="1:5" ht="25.5">
      <c r="A437" t="s">
        <v>61</v>
      </c>
      <c r="E437" s="37" t="s">
        <v>1085</v>
      </c>
    </row>
    <row r="438" spans="1:16" ht="12.75">
      <c r="A438" s="26" t="s">
        <v>52</v>
      </c>
      <c s="31" t="s">
        <v>1086</v>
      </c>
      <c s="31" t="s">
        <v>1087</v>
      </c>
      <c s="26" t="s">
        <v>54</v>
      </c>
      <c s="32" t="s">
        <v>1088</v>
      </c>
      <c s="33" t="s">
        <v>82</v>
      </c>
      <c s="34">
        <v>1</v>
      </c>
      <c s="35">
        <v>0</v>
      </c>
      <c s="35">
        <f>ROUND(ROUND(H438,2)*ROUND(G438,3),2)</f>
      </c>
      <c s="33" t="s">
        <v>325</v>
      </c>
      <c r="O438">
        <f>(I438*21)/100</f>
      </c>
      <c t="s">
        <v>27</v>
      </c>
    </row>
    <row r="439" spans="1:5" ht="12.75">
      <c r="A439" s="36" t="s">
        <v>58</v>
      </c>
      <c r="E439" s="37" t="s">
        <v>54</v>
      </c>
    </row>
    <row r="440" spans="1:5" ht="38.25">
      <c r="A440" s="38" t="s">
        <v>59</v>
      </c>
      <c r="E440" s="39" t="s">
        <v>1089</v>
      </c>
    </row>
    <row r="441" spans="1:5" ht="89.25">
      <c r="A441" t="s">
        <v>61</v>
      </c>
      <c r="E441" s="37" t="s">
        <v>1090</v>
      </c>
    </row>
    <row r="442" spans="1:18" ht="12.75" customHeight="1">
      <c r="A442" s="6" t="s">
        <v>50</v>
      </c>
      <c s="6"/>
      <c s="41" t="s">
        <v>176</v>
      </c>
      <c s="6"/>
      <c s="29" t="s">
        <v>177</v>
      </c>
      <c s="6"/>
      <c s="6"/>
      <c s="6"/>
      <c s="42">
        <f>0+Q442</f>
      </c>
      <c s="6"/>
      <c r="O442">
        <f>0+R442</f>
      </c>
      <c r="Q442">
        <f>0+I443+I447</f>
      </c>
      <c>
        <f>0+O443+O447</f>
      </c>
    </row>
    <row r="443" spans="1:16" ht="38.25">
      <c r="A443" s="26" t="s">
        <v>52</v>
      </c>
      <c s="31" t="s">
        <v>1091</v>
      </c>
      <c s="31" t="s">
        <v>658</v>
      </c>
      <c s="26" t="s">
        <v>659</v>
      </c>
      <c s="32" t="s">
        <v>1092</v>
      </c>
      <c s="33" t="s">
        <v>182</v>
      </c>
      <c s="34">
        <v>1334.712</v>
      </c>
      <c s="35">
        <v>0</v>
      </c>
      <c s="35">
        <f>ROUND(ROUND(H443,2)*ROUND(G443,3),2)</f>
      </c>
      <c s="33" t="s">
        <v>325</v>
      </c>
      <c r="O443">
        <f>(I443*21)/100</f>
      </c>
      <c t="s">
        <v>27</v>
      </c>
    </row>
    <row r="444" spans="1:5" ht="12.75">
      <c r="A444" s="36" t="s">
        <v>58</v>
      </c>
      <c r="E444" s="37" t="s">
        <v>183</v>
      </c>
    </row>
    <row r="445" spans="1:5" ht="25.5">
      <c r="A445" s="38" t="s">
        <v>59</v>
      </c>
      <c r="E445" s="39" t="s">
        <v>1093</v>
      </c>
    </row>
    <row r="446" spans="1:5" ht="229.5">
      <c r="A446" t="s">
        <v>61</v>
      </c>
      <c r="E446" s="37" t="s">
        <v>1094</v>
      </c>
    </row>
    <row r="447" spans="1:16" ht="25.5">
      <c r="A447" s="26" t="s">
        <v>52</v>
      </c>
      <c s="31" t="s">
        <v>1095</v>
      </c>
      <c s="31" t="s">
        <v>1096</v>
      </c>
      <c s="26" t="s">
        <v>290</v>
      </c>
      <c s="32" t="s">
        <v>1097</v>
      </c>
      <c s="33" t="s">
        <v>182</v>
      </c>
      <c s="34">
        <v>13256.536</v>
      </c>
      <c s="35">
        <v>0</v>
      </c>
      <c s="35">
        <f>ROUND(ROUND(H447,2)*ROUND(G447,3),2)</f>
      </c>
      <c s="33" t="s">
        <v>325</v>
      </c>
      <c r="O447">
        <f>(I447*21)/100</f>
      </c>
      <c t="s">
        <v>27</v>
      </c>
    </row>
    <row r="448" spans="1:5" ht="12.75">
      <c r="A448" s="36" t="s">
        <v>58</v>
      </c>
      <c r="E448" s="37" t="s">
        <v>183</v>
      </c>
    </row>
    <row r="449" spans="1:5" ht="255">
      <c r="A449" s="38" t="s">
        <v>59</v>
      </c>
      <c r="E449" s="39" t="s">
        <v>1098</v>
      </c>
    </row>
    <row r="450" spans="1:5" ht="89.25">
      <c r="A450" t="s">
        <v>61</v>
      </c>
      <c r="E450" s="37" t="s">
        <v>1099</v>
      </c>
    </row>
    <row r="451" spans="1:18" ht="12.75" customHeight="1">
      <c r="A451" s="6" t="s">
        <v>50</v>
      </c>
      <c s="6"/>
      <c s="41" t="s">
        <v>1100</v>
      </c>
      <c s="6"/>
      <c s="29" t="s">
        <v>1101</v>
      </c>
      <c s="6"/>
      <c s="6"/>
      <c s="6"/>
      <c s="42">
        <f>0+Q451</f>
      </c>
      <c s="6"/>
      <c r="O451">
        <f>0+R451</f>
      </c>
      <c r="Q451">
        <f>0+I452+I456</f>
      </c>
      <c>
        <f>0+O452+O456</f>
      </c>
    </row>
    <row r="452" spans="1:16" ht="25.5">
      <c r="A452" s="26" t="s">
        <v>52</v>
      </c>
      <c s="31" t="s">
        <v>1102</v>
      </c>
      <c s="31" t="s">
        <v>1103</v>
      </c>
      <c s="26" t="s">
        <v>54</v>
      </c>
      <c s="32" t="s">
        <v>1104</v>
      </c>
      <c s="33" t="s">
        <v>182</v>
      </c>
      <c s="34">
        <v>129.294</v>
      </c>
      <c s="35">
        <v>0</v>
      </c>
      <c s="35">
        <f>ROUND(ROUND(H452,2)*ROUND(G452,3),2)</f>
      </c>
      <c s="33" t="s">
        <v>325</v>
      </c>
      <c r="O452">
        <f>(I452*21)/100</f>
      </c>
      <c t="s">
        <v>27</v>
      </c>
    </row>
    <row r="453" spans="1:5" ht="12.75">
      <c r="A453" s="36" t="s">
        <v>58</v>
      </c>
      <c r="E453" s="37" t="s">
        <v>54</v>
      </c>
    </row>
    <row r="454" spans="1:5" ht="38.25">
      <c r="A454" s="38" t="s">
        <v>59</v>
      </c>
      <c r="E454" s="39" t="s">
        <v>1105</v>
      </c>
    </row>
    <row r="455" spans="1:5" ht="63.75">
      <c r="A455" t="s">
        <v>61</v>
      </c>
      <c r="E455" s="37" t="s">
        <v>1106</v>
      </c>
    </row>
    <row r="456" spans="1:16" ht="38.25">
      <c r="A456" s="26" t="s">
        <v>52</v>
      </c>
      <c s="31" t="s">
        <v>1107</v>
      </c>
      <c s="31" t="s">
        <v>1108</v>
      </c>
      <c s="26" t="s">
        <v>54</v>
      </c>
      <c s="32" t="s">
        <v>1109</v>
      </c>
      <c s="33" t="s">
        <v>182</v>
      </c>
      <c s="34">
        <v>129.294</v>
      </c>
      <c s="35">
        <v>0</v>
      </c>
      <c s="35">
        <f>ROUND(ROUND(H456,2)*ROUND(G456,3),2)</f>
      </c>
      <c s="33" t="s">
        <v>325</v>
      </c>
      <c r="O456">
        <f>(I456*21)/100</f>
      </c>
      <c t="s">
        <v>27</v>
      </c>
    </row>
    <row r="457" spans="1:5" ht="12.75">
      <c r="A457" s="36" t="s">
        <v>58</v>
      </c>
      <c r="E457" s="37" t="s">
        <v>54</v>
      </c>
    </row>
    <row r="458" spans="1:5" ht="38.25">
      <c r="A458" s="38" t="s">
        <v>59</v>
      </c>
      <c r="E458" s="39" t="s">
        <v>1110</v>
      </c>
    </row>
    <row r="459" spans="1:5" ht="102">
      <c r="A459" t="s">
        <v>61</v>
      </c>
      <c r="E459" s="37" t="s">
        <v>1111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