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.1 - Oprava GPK" sheetId="2" r:id="rId2"/>
    <sheet name="01.2 - Vyvolané práce" sheetId="3" r:id="rId3"/>
    <sheet name="01.3 - Manipulace a přepravy" sheetId="4" r:id="rId4"/>
    <sheet name="01.4 - Geodetické měření" sheetId="5" r:id="rId5"/>
    <sheet name="02.1 - VRN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'01.1 - Oprava GPK'!$C$117:$K$232</definedName>
    <definedName name="_xlnm.Print_Area" localSheetId="1">'01.1 - Oprava GPK'!$C$4:$J$76,'01.1 - Oprava GPK'!$C$82:$J$99,'01.1 - Oprava GPK'!$C$105:$J$232</definedName>
    <definedName name="_xlnm.Print_Titles" localSheetId="1">'01.1 - Oprava GPK'!$117:$117</definedName>
    <definedName name="_xlnm._FilterDatabase" localSheetId="2" hidden="1">'01.2 - Vyvolané práce'!$C$118:$K$228</definedName>
    <definedName name="_xlnm.Print_Area" localSheetId="2">'01.2 - Vyvolané práce'!$C$4:$J$76,'01.2 - Vyvolané práce'!$C$82:$J$100,'01.2 - Vyvolané práce'!$C$106:$J$228</definedName>
    <definedName name="_xlnm.Print_Titles" localSheetId="2">'01.2 - Vyvolané práce'!$118:$118</definedName>
    <definedName name="_xlnm._FilterDatabase" localSheetId="3" hidden="1">'01.3 - Manipulace a přepravy'!$C$116:$K$150</definedName>
    <definedName name="_xlnm.Print_Area" localSheetId="3">'01.3 - Manipulace a přepravy'!$C$4:$J$76,'01.3 - Manipulace a přepravy'!$C$82:$J$98,'01.3 - Manipulace a přepravy'!$C$104:$J$150</definedName>
    <definedName name="_xlnm.Print_Titles" localSheetId="3">'01.3 - Manipulace a přepravy'!$116:$116</definedName>
    <definedName name="_xlnm._FilterDatabase" localSheetId="4" hidden="1">'01.4 - Geodetické měření'!$C$116:$K$134</definedName>
    <definedName name="_xlnm.Print_Area" localSheetId="4">'01.4 - Geodetické měření'!$C$4:$J$76,'01.4 - Geodetické měření'!$C$82:$J$98,'01.4 - Geodetické měření'!$C$104:$J$134</definedName>
    <definedName name="_xlnm.Print_Titles" localSheetId="4">'01.4 - Geodetické měření'!$116:$116</definedName>
    <definedName name="_xlnm._FilterDatabase" localSheetId="5" hidden="1">'02.1 - VRN'!$C$116:$K$122</definedName>
    <definedName name="_xlnm.Print_Area" localSheetId="5">'02.1 - VRN'!$C$4:$J$76,'02.1 - VRN'!$C$82:$J$98,'02.1 - VRN'!$C$104:$J$122</definedName>
    <definedName name="_xlnm.Print_Titles" localSheetId="5">'02.1 - VRN'!$116:$116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91"/>
  <c r="J14"/>
  <c r="J12"/>
  <c r="J111"/>
  <c r="E7"/>
  <c r="E107"/>
  <c i="5" r="J37"/>
  <c r="J36"/>
  <c i="1" r="AY98"/>
  <c i="5" r="J35"/>
  <c i="1" r="AX98"/>
  <c i="5"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114"/>
  <c r="J17"/>
  <c r="J15"/>
  <c r="E15"/>
  <c r="F91"/>
  <c r="J14"/>
  <c r="J12"/>
  <c r="J111"/>
  <c r="E7"/>
  <c r="E85"/>
  <c i="4" r="J37"/>
  <c r="J36"/>
  <c i="1" r="AY97"/>
  <c i="4" r="J35"/>
  <c i="1" r="AX97"/>
  <c i="4"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92"/>
  <c r="J17"/>
  <c r="J15"/>
  <c r="E15"/>
  <c r="F113"/>
  <c r="J14"/>
  <c r="J12"/>
  <c r="J89"/>
  <c r="E7"/>
  <c r="E107"/>
  <c i="3" r="J37"/>
  <c r="J36"/>
  <c i="1" r="AY96"/>
  <c i="3" r="J35"/>
  <c i="1" r="AX96"/>
  <c i="3"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115"/>
  <c r="J20"/>
  <c r="J18"/>
  <c r="E18"/>
  <c r="F92"/>
  <c r="J17"/>
  <c r="J15"/>
  <c r="E15"/>
  <c r="F91"/>
  <c r="J14"/>
  <c r="J12"/>
  <c r="J89"/>
  <c r="E7"/>
  <c r="E109"/>
  <c i="2" r="J37"/>
  <c r="J36"/>
  <c i="1" r="AY95"/>
  <c i="2" r="J35"/>
  <c i="1" r="AX95"/>
  <c i="2"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1" r="L90"/>
  <c r="AM90"/>
  <c r="AM89"/>
  <c r="L89"/>
  <c r="AM87"/>
  <c r="L87"/>
  <c r="L85"/>
  <c r="L84"/>
  <c i="2" r="BK225"/>
  <c r="J217"/>
  <c r="BK209"/>
  <c r="J195"/>
  <c r="BK183"/>
  <c r="BK169"/>
  <c r="J145"/>
  <c r="BK127"/>
  <c r="J225"/>
  <c r="J219"/>
  <c r="BK211"/>
  <c r="BK201"/>
  <c r="BK187"/>
  <c r="J167"/>
  <c r="J157"/>
  <c r="BK151"/>
  <c r="BK135"/>
  <c r="BK125"/>
  <c r="J197"/>
  <c r="J191"/>
  <c r="J183"/>
  <c r="J171"/>
  <c r="BK159"/>
  <c r="BK147"/>
  <c r="J127"/>
  <c r="J163"/>
  <c r="BK149"/>
  <c r="BK139"/>
  <c r="J125"/>
  <c i="3" r="BK217"/>
  <c r="J199"/>
  <c r="BK189"/>
  <c r="BK172"/>
  <c r="BK156"/>
  <c r="BK140"/>
  <c r="J124"/>
  <c r="BK223"/>
  <c r="BK211"/>
  <c r="BK201"/>
  <c r="BK178"/>
  <c r="J156"/>
  <c r="J148"/>
  <c r="J138"/>
  <c r="BK122"/>
  <c r="BK209"/>
  <c r="J178"/>
  <c r="BK158"/>
  <c r="BK152"/>
  <c r="BK227"/>
  <c r="BK219"/>
  <c r="J197"/>
  <c r="J189"/>
  <c r="BK160"/>
  <c r="J134"/>
  <c r="BK126"/>
  <c i="4" r="BK143"/>
  <c r="J149"/>
  <c r="BK137"/>
  <c r="J121"/>
  <c r="BK125"/>
  <c r="J143"/>
  <c r="J133"/>
  <c i="5" r="BK133"/>
  <c r="J125"/>
  <c r="BK131"/>
  <c r="J129"/>
  <c r="J133"/>
  <c i="2" r="BK229"/>
  <c r="BK219"/>
  <c r="J211"/>
  <c r="BK199"/>
  <c r="J187"/>
  <c r="J177"/>
  <c r="BK165"/>
  <c r="J231"/>
  <c r="BK223"/>
  <c r="BK217"/>
  <c r="J209"/>
  <c r="J203"/>
  <c r="BK191"/>
  <c r="BK177"/>
  <c r="BK163"/>
  <c r="BK153"/>
  <c r="J141"/>
  <c r="J129"/>
  <c r="J201"/>
  <c r="J193"/>
  <c r="BK185"/>
  <c r="BK175"/>
  <c r="BK157"/>
  <c r="J139"/>
  <c r="BK123"/>
  <c r="BK155"/>
  <c r="BK143"/>
  <c r="J135"/>
  <c r="BK121"/>
  <c i="3" r="J211"/>
  <c r="BK197"/>
  <c r="BK187"/>
  <c r="J174"/>
  <c r="BK164"/>
  <c r="BK136"/>
  <c r="J122"/>
  <c r="J213"/>
  <c r="J203"/>
  <c r="J180"/>
  <c r="J168"/>
  <c r="J158"/>
  <c r="J146"/>
  <c r="BK132"/>
  <c r="BK213"/>
  <c r="BK185"/>
  <c r="J160"/>
  <c r="BK148"/>
  <c r="BK142"/>
  <c r="J227"/>
  <c r="BK207"/>
  <c r="BK199"/>
  <c r="J191"/>
  <c r="BK166"/>
  <c r="J140"/>
  <c r="J132"/>
  <c i="4" r="BK149"/>
  <c r="BK135"/>
  <c r="BK145"/>
  <c r="BK133"/>
  <c r="J141"/>
  <c r="J123"/>
  <c r="BK147"/>
  <c r="J135"/>
  <c r="J125"/>
  <c i="5" r="J131"/>
  <c r="BK121"/>
  <c r="J121"/>
  <c r="J127"/>
  <c i="6" r="J119"/>
  <c i="2" r="BK227"/>
  <c r="J221"/>
  <c r="BK213"/>
  <c r="BK207"/>
  <c r="BK189"/>
  <c r="J175"/>
  <c r="J161"/>
  <c r="BK129"/>
  <c r="J227"/>
  <c r="BK221"/>
  <c r="J213"/>
  <c r="J205"/>
  <c r="J199"/>
  <c r="J185"/>
  <c r="BK173"/>
  <c r="BK161"/>
  <c r="J155"/>
  <c r="J131"/>
  <c r="BK203"/>
  <c r="BK195"/>
  <c r="J189"/>
  <c r="J179"/>
  <c r="J169"/>
  <c r="BK145"/>
  <c r="J137"/>
  <c r="J173"/>
  <c r="J147"/>
  <c r="BK137"/>
  <c r="J123"/>
  <c i="3" r="BK215"/>
  <c r="BK205"/>
  <c r="J195"/>
  <c r="BK183"/>
  <c r="J170"/>
  <c r="BK162"/>
  <c r="J144"/>
  <c r="J126"/>
  <c r="J221"/>
  <c r="J207"/>
  <c r="BK191"/>
  <c r="J176"/>
  <c r="J166"/>
  <c r="BK150"/>
  <c r="J136"/>
  <c r="J223"/>
  <c r="BK203"/>
  <c r="BK170"/>
  <c r="BK146"/>
  <c r="BK130"/>
  <c r="BK225"/>
  <c r="J201"/>
  <c r="BK193"/>
  <c r="BK176"/>
  <c r="J150"/>
  <c r="J130"/>
  <c i="4" r="J147"/>
  <c r="J127"/>
  <c r="J139"/>
  <c r="J129"/>
  <c r="BK129"/>
  <c r="BK121"/>
  <c r="BK141"/>
  <c r="J131"/>
  <c r="BK123"/>
  <c i="5" r="BK123"/>
  <c r="BK129"/>
  <c r="J119"/>
  <c r="BK125"/>
  <c i="6" r="BK119"/>
  <c i="2" r="BK231"/>
  <c r="J223"/>
  <c r="J215"/>
  <c r="BK205"/>
  <c r="BK193"/>
  <c r="BK179"/>
  <c r="BK167"/>
  <c r="BK131"/>
  <c r="J229"/>
  <c r="BK215"/>
  <c r="J207"/>
  <c r="BK197"/>
  <c r="BK181"/>
  <c r="BK171"/>
  <c r="J159"/>
  <c r="J149"/>
  <c r="BK133"/>
  <c i="1" r="AS94"/>
  <c i="2" r="J181"/>
  <c r="J165"/>
  <c r="J153"/>
  <c r="J143"/>
  <c r="J121"/>
  <c r="J151"/>
  <c r="BK141"/>
  <c r="J133"/>
  <c i="3" r="J219"/>
  <c r="J209"/>
  <c r="J193"/>
  <c r="BK180"/>
  <c r="BK168"/>
  <c r="J152"/>
  <c r="BK134"/>
  <c r="J225"/>
  <c r="J215"/>
  <c r="J205"/>
  <c r="J183"/>
  <c r="BK174"/>
  <c r="J162"/>
  <c r="BK154"/>
  <c r="J142"/>
  <c r="BK128"/>
  <c r="J217"/>
  <c r="J187"/>
  <c r="J172"/>
  <c r="J154"/>
  <c r="BK144"/>
  <c r="BK124"/>
  <c r="BK221"/>
  <c r="BK195"/>
  <c r="J185"/>
  <c r="J164"/>
  <c r="BK138"/>
  <c r="J128"/>
  <c i="4" r="J145"/>
  <c r="J119"/>
  <c r="BK131"/>
  <c r="J137"/>
  <c r="BK119"/>
  <c r="BK139"/>
  <c r="BK127"/>
  <c i="5" r="BK127"/>
  <c r="BK119"/>
  <c r="J123"/>
  <c i="6" r="BK121"/>
  <c r="J121"/>
  <c i="2" l="1" r="R120"/>
  <c r="R119"/>
  <c r="R118"/>
  <c i="3" r="BK121"/>
  <c r="BK120"/>
  <c r="P182"/>
  <c i="4" r="BK118"/>
  <c r="J118"/>
  <c r="J97"/>
  <c i="5" r="P118"/>
  <c r="P117"/>
  <c i="1" r="AU98"/>
  <c i="6" r="P118"/>
  <c r="P117"/>
  <c i="1" r="AU99"/>
  <c i="2" r="BK120"/>
  <c r="J120"/>
  <c r="J98"/>
  <c i="3" r="R121"/>
  <c r="R120"/>
  <c r="R119"/>
  <c r="R182"/>
  <c i="4" r="P118"/>
  <c r="P117"/>
  <c i="1" r="AU97"/>
  <c i="5" r="T118"/>
  <c r="T117"/>
  <c i="6" r="BK118"/>
  <c r="J118"/>
  <c r="J97"/>
  <c i="2" r="T120"/>
  <c r="T119"/>
  <c r="T118"/>
  <c i="3" r="T121"/>
  <c r="T120"/>
  <c r="BK182"/>
  <c r="J182"/>
  <c r="J99"/>
  <c i="4" r="R118"/>
  <c r="R117"/>
  <c i="5" r="BK118"/>
  <c r="J118"/>
  <c r="J97"/>
  <c i="6" r="R118"/>
  <c r="R117"/>
  <c i="2" r="P120"/>
  <c r="P119"/>
  <c r="P118"/>
  <c i="1" r="AU95"/>
  <c i="3" r="P121"/>
  <c r="P120"/>
  <c r="P119"/>
  <c i="1" r="AU96"/>
  <c i="3" r="T182"/>
  <c i="4" r="T118"/>
  <c r="T117"/>
  <c i="5" r="R118"/>
  <c r="R117"/>
  <c i="6" r="T118"/>
  <c r="T117"/>
  <c r="E85"/>
  <c r="F92"/>
  <c r="F113"/>
  <c r="BE119"/>
  <c i="5" r="BK117"/>
  <c r="J117"/>
  <c i="6" r="J91"/>
  <c r="J92"/>
  <c r="BE121"/>
  <c r="J89"/>
  <c i="5" r="J89"/>
  <c r="J91"/>
  <c r="E107"/>
  <c r="J114"/>
  <c r="BE129"/>
  <c r="BE131"/>
  <c r="F113"/>
  <c r="BE121"/>
  <c r="BE123"/>
  <c r="BE133"/>
  <c r="F92"/>
  <c r="BE119"/>
  <c r="BE125"/>
  <c r="BE127"/>
  <c i="3" r="J121"/>
  <c r="J98"/>
  <c i="4" r="J92"/>
  <c r="J111"/>
  <c r="F114"/>
  <c r="BE121"/>
  <c r="BE135"/>
  <c r="BE149"/>
  <c i="3" r="J120"/>
  <c r="J97"/>
  <c i="4" r="F91"/>
  <c r="J113"/>
  <c r="BE133"/>
  <c r="BE137"/>
  <c r="BE141"/>
  <c r="BE143"/>
  <c r="BE145"/>
  <c r="E85"/>
  <c r="BE119"/>
  <c r="BE123"/>
  <c r="BE125"/>
  <c r="BE127"/>
  <c r="BE147"/>
  <c r="BE129"/>
  <c r="BE131"/>
  <c r="BE139"/>
  <c i="3" r="J91"/>
  <c r="F115"/>
  <c r="BE122"/>
  <c r="BE124"/>
  <c r="BE128"/>
  <c r="BE132"/>
  <c r="BE140"/>
  <c r="BE142"/>
  <c r="BE144"/>
  <c r="BE146"/>
  <c r="BE152"/>
  <c r="BE154"/>
  <c r="BE156"/>
  <c r="BE170"/>
  <c r="BE176"/>
  <c r="BE183"/>
  <c r="BE207"/>
  <c r="BE211"/>
  <c r="BE213"/>
  <c r="BE215"/>
  <c r="BE223"/>
  <c r="BE225"/>
  <c r="BE227"/>
  <c r="E85"/>
  <c r="F116"/>
  <c r="BE134"/>
  <c r="BE136"/>
  <c r="BE164"/>
  <c r="BE166"/>
  <c r="BE172"/>
  <c r="BE174"/>
  <c r="BE180"/>
  <c r="BE187"/>
  <c r="BE191"/>
  <c r="BE197"/>
  <c r="BE199"/>
  <c r="BE205"/>
  <c r="BE221"/>
  <c r="J113"/>
  <c r="J116"/>
  <c r="BE138"/>
  <c r="BE160"/>
  <c r="BE162"/>
  <c r="BE168"/>
  <c r="BE178"/>
  <c r="BE185"/>
  <c r="BE189"/>
  <c r="BE193"/>
  <c r="BE195"/>
  <c r="BE203"/>
  <c r="BE209"/>
  <c r="BE217"/>
  <c r="BE219"/>
  <c r="BE126"/>
  <c r="BE130"/>
  <c r="BE148"/>
  <c r="BE150"/>
  <c r="BE158"/>
  <c r="BE201"/>
  <c i="2" r="J92"/>
  <c r="BE127"/>
  <c r="BE143"/>
  <c r="BE159"/>
  <c r="BE161"/>
  <c r="BE167"/>
  <c r="BE169"/>
  <c r="BE213"/>
  <c r="E85"/>
  <c r="F91"/>
  <c r="BE129"/>
  <c r="BE153"/>
  <c r="BE165"/>
  <c r="BE181"/>
  <c r="BE187"/>
  <c r="BE193"/>
  <c r="BE205"/>
  <c r="J89"/>
  <c r="F92"/>
  <c r="BE137"/>
  <c r="BE141"/>
  <c r="BE145"/>
  <c r="BE149"/>
  <c r="BE179"/>
  <c r="BE183"/>
  <c r="BE185"/>
  <c r="BE189"/>
  <c r="BE195"/>
  <c r="BE197"/>
  <c r="BE203"/>
  <c r="BE207"/>
  <c r="BE219"/>
  <c r="BE221"/>
  <c r="BE229"/>
  <c r="J91"/>
  <c r="BE121"/>
  <c r="BE123"/>
  <c r="BE125"/>
  <c r="BE131"/>
  <c r="BE133"/>
  <c r="BE135"/>
  <c r="BE139"/>
  <c r="BE147"/>
  <c r="BE151"/>
  <c r="BE155"/>
  <c r="BE157"/>
  <c r="BE163"/>
  <c r="BE171"/>
  <c r="BE173"/>
  <c r="BE175"/>
  <c r="BE177"/>
  <c r="BE191"/>
  <c r="BE199"/>
  <c r="BE201"/>
  <c r="BE209"/>
  <c r="BE211"/>
  <c r="BE215"/>
  <c r="BE217"/>
  <c r="BE223"/>
  <c r="BE225"/>
  <c r="BE227"/>
  <c r="BE231"/>
  <c r="F35"/>
  <c i="1" r="BB95"/>
  <c i="3" r="J34"/>
  <c i="1" r="AW96"/>
  <c i="4" r="F37"/>
  <c i="1" r="BD97"/>
  <c i="4" r="F35"/>
  <c i="1" r="BB97"/>
  <c i="5" r="F36"/>
  <c i="1" r="BC98"/>
  <c i="5" r="F37"/>
  <c i="1" r="BD98"/>
  <c i="6" r="J34"/>
  <c i="1" r="AW99"/>
  <c i="2" r="F34"/>
  <c i="1" r="BA95"/>
  <c i="3" r="F36"/>
  <c i="1" r="BC96"/>
  <c i="4" r="J34"/>
  <c i="1" r="AW97"/>
  <c i="4" r="F36"/>
  <c i="1" r="BC97"/>
  <c i="5" r="F34"/>
  <c i="1" r="BA98"/>
  <c i="6" r="F35"/>
  <c i="1" r="BB99"/>
  <c i="2" r="J34"/>
  <c i="1" r="AW95"/>
  <c i="3" r="F34"/>
  <c i="1" r="BA96"/>
  <c i="3" r="F37"/>
  <c i="1" r="BD96"/>
  <c i="5" r="F35"/>
  <c i="1" r="BB98"/>
  <c i="6" r="F34"/>
  <c i="1" r="BA99"/>
  <c i="6" r="F37"/>
  <c i="1" r="BD99"/>
  <c i="2" r="F37"/>
  <c i="1" r="BD95"/>
  <c i="2" r="F36"/>
  <c i="1" r="BC95"/>
  <c i="3" r="F35"/>
  <c i="1" r="BB96"/>
  <c i="4" r="F34"/>
  <c i="1" r="BA97"/>
  <c i="5" r="J34"/>
  <c i="1" r="AW98"/>
  <c i="6" r="F36"/>
  <c i="1" r="BC99"/>
  <c i="5" r="J30"/>
  <c i="3" l="1" r="T119"/>
  <c r="BK119"/>
  <c r="J119"/>
  <c r="J96"/>
  <c i="6" r="BK117"/>
  <c r="J117"/>
  <c r="J96"/>
  <c i="4" r="BK117"/>
  <c r="J117"/>
  <c r="J96"/>
  <c i="2" r="BK119"/>
  <c r="J119"/>
  <c r="J97"/>
  <c i="1" r="AG98"/>
  <c i="5" r="J96"/>
  <c i="1" r="AU94"/>
  <c i="3" r="F33"/>
  <c i="1" r="AZ96"/>
  <c i="5" r="F33"/>
  <c i="1" r="AZ98"/>
  <c r="BB94"/>
  <c r="W31"/>
  <c r="BD94"/>
  <c r="W33"/>
  <c i="2" r="F33"/>
  <c i="1" r="AZ95"/>
  <c i="4" r="J33"/>
  <c i="1" r="AV97"/>
  <c r="AT97"/>
  <c i="6" r="F33"/>
  <c i="1" r="AZ99"/>
  <c i="6" r="J33"/>
  <c i="1" r="AV99"/>
  <c r="AT99"/>
  <c i="2" r="J33"/>
  <c i="1" r="AV95"/>
  <c r="AT95"/>
  <c i="4" r="F33"/>
  <c i="1" r="AZ97"/>
  <c r="BA94"/>
  <c r="W30"/>
  <c i="3" r="J33"/>
  <c i="1" r="AV96"/>
  <c r="AT96"/>
  <c i="5" r="J33"/>
  <c i="1" r="AV98"/>
  <c r="AT98"/>
  <c r="AN98"/>
  <c r="BC94"/>
  <c r="W32"/>
  <c i="2" l="1" r="BK118"/>
  <c r="J118"/>
  <c r="J96"/>
  <c i="5" r="J39"/>
  <c i="4" r="J30"/>
  <c i="1" r="AG97"/>
  <c i="6" r="J30"/>
  <c i="1" r="AG99"/>
  <c i="3" r="J30"/>
  <c i="1" r="AG96"/>
  <c r="AZ94"/>
  <c r="W29"/>
  <c r="AX94"/>
  <c r="AY94"/>
  <c r="AW94"/>
  <c r="AK30"/>
  <c i="6" l="1" r="J39"/>
  <c i="4" r="J39"/>
  <c i="3" r="J39"/>
  <c i="1" r="AN97"/>
  <c r="AN99"/>
  <c r="AN96"/>
  <c r="AV94"/>
  <c r="AK29"/>
  <c i="2" r="J30"/>
  <c i="1" r="AG95"/>
  <c r="AG94"/>
  <c r="AK26"/>
  <c i="2" l="1" r="J39"/>
  <c i="1" r="AN95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<sst xmlns="http://schemas.openxmlformats.org/spreadsheetml/2006/main">
  <si>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</si>
  <si>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</si>
  <si>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</si>
  <si>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</si>
  <si>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</si>
  <si>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{ea5be1a4-1d72-4b23-8abd-43b6eeb8ccff}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</si>
  <si>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</si>
  <si>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</si>
  <si>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</si>
  <si>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</si>
  <si>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</si>
  <si>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</si>
  <si>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</si>
  <si>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</si>
  <si>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</si>
  <si>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</si>
  <si>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</si>
  <si>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geometrických parametrů koleje 2023 - 2025 - ST Jihlava</t>
  </si>
  <si>
    <t>KSO:</t>
  </si>
  <si>
    <t>CC-CZ:</t>
  </si>
  <si>
    <t>Místo:</t>
  </si>
  <si>
    <t xml:space="preserve"> </t>
  </si>
  <si>
    <t>Datum:</t>
  </si>
  <si>
    <t>27. 9. 2022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</si>
  <si>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</si>
  <si>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</si>
  <si>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</si>
  <si>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</si>
  <si>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</si>
  <si>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</si>
  <si>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</si>
  <si>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</si>
  <si>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</si>
  <si>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</si>
  <si>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</si>
  <si>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</si>
  <si>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</si>
  <si>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</si>
  <si>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</si>
  <si>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</si>
  <si>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</si>
  <si>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</si>
  <si>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</si>
  <si>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</si>
  <si>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</si>
  <si>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</si>
  <si>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</si>
  <si>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</si>
  <si>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</si>
  <si>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</si>
  <si>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</si>
  <si>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</si>
  <si>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</si>
  <si>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</si>
  <si>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</si>
  <si>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</si>
  <si>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</si>
  <si>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</si>
  <si>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</si>
  <si>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</si>
  <si>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</si>
  <si>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</si>
  <si>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</si>
  <si>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</si>
  <si>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</si>
  <si>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</si>
  <si>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</si>
  <si>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</si>
  <si>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</si>
  <si>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</si>
  <si>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</si>
  <si>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</si>
  <si>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</si>
  <si>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</si>
  <si>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</si>
  <si>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</si>
  <si>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</si>
  <si>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</si>
  <si>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</si>
  <si>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Oprava GPK</t>
  </si>
  <si>
    <t>STA</t>
  </si>
  <si>
    <t>1</t>
  </si>
  <si>
    <t>{805260be-4988-49b0-a840-f29f5c0d0ed1}</t>
  </si>
  <si>
    <t>2</t>
  </si>
  <si>
    <t>01.2</t>
  </si>
  <si>
    <t>Vyvolané práce</t>
  </si>
  <si>
    <t>{86132dcc-31db-466e-9d4a-779f8c70a2ff}</t>
  </si>
  <si>
    <t>01.3</t>
  </si>
  <si>
    <t>Manipulace a přepravy</t>
  </si>
  <si>
    <t>{6cbdbd8e-cf37-4f1c-a3ee-148d535a95ef}</t>
  </si>
  <si>
    <t>01.4</t>
  </si>
  <si>
    <t>Geodetické měření</t>
  </si>
  <si>
    <t>{289f7654-2053-45fb-909a-d88a4d531c25}</t>
  </si>
  <si>
    <t>02.1</t>
  </si>
  <si>
    <t>VRN</t>
  </si>
  <si>
    <t>{0d24d734-a9a3-4290-a4d3-3458701a7d21}</t>
  </si>
  <si>
    <t>KRYCÍ LIST SOUPISU PRACÍ</t>
  </si>
  <si>
    <t>Objekt:</t>
  </si>
  <si>
    <t>01.1 - Oprava GPK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</si>
  <si>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</si>
  <si>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</si>
  <si>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</si>
  <si>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</si>
  <si>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</si>
  <si>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</si>
  <si>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</si>
  <si>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</si>
  <si>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</si>
  <si>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</si>
  <si>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</si>
  <si>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</si>
  <si>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</si>
  <si>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</si>
  <si>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</si>
  <si>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</si>
  <si>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</si>
  <si>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</si>
  <si>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</si>
  <si>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</si>
  <si>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</si>
  <si>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</si>
  <si>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</si>
  <si>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</si>
  <si>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</si>
  <si>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M</t>
  </si>
  <si>
    <t>5955101000</t>
  </si>
  <si>
    <t>Kamenivo drcené štěrk frakce 31,5/63 třídy BI</t>
  </si>
  <si>
    <t>t</t>
  </si>
  <si>
    <t>8</t>
  </si>
  <si>
    <t>4</t>
  </si>
  <si>
    <t>PP</t>
  </si>
  <si>
    <t>K</t>
  </si>
  <si>
    <t>5905095010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</si>
  <si>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</si>
  <si>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m</t>
  </si>
  <si>
    <t>3</t>
  </si>
  <si>
    <t>5905095020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</si>
  <si>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</si>
  <si>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6</t>
  </si>
  <si>
    <t>5905095030</t>
  </si>
  <si>
    <t>Úprava kolejového lože ojediněle ručně ve výhybce lože otevřené. Poznámka: 1. V cenách jsou započteny náklady na úpravu KL koleje a výhybek ojediněle vidlemi. 2. V cenách nejsou obsaženy náklady na doplnění a dodávku kameniva.</t>
  </si>
  <si>
    <t>5905095040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</si>
  <si>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</si>
  <si>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10</t>
  </si>
  <si>
    <t>5905100010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</si>
  <si>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</t>
  </si>
  <si>
    <t>km</t>
  </si>
  <si>
    <t>12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</si>
  <si>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</si>
  <si>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7</t>
  </si>
  <si>
    <t>5905100020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</si>
  <si>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</t>
  </si>
  <si>
    <t>14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</si>
  <si>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</si>
  <si>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5905100030</t>
  </si>
  <si>
    <t>Úprava kolejového lože souvisle strojně ve výhybce lože otevřené</t>
  </si>
  <si>
    <t>1548406519</t>
  </si>
  <si>
    <t>Úprava kolejového lože souvisle strojně ve výhybce lože otevřené. Poznámka: 1. V cenách jsou započteny náklady na úpravu KL koleje a výhybek kontinuálně strojně pluhem, u výhybek ruční dokončení úpravy. 2. V cenách nejsou obsaženy náklady na doplnění a dodávku kameniva.</t>
  </si>
  <si>
    <t>9</t>
  </si>
  <si>
    <t>5905100040</t>
  </si>
  <si>
    <t>Úprava kolejového lože souvisle strojně ve výhybce lože zapuštěné</t>
  </si>
  <si>
    <t>1779481767</t>
  </si>
  <si>
    <t>Úprava kolejového lože souvisle strojně ve výhybce lože zapuštěné. Poznámka: 1. V cenách jsou započteny náklady na úpravu KL koleje a výhybek kontinuálně strojně pluhem, u výhybek ruční dokončení úpravy. 2. V cenách nejsou obsaženy náklady na doplnění a dodávku kameniva.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</si>
  <si>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</si>
  <si>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</t>
  </si>
  <si>
    <t>m3</t>
  </si>
  <si>
    <t>16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</si>
  <si>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</si>
  <si>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11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</si>
  <si>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</si>
  <si>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</t>
  </si>
  <si>
    <t>18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</si>
  <si>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</si>
  <si>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</si>
  <si>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</si>
  <si>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20</t>
  </si>
  <si>
    <t>13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</si>
  <si>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</si>
  <si>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</si>
  <si>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22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</si>
  <si>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</si>
  <si>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</si>
  <si>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24</t>
  </si>
  <si>
    <t>5909010020</t>
  </si>
  <si>
    <t>Ojedinělé ruční podbití pražců příčných dřevěných</t>
  </si>
  <si>
    <t>kus</t>
  </si>
  <si>
    <t>2120837308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</si>
  <si>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</si>
  <si>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5909010030</t>
  </si>
  <si>
    <t>Ojedinělé ruční podbití pražců příčných betonových</t>
  </si>
  <si>
    <t>1904783814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</si>
  <si>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</si>
  <si>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17</t>
  </si>
  <si>
    <t>5909010050</t>
  </si>
  <si>
    <t>Ojedinělé ruční podbití pražců příčných ocelových tvaru Y</t>
  </si>
  <si>
    <t>-345239553</t>
  </si>
  <si>
    <t>Ojedinělé ruční podbití pražců příčných ocelových tvaru Y. Poznámka: 1. V cenách jsou započteny náklady na podbití pražce oboustranně v otevřeném i zapuštěném KL, odstranění kameniva, zdvih, ruční podbití, úprava profilu KL a případná úprava snížení pod patou kolejnice.</t>
  </si>
  <si>
    <t>5909010110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</si>
  <si>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</t>
  </si>
  <si>
    <t>26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</si>
  <si>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</si>
  <si>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19</t>
  </si>
  <si>
    <t>5909010120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</si>
  <si>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</t>
  </si>
  <si>
    <t>28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</si>
  <si>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</si>
  <si>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5909010130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</si>
  <si>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</t>
  </si>
  <si>
    <t>30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</si>
  <si>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</si>
  <si>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5909010210</t>
  </si>
  <si>
    <t xml:space="preserve"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</t>
  </si>
  <si>
    <t>32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</si>
  <si>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</si>
  <si>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5909010220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</si>
  <si>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</t>
  </si>
  <si>
    <t>34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</si>
  <si>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</si>
  <si>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23</t>
  </si>
  <si>
    <t>5909010230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</si>
  <si>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</t>
  </si>
  <si>
    <t>36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</si>
  <si>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</si>
  <si>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5909010310</t>
  </si>
  <si>
    <t>Ojedinělé ruční podbití pražců výhybkových ocelových tv. Y délky do 3 m. Poznámka: 1. V cenách jsou započteny náklady na podbití pražce oboustranně v otevřeném i zapuštěném KL, odstranění kameniva, zdvih, ruční podbití, úprava profilu KL a případná úprava</t>
  </si>
  <si>
    <t>38</t>
  </si>
  <si>
    <t>Ojedinělé ruční podbití pražců výhybkových ocelových tv. Y délky do 3 m. Poznámka: 1. V cenách jsou započteny náklady na podbití pražce oboustranně v otevřeném i zapuštěném KL, odstranění kameniva, zdvih, ruční podbití, úprava profilu KL a případná úprava snížení pod patou kolejnice.</t>
  </si>
  <si>
    <t>25</t>
  </si>
  <si>
    <t>5909010320</t>
  </si>
  <si>
    <t>Ojedinělé ruční podbití pražců výhybkových ocelových tv. Y délky přes 3 do 4 m. Poznámka: 1. V cenách jsou započteny náklady na podbití pražce oboustranně v otevřeném i zapuštěném KL, odstranění kameniva, zdvih, ruční podbití, úprava profilu KL a případná</t>
  </si>
  <si>
    <t>40</t>
  </si>
  <si>
    <t>Ojedinělé ruční podbití pražců výhybkových ocelových tv. Y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</si>
  <si>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5909010330</t>
  </si>
  <si>
    <t>Ojedinělé ruční podbití pražců výhybkových ocelových tv. Y délky přes 4 m. Poznámka: 1. V cenách jsou započteny náklady na podbití pražce oboustranně v otevřeném i zapuštěném KL, odstranění kameniva, zdvih, ruční podbití, úprava profilu KL a případná úpra</t>
  </si>
  <si>
    <t>42</t>
  </si>
  <si>
    <t>Ojedinělé ruční podbití pražců výhybkových ocelových tv. Y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</si>
  <si>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27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</si>
  <si>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</si>
  <si>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</t>
  </si>
  <si>
    <t>44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</si>
  <si>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</si>
  <si>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5909010420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</si>
  <si>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</t>
  </si>
  <si>
    <t>46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</si>
  <si>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</si>
  <si>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29</t>
  </si>
  <si>
    <t>5909010430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</si>
  <si>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</t>
  </si>
  <si>
    <t>48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</si>
  <si>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</si>
  <si>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5909015510</t>
  </si>
  <si>
    <t>Příplatek k cenám za podbití dvojčitých pražců</t>
  </si>
  <si>
    <t>50</t>
  </si>
  <si>
    <t>31</t>
  </si>
  <si>
    <t>5909025010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</si>
  <si>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</t>
  </si>
  <si>
    <t>52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</si>
  <si>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</si>
  <si>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5909025020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</si>
  <si>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</si>
  <si>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54</t>
  </si>
  <si>
    <t>33</t>
  </si>
  <si>
    <t>5909025030</t>
  </si>
  <si>
    <t>Odstranění lokálních závad koleje pražce ocelové tv. Y. Poznámka: 1. V cenách jsou započteny náklady na odstranění lokálních závad podbitím ASP. 2. V cenách nejsou obsaženy náklady na doplnění a dodávku kameniva, úpravu KL a snížení KL pod patou kolejnice</t>
  </si>
  <si>
    <t>56</t>
  </si>
  <si>
    <t>Odstranění lokálních závad koleje pražce ocelové tv. Y. Poznámka: 1. V cenách jsou započteny náklady na odstranění lokálních závad podbitím ASP. 2. V cenách nejsou obsaženy náklady na doplnění a dodávku kameniva, úpravu KL a snížení KL pod patou kolejnice.</t>
  </si>
  <si>
    <t>5909030010</t>
  </si>
  <si>
    <t>Následná úprava GPK koleje směrové a výškové uspořádání pražce dřevěné nebo ocelové</t>
  </si>
  <si>
    <t>1864416406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</si>
  <si>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</si>
  <si>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35</t>
  </si>
  <si>
    <t>5909030020</t>
  </si>
  <si>
    <t>Následná úprava GPK koleje směrové a výškové uspořádání pražce betonové</t>
  </si>
  <si>
    <t>-1187941091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</si>
  <si>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</si>
  <si>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5909030030</t>
  </si>
  <si>
    <t>Následná úprava GPK koleje směrové a výškové uspořádání pražce ocelové tv. Y</t>
  </si>
  <si>
    <t>1843077022</t>
  </si>
  <si>
    <t>Následná úprava GPK koleje směrové a výškové uspořádání pražce ocelové tv. Y.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</si>
  <si>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37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</si>
  <si>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</si>
  <si>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</t>
  </si>
  <si>
    <t>58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</si>
  <si>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</si>
  <si>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</si>
  <si>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</t>
  </si>
  <si>
    <t>60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</si>
  <si>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</si>
  <si>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39</t>
  </si>
  <si>
    <t>5909031030</t>
  </si>
  <si>
    <t xml:space="preserve">Úprava GPK koleje směrové a výškové uspořádání pražce ocelové tvaru Y. Poznámka: 1. V cenách jsou započteny náklady na nasazení strojní linky pro úpravu směrového a výškového uspořádání ASP metodou zmenšování chyb a úpravu KL pluhem včetně měření mezních </t>
  </si>
  <si>
    <t>62</t>
  </si>
  <si>
    <t>Úprava GPK koleje směrové a výškové uspořádání pražce ocelové tvaru Y.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</si>
  <si>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5909032010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</si>
  <si>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</t>
  </si>
  <si>
    <t>64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</si>
  <si>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</si>
  <si>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41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</si>
  <si>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</si>
  <si>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</t>
  </si>
  <si>
    <t>66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</si>
  <si>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</si>
  <si>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5909032030</t>
  </si>
  <si>
    <t>Přesná úprava GPK koleje směrové a výškové uspořádání pražce ocelové tv. Y. Poznámka: 1. V cenách jsou započteny náklady na úpravu směrového a výškového uspořádání strojní linkou ASP s přesným zaměřením její prostorové polohy, úpravu KL pluhem a měření me</t>
  </si>
  <si>
    <t>68</t>
  </si>
  <si>
    <t>Přesná úprava GPK koleje směrové a výškové uspořádání pražce ocelové tv. Y.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</si>
  <si>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43</t>
  </si>
  <si>
    <t>5909035010</t>
  </si>
  <si>
    <t>Odstranění lokálních závad výhybky pražce dřevěné nebo ocelové. Poznámka: 1. V cenách jsou započteny náklady na odstranění lokálních závad podbitím ASP. 2. V cenách nejsou obsaženy náklady na doplnění a dodávku kameniva, úpravu KL a snížení KL pod patou k</t>
  </si>
  <si>
    <t>70</t>
  </si>
  <si>
    <t>Odstranění lokálních závad výhybky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</si>
  <si>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5909035020</t>
  </si>
  <si>
    <t>Odstranění lokálních závad výhybky pražce betonové. Poznámka: 1. V cenách jsou započteny náklady na odstranění lokálních závad podbitím ASP. 2. V cenách nejsou obsaženy náklady na doplnění a dodávku kameniva, úpravu KL a snížení KL pod patou kolejnice.</t>
  </si>
  <si>
    <t>72</t>
  </si>
  <si>
    <t>45</t>
  </si>
  <si>
    <t>5909035030</t>
  </si>
  <si>
    <t>Odstranění lokálních závad výhybky pražce ocelové tv. Y. Poznámka: 1. V cenách jsou započteny náklady na odstranění lokálních závad podbitím ASP. 2. V cenách nejsou obsaženy náklady na doplnění a dodávku kameniva, úpravu KL a snížení KL pod patou kolejnic</t>
  </si>
  <si>
    <t>74</t>
  </si>
  <si>
    <t>Odstranění lokálních závad výhybky pražce ocelové tv. Y. Poznámka: 1. V cenách jsou započteny náklady na odstranění lokálních závad podbitím ASP. 2. V cenách nejsou obsaženy náklady na doplnění a dodávku kameniva, úpravu KL a snížení KL pod patou kolejnice.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</si>
  <si>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</si>
  <si>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</t>
  </si>
  <si>
    <t>76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</si>
  <si>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</si>
  <si>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47</t>
  </si>
  <si>
    <t>5909041020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</si>
  <si>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</t>
  </si>
  <si>
    <t>78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</si>
  <si>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</si>
  <si>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5909041030</t>
  </si>
  <si>
    <t>Úprava GPK výhybky směrové a výškové uspořádání pražce ocelové tv. Y. Poznámka: 1. V cenách jsou započteny náklady na nasazení strojní linky pro úpravu směrového a výškového uspořádání ASP metodou zmenšování chyb a úpravu KL pluhem včetně měření mezních s</t>
  </si>
  <si>
    <t>80</t>
  </si>
  <si>
    <t>Úprava GPK výhybky směrové a výškové uspořádání pražce ocelové tv. Y.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</si>
  <si>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49</t>
  </si>
  <si>
    <t>5909042010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</si>
  <si>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</t>
  </si>
  <si>
    <t>82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</si>
  <si>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</si>
  <si>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5909042020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</si>
  <si>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</t>
  </si>
  <si>
    <t>84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</si>
  <si>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</si>
  <si>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51</t>
  </si>
  <si>
    <t>5909042030</t>
  </si>
  <si>
    <t>Přesná úprava GPK výhybky směrové a výškové uspořádání pražce ocelové tv. Y. Poznámka: 1. V cenách jsou započteny náklady na úpravu směrového a výškového uspořádání strojní linkou ASP s přesným zaměřením její prostorové polohy, úpravu KL pluhem a měření m</t>
  </si>
  <si>
    <t>86</t>
  </si>
  <si>
    <t>Přesná úprava GPK výhybky směrové a výškové uspořádání pražce ocelové tv. Y.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</si>
  <si>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5909045020</t>
  </si>
  <si>
    <t>Hutnění kolejového lože koleje stávajícího. Poznámka: 1. V cenách jsou započteny náklady na kontinuální hutnění mezipražcových prostorů a za hlavami pražců.</t>
  </si>
  <si>
    <t>88</t>
  </si>
  <si>
    <t>53</t>
  </si>
  <si>
    <t>5909050010</t>
  </si>
  <si>
    <t>Stabilizace kolejového lože koleje nově zřízeného nebo čistého</t>
  </si>
  <si>
    <t>-1310176057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</si>
  <si>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</si>
  <si>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5909050020</t>
  </si>
  <si>
    <t>Stabilizace kolejového lože koleje stávajícího. Poznámka: 1. V cenách jsou započteny náklady na stabilizaci v režimu s řízeným (konstantním) poklesem včetně měření a předání tištěných výstupů.</t>
  </si>
  <si>
    <t>90</t>
  </si>
  <si>
    <t>55</t>
  </si>
  <si>
    <t>5909050030</t>
  </si>
  <si>
    <t>Stabilizace kolejového lože výhybky nově zřízeného nebo čistého</t>
  </si>
  <si>
    <t>950585200</t>
  </si>
  <si>
    <t>Stabilizace kolejového lože výhybky nově zřízeného nebo čistého. Poznámka: 1. V cenách jsou započteny náklady na stabilizaci v režimu s řízeným (konstantním) poklesem včetně měření a předání tištěných výstupů.</t>
  </si>
  <si>
    <t>5909050040</t>
  </si>
  <si>
    <t>Stabilizace kolejového lože výhybky stávajícího. Poznámka: 1. V cenách jsou započteny náklady na stabilizaci v režimu s řízeným (konstantním) poklesem včetně měření a předání tištěných výstupů.</t>
  </si>
  <si>
    <t>92</t>
  </si>
  <si>
    <t>01.2 - Vyvolané práce</t>
  </si>
  <si>
    <t>OST - Ostatní</t>
  </si>
  <si>
    <t>5911527010</t>
  </si>
  <si>
    <t>Demontáž čelisťového závěru výhybky jednoduché bez žlabového pražce soustavy UIC60. Poznámka: 1. V cenách jsou započteny náklady na demontáž a naložení na dopravní prostředek.</t>
  </si>
  <si>
    <t>5911527020</t>
  </si>
  <si>
    <t>Demontáž čelisťového závěru výhybky jednoduché bez žlabového pražce soustavy R65. Poznámka: 1. V cenách jsou započteny náklady na demontáž a naložení na dopravní prostředek.</t>
  </si>
  <si>
    <t>5911527030</t>
  </si>
  <si>
    <t>Demontáž čelisťového závěru výhybky jednoduché bez žlabového pražce soustavy S49. Poznámka: 1. V cenách jsou započteny náklady na demontáž a naložení na dopravní prostředek.</t>
  </si>
  <si>
    <t>5911569010</t>
  </si>
  <si>
    <t>Demontáž čelisťového závěru výhybky křižovatkové celé soustavy UIC60. Poznámka: 1. V cenách jsou započteny náklady na demontáž a naložení na dopravní prostředek.</t>
  </si>
  <si>
    <t>5911569020</t>
  </si>
  <si>
    <t>Demontáž čelisťového závěru výhybky křižovatkové celé soustavy R65. Poznámka: 1. V cenách jsou započteny náklady na demontáž a naložení na dopravní prostředek.</t>
  </si>
  <si>
    <t>5911569030</t>
  </si>
  <si>
    <t>Demontáž čelisťového závěru výhybky křižovatkové celé soustavy S49. Poznámka: 1. V cenách jsou započteny náklady na demontáž a naložení na dopravní prostředek.</t>
  </si>
  <si>
    <t>5911529010</t>
  </si>
  <si>
    <t>Montáž čelisťového závěru výhybky jednoduché bez žlabového pražce soustavy UIC60. Poznámka: 1. V cenách jsou započteny náklady na montáž, přezkoušení chodu výhybky, provedení západkové zkoušky a ošetření kluzných částí závěru mazivem. 2. V cenách nejsou o</t>
  </si>
  <si>
    <t>Montáž čelisťového závěru výhybky jednoduché bez žlabového pražce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</si>
  <si>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5911529020</t>
  </si>
  <si>
    <t>Montáž čelisťového závěru výhybky jednoduché bez žlabového pražce soustavy R65. Poznámka: 1. V cenách jsou započteny náklady na montáž, přezkoušení chodu výhybky, provedení západkové zkoušky a ošetření kluzných částí závěru mazivem. 2. V cenách nejsou obs</t>
  </si>
  <si>
    <t>Montáž čelisťového závěru výhybky jednoduché bez žlabového pražce soustavy R65. Poznámka: 1. V cenách jsou započteny náklady na montáž, přezkoušení chodu výhybky, provedení západkové zkoušky a ošetření kluzných částí závěru mazivem. 2. V cenách nejsou obsaženy náklady na dodávku materiálu.</t>
  </si>
  <si>
    <t>5911529030</t>
  </si>
  <si>
    <t>Montáž čelisťového závěru výhybky jednoduché bez žlabového pražce soustavy S49. Poznámka: 1. V cenách jsou započteny náklady na montáž, přezkoušení chodu výhybky, provedení západkové zkoušky a ošetření kluzných částí závěru mazivem. 2. V cenách nejsou obs</t>
  </si>
  <si>
    <t>Montáž čelisťového závěru výhybky jednoduché bez žlabového pražce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</si>
  <si>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5911571010</t>
  </si>
  <si>
    <t xml:space="preserve">Montáž čelisťového závěru výhybky křižovatkové soustavy UIC60. Poznámka: 1. V cenách jsou započteny náklady na montáž, přezkoušení chodu výhybky, provedení západkové zkoušky a ošetření kluzných částí závěru mazivem. 2. V cenách nejsou obsaženy náklady na </t>
  </si>
  <si>
    <t>Montáž čelisťového závěru výhybky křižovatkové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</si>
  <si>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5911571020</t>
  </si>
  <si>
    <t>Montáž čelisťového závěru výhybky křižovatkové soustavy R65. Poznámka: 1. V cenách jsou započteny náklady na montáž, přezkoušení chodu výhybky, provedení západkové zkoušky a ošetření kluzných částí závěru mazivem. 2. V cenách nejsou obsaženy náklady na do</t>
  </si>
  <si>
    <t>Montáž čelisťového závěru výhybky křižovatkové soustavy R65. Poznámka: 1. V cenách jsou započteny náklady na montáž, přezkoušení chodu výhybky, provedení západkové zkoušky a ošetření kluzných částí závěru mazivem. 2. V cenách nejsou obsaženy náklady na dodávku materiálu.</t>
  </si>
  <si>
    <t>5911571030</t>
  </si>
  <si>
    <t>Montáž čelisťového závěru výhybky křižovatkové soustavy S49. Poznámka: 1. V cenách jsou započteny náklady na montáž, přezkoušení chodu výhybky, provedení západkové zkoušky a ošetření kluzných částí závěru mazivem. 2. V cenách nejsou obsaženy náklady na do</t>
  </si>
  <si>
    <t>Montáž čelisťového závěru výhybky křižovatkové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</si>
  <si>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5911531010</t>
  </si>
  <si>
    <t>Seřízení čelisťového závěru výhybky jednoduché bez žlabového pražce soustavy UIC60. Poznámka: 1. V cenách jsou započteny náklady na nastavení podzávorování, vymezení zdvihu, vůle háku, oprava polohy svěrací čelisti, vůli třmenů, přezkoušení chodu výhybky,</t>
  </si>
  <si>
    <t>Seřízení čelisťového závěru výhybky jednoduché bez žlabového pražce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</si>
  <si>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5911531020</t>
  </si>
  <si>
    <t>Seřízení čelisťového závěru výhybky jednoduché bez žlabového pražce soustavy R65. Poznámka: 1. V cenách jsou započteny náklady na nastavení podzávorování, vymezení zdvihu, vůle háku, oprava polohy svěrací čelisti, vůli třmenů, přezkoušení chodu výhybky, p</t>
  </si>
  <si>
    <t>Seřízení čelisťového závěru výhybky jednoduché bez žlabového pražce soustavy R65.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</si>
  <si>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5911531030</t>
  </si>
  <si>
    <t>Seřízení čelisťového závěru výhybky jednoduché bez žlabového pražce soustavy S49. Poznámka: 1. V cenách jsou započteny náklady na nastavení podzávorování, vymezení zdvihu, vůle háku, oprava polohy svěrací čelisti, vůli třmenů, přezkoušení chodu výhybky, p</t>
  </si>
  <si>
    <t>Seřízení čelisťového závěru výhybky jednoduché bez žlabového pražce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</si>
  <si>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5911573010</t>
  </si>
  <si>
    <t>Seřízení čelisťového závěru výhybky křižovatkové soustavy UIC60. Poznámka: 1. V cenách jsou započteny náklady na nastavení podzávorování, vymezení zdvihu, vůle háku, oprava polohy svěrací čelisti, vůli třmenů, přezkoušení chodu výhybky, provedení západkov</t>
  </si>
  <si>
    <t>Seřízení čelisťového závěru výhybky křižovatkové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</si>
  <si>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5911573020</t>
  </si>
  <si>
    <t xml:space="preserve">Seřízení čelisťového závěru výhybky křižovatkové soustavy R65. Poznámka: 1. V cenách jsou započteny náklady na nastavení podzávorování, vymezení zdvihu, vůle háku, oprava polohy svěrací čelisti, vůli třmenů, přezkoušení chodu výhybky, provedení západkové </t>
  </si>
  <si>
    <t>Seřízení čelisťového závěru výhybky křižovatkové soustavy R65.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</si>
  <si>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5911573030</t>
  </si>
  <si>
    <t xml:space="preserve">Seřízení čelisťového závěru výhybky křižovatkové soustavy S49. Poznámka: 1. V cenách jsou započteny náklady na nastavení podzávorování, vymezení zdvihu, vůle háku, oprava polohy svěrací čelisti, vůli třmenů, přezkoušení chodu výhybky, provedení západkové </t>
  </si>
  <si>
    <t>Seřízení čelisťového závěru výhybky křižovatkové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</si>
  <si>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5912075020</t>
  </si>
  <si>
    <t>Demontáž magnetických bodů pro měřicí vůz (MV). Poznámka: 1. V cenách jsou započteny náklady demontáž magnetických bodů včetně manipulace s kameniva.</t>
  </si>
  <si>
    <t>5912080020</t>
  </si>
  <si>
    <t>Montáž magnetických bodů pro měřicí vůz (MV). Poznámka: 1. V cenách jsou započteny náklady montáž magnetických bodů včetně manipulace s kamenivem. 2. V cenách nejsou obsaženy náklady na dodávku materiálu.</t>
  </si>
  <si>
    <t>5913035010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</si>
  <si>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</si>
  <si>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5913035110</t>
  </si>
  <si>
    <t>Demontáž celopryžové přejezdové konstrukce málo zatížené ve výhybce část vnější a vnitřní bez závěrných zídek. Poznámka: 1. V cenách jsou započteny náklady na demontáž konstrukce, naložení na dopravní prostředek.</t>
  </si>
  <si>
    <t>m2</t>
  </si>
  <si>
    <t>5913035210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</si>
  <si>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</si>
  <si>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5913035310</t>
  </si>
  <si>
    <t>Demontáž celopryžové přejezdové konstrukce silně zatížené ve výhybce část vnější a vnitřní bez závěrných zídek. Poznámka: 1. V cenách jsou započteny náklady na demontáž konstrukce, naložení na dopravní prostředek.</t>
  </si>
  <si>
    <t>5913070010</t>
  </si>
  <si>
    <t>Demontáž betonové přejezdové konstrukce část vnější a vnitřní bez závěrných zídek. Poznámka: 1. V cenách jsou započteny náklady na demontáž konstrukce a naložení na dopravní prostředek.</t>
  </si>
  <si>
    <t>5913040010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</si>
  <si>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</si>
  <si>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5913040110</t>
  </si>
  <si>
    <t>Montáž celopryžové přejezdové konstrukce málo zatížené ve výhybce část vnější a vnitřní bez závěrných zídek. Poznámka: 1. V cenách jsou započteny náklady na montáž konstrukce. 2. V cenách nejsou obsaženy náklady na dodávku materiálu.</t>
  </si>
  <si>
    <t>5913040210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</si>
  <si>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</si>
  <si>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5913040310</t>
  </si>
  <si>
    <t>Montáž celopryžové přejezdové konstrukce silně zatížené ve výhybce část vnější a vnitřní bez závěrných zídek. Poznámka: 1. V cenách jsou započteny náklady na montáž konstrukce. 2. V cenách nejsou obsaženy náklady na dodávku materiálu.</t>
  </si>
  <si>
    <t>5913075010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</si>
  <si>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</si>
  <si>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OST</t>
  </si>
  <si>
    <t>Ostatní</t>
  </si>
  <si>
    <t>7497351560</t>
  </si>
  <si>
    <t>Montáž přímého ukolejnění na elektrizovaných tratích nebo v kolejových obvodech</t>
  </si>
  <si>
    <t>262144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</si>
  <si>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</si>
  <si>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</si>
  <si>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7592005070</t>
  </si>
  <si>
    <t>Montáž počítacího bodu počítače náprav PZN 1 - uložení a připevnění na určené místo, seřízení polohy, přezkoušení</t>
  </si>
  <si>
    <t>7592007070</t>
  </si>
  <si>
    <t>Demontáž počítacího bodu počítače náprav PZN 1</t>
  </si>
  <si>
    <t>7592005120</t>
  </si>
  <si>
    <t>Montáž informačního bodu MIB 6 - uložení a připevnění na určené místo, seřízení, přezkoušení</t>
  </si>
  <si>
    <t>7592007120</t>
  </si>
  <si>
    <t>Demontáž informačního bodu MIB 6</t>
  </si>
  <si>
    <t>7592005160</t>
  </si>
  <si>
    <t>Montáž balízy na pražec pomocí pásky</t>
  </si>
  <si>
    <t>7592007160</t>
  </si>
  <si>
    <t>Demontáž balízy upevněné na pražec pomocí pásky</t>
  </si>
  <si>
    <t>7592005162</t>
  </si>
  <si>
    <t>Montáž balízy do kolejiště pomocí systému Vortok</t>
  </si>
  <si>
    <t>7592007162</t>
  </si>
  <si>
    <t>Demontáž balízy upevněné pomocí systému Vortok</t>
  </si>
  <si>
    <t>7594105010</t>
  </si>
  <si>
    <t>Odpojení a zpětné připojení lan propojovacích jednoho stykového transformátoru - včetně odpojení a připevnění lanového propojení na pražce nebo montážní trámky</t>
  </si>
  <si>
    <t>7594105012</t>
  </si>
  <si>
    <t>Odpojení a zpětné připojení lan ke stojánku KSL - včetně odpojení a připevnění lanového propojení na pražce nebo montážní trámky</t>
  </si>
  <si>
    <t>7594105014</t>
  </si>
  <si>
    <t>Odpojení a zpětné připojení lan ke stojánku KSLP - včetně odpojení a připevnění lanového propojení na pražce nebo montážní trámky</t>
  </si>
  <si>
    <t>7596205010</t>
  </si>
  <si>
    <t>Montáž indikátoru horkoběžnosti</t>
  </si>
  <si>
    <t>7596205020</t>
  </si>
  <si>
    <t>Montáž snímače horkých kol</t>
  </si>
  <si>
    <t>7596205030</t>
  </si>
  <si>
    <t>Montáž vyhodnocovací části</t>
  </si>
  <si>
    <t>7596205040</t>
  </si>
  <si>
    <t>Montáž indikátoru plochých kol</t>
  </si>
  <si>
    <t>94</t>
  </si>
  <si>
    <t>7596205050</t>
  </si>
  <si>
    <t>Montáž kolejnicového doteku COK/HS</t>
  </si>
  <si>
    <t>96</t>
  </si>
  <si>
    <t>7596207010</t>
  </si>
  <si>
    <t>Demontáž indikátoru horkoběžnosti</t>
  </si>
  <si>
    <t>98</t>
  </si>
  <si>
    <t>7596207020</t>
  </si>
  <si>
    <t>Demontáž snímače horkých kol</t>
  </si>
  <si>
    <t>100</t>
  </si>
  <si>
    <t>7596207030</t>
  </si>
  <si>
    <t>Demontáž vyhodnocovací části</t>
  </si>
  <si>
    <t>102</t>
  </si>
  <si>
    <t>7596207040</t>
  </si>
  <si>
    <t>Demontáž indikátoru plochých kol</t>
  </si>
  <si>
    <t>104</t>
  </si>
  <si>
    <t>7596207050</t>
  </si>
  <si>
    <t>Demontáž kolejnicového doteku COK/HS</t>
  </si>
  <si>
    <t>106</t>
  </si>
  <si>
    <t>01.3 - Manipulace a přepravy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</si>
  <si>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</si>
  <si>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</si>
  <si>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512</t>
  </si>
  <si>
    <t>779500736</t>
  </si>
  <si>
    <t>Doprava obousměrná (např. dodávek z vlastních zásob zhotovitele nebo objednatele nebo výzisku) mechanizací o nosnosti přes 3,5 t sypanin (kameniva, písku, suti, dlažebních kostek, atd.)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</si>
  <si>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</si>
  <si>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</si>
  <si>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1966513754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</si>
  <si>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</si>
  <si>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</si>
  <si>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</si>
  <si>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-210419231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</si>
  <si>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</si>
  <si>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</si>
  <si>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</si>
  <si>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-2136291769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</si>
  <si>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</si>
  <si>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9902100500</t>
  </si>
  <si>
    <t>600Doprava obousměrná (např. dodávek z vlastních zásob zhotovitele nebo objednatele nebo výzisku) mechanizací o nosnosti přes 3,5 t sypanin (kameniva, písku, suti, dlažebních kostek, atd.) do 60 km</t>
  </si>
  <si>
    <t>-1979777745</t>
  </si>
  <si>
    <t>Doprava obousměrná (např. dodávek z vlastních zásob zhotovitele nebo objednatele nebo výzisku) mechanizací o nosnosti přes 3,5 t sypanin (kameniva, písku, suti, dlažebních kostek,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</si>
  <si>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</si>
  <si>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</si>
  <si>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-1212524653</t>
  </si>
  <si>
    <t>Doprava obousměrná (např. dodávek z vlastních zásob zhotovitele nebo objednatele nebo výzisku) mechanizací o nosnosti přes 3,5 t sypanin (kameniva, písku, suti, dlažebních kostek,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</si>
  <si>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</si>
  <si>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</si>
  <si>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-1101629215</t>
  </si>
  <si>
    <t>Doprava obousměrná (např. dodávek z vlastních zásob zhotovitele nebo objednatele nebo výzisku) mechanizací o nosnosti přes 3,5 t sypanin (kameniva, písku, suti, dlažebních kostek,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</si>
  <si>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9902100800</t>
  </si>
  <si>
    <t>Doprava obousměrná (např. dodávek z vlastních zásob zhotovitele nebo objednatele nebo výzisku) mechanizací o nosnosti přes 3,5 t sypanin (kameniva, písku, suti, dlažebních kostek, atd.) do 150 km</t>
  </si>
  <si>
    <t>1803632132</t>
  </si>
  <si>
    <t>Doprava obousměrná (např. dodávek z vlastních zásob zhotovitele nebo objednatele nebo výzisku) mechanizací o nosnosti přes 3,5 t sypanin (kameniva, písku, suti, dlažebních kostek,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</si>
  <si>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9902100900</t>
  </si>
  <si>
    <t>Doprava obousměrná (např. dodávek z vlastních zásob zhotovitele nebo objednatele nebo výzisku) mechanizací o nosnosti přes 3,5 t sypanin (kameniva, písku, suti, dlažebních kostek, atd.) do 200 km</t>
  </si>
  <si>
    <t>-1605695957</t>
  </si>
  <si>
    <t>Doprava obousměrná (např. dodávek z vlastních zásob zhotovitele nebo objednatele nebo výzisku) mechanizací o nosnosti přes 3,5 t sypanin (kameniva, písku, suti, dlažebních kostek, atd.)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</si>
  <si>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9902101000</t>
  </si>
  <si>
    <t>Doprava obousměrná (např. dodávek z vlastních zásob zhotovitele nebo objednatele nebo výzisku) mechanizací o nosnosti přes 3,5 t sypanin (kameniva, písku, suti, dlažebních kostek, atd.) do 250 km</t>
  </si>
  <si>
    <t>647171843</t>
  </si>
  <si>
    <t>Doprava obousměrná (např. dodávek z vlastních zásob zhotovitele nebo objednatele nebo výzisku) mechanizací o nosnosti přes 3,5 t sypanin (kameniva, písku, suti, dlažebních kostek, atd.) do 250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</si>
  <si>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9902101100</t>
  </si>
  <si>
    <t>Doprava obousměrná (např. dodávek z vlastních zásob zhotovitele nebo objednatele nebo výzisku) mechanizací o nosnosti přes 3,5 t sypanin (kameniva, písku, suti, dlažebních kostek, atd.) do 300 km</t>
  </si>
  <si>
    <t>943611056</t>
  </si>
  <si>
    <t>Doprava obousměrná (např. dodávek z vlastních zásob zhotovitele nebo objednatele nebo výzisku) mechanizací o nosnosti přes 3,5 t sypanin (kameniva, písku, suti, dlažebních kostek, atd.) do 300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</si>
  <si>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9902109100</t>
  </si>
  <si>
    <t>Doprava obousměrná (např. dodávek z vlastních zásob zhotovitele nebo objednatele nebo výzisku) mechanizací o nosnosti přes 3,5 t sypanin (kameniva, písku, suti, dlažebních kostek, atd.) příplatek za každý další 1 km</t>
  </si>
  <si>
    <t>-668852472</t>
  </si>
  <si>
    <t>Doprava obousměrná (např. dodávek z vlastních zásob zhotovitele nebo objednatele nebo výzisku) mechanizací o nosnosti přes 3,5 t sypanin (kameniva, písku, suti, dlažebních kostek, atd.)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</si>
  <si>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9903200100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</si>
  <si>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</si>
  <si>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</si>
  <si>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</si>
  <si>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</si>
  <si>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</si>
  <si>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9903200300</t>
  </si>
  <si>
    <t>Přeprava mechanizace na místo prováděných prací o hmotnosti přes 12 t do 300 km . Poznámka: 1. Ceny jsou určeny pro dopravu mechanizmů na místo prováděných prací po silnici i po kolejích.2. V ceně jsou započteny i náklady na zpáteční cestu dopravního pros</t>
  </si>
  <si>
    <t>Přeprava mechanizace na místo prováděných prací o hmotnosti přes 12 t do 300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</si>
  <si>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9903209100</t>
  </si>
  <si>
    <t>Přeprava mechanizace na místo prováděných prací o hmotnosti přes 12 t příplatek za každý další 1 km . Poznámka: 1. Ceny jsou určeny pro dopravu mechanizmů na místo prováděných prací po silnici i po kolejích.2. V ceně jsou započteny i náklady na zpáteční c</t>
  </si>
  <si>
    <t>Přeprava mechanizace na místo prováděných prací o hmotnosti přes 12 t příplatek za každý další 1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</si>
  <si>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01.4 - Geodetické měření</t>
  </si>
  <si>
    <t>VRN - Vedlejší rozpočtové náklady</t>
  </si>
  <si>
    <t>Vedlejší rozpočtové náklady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</si>
  <si>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</si>
  <si>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</si>
  <si>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</si>
  <si>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</si>
  <si>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</si>
  <si>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</si>
  <si>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023111011</t>
  </si>
  <si>
    <t>Projektové práce Technický projekt zajištění PPK bez optimalizace nivelety/osy koleje trať jednokolejná zajištění PPK - V cenách jsou obsaženy náklady na polohové zaměření, nivelaci, ověření párových zajišťovacích značek, zpracování projektu zajištění PPK</t>
  </si>
  <si>
    <t>Projektové práce Technický projekt zajištění PPK bez optimalizace nivelety/osy koleje trať jednokolejná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</si>
  <si>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023112011</t>
  </si>
  <si>
    <t>Projektové práce Technický projekt zajištění PPK bez optimalizace nivelety/osy koleje trať dvoukolejná zajištění PPK - V cenách jsou obsaženy náklady na polohové zaměření, nivelaci, ověření párových zajišťovacích značek, zpracování projektu zajištění PPK,</t>
  </si>
  <si>
    <t>Projektové práce Technický projekt zajištění PPK bez optimalizace nivelety/osy koleje trať dvoukolejná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</si>
  <si>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023113001</t>
  </si>
  <si>
    <t>Projektové práce Technický projekt zajištění PPK s optimalizací nivelety/osy koleje trať jednokolejná - V cenách jsou obsaženy náklady na polohové zaměření, nivelaci, ověření párových zajišťovacích značek, zpracování projektu zajištění PPK, zpracování pro</t>
  </si>
  <si>
    <t>Projektové práce Technický projekt zajištění PPK s optimalizací nivelety/osy koleje trať jednokolejná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</si>
  <si>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023113011</t>
  </si>
  <si>
    <t>Projektové práce Technický projekt zajištění PPK s optimalizací nivelety/osy koleje trať dvoukolejná - V cenách jsou obsaženy náklady na polohové zaměření, nivelaci, ověření párových zajišťovacích značek, zpracování projektu zajištění PPK, zpracování proj</t>
  </si>
  <si>
    <t>Projektové práce Technický projekt zajištění PPK s optimalizací nivelety/osy koleje trať dvoukolejná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</si>
  <si>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R023111021</t>
  </si>
  <si>
    <t>Projektové práce Technický projekt zajištění PPK bez optimalizace nivelety/osy kolejové rozvětvení zajištění PPK - V cenách jsou obsaženy náklady na polohové zaměření, nivelaci, ověření párových zajišťovacích značek, zpracování projektu zajištění PPK, zpr</t>
  </si>
  <si>
    <t>Projektové práce Technický projekt zajištění PPK bez optimalizace nivelety/osy kolejové rozvětvení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</si>
  <si>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R023113021</t>
  </si>
  <si>
    <t>Projektové práce Technický projekt zajištění PPK s optimalizací nivelety/osy kolejové rozvětvení - V cenách jsou obsaženy náklady na polohové zaměření, nivelaci, ověření párových zajišťovacích značek, zpracování projektu zajištění PPK, zpracování projektu</t>
  </si>
  <si>
    <t>Projektové práce Technický projekt zajištění PPK s optimalizací nivelety/osy kolejové rozvětvení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</si>
  <si>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02.1 - VRN</t>
  </si>
  <si>
    <t>034111001</t>
  </si>
  <si>
    <t>Další náklady na pracovníky Zákonné příplatky ke mzdě za práci o sobotách, nedělích a státem uznaných svátcích</t>
  </si>
  <si>
    <t>Kč/hod</t>
  </si>
  <si>
    <t>034111011</t>
  </si>
  <si>
    <t>Další náklady na pracovníky Zákonné příplatky ke mzdě za práci v noci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</si>
</sst>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2022-7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geometrických parametrů koleje 2023 - 2025 - ST Jihlava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27. 9. 2022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ROUND(SUM(AG95:AG99),2)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ROUND(SUM(AS95:AS99),2)</f>
        <v>0</v>
      </c>
      <c r="AT94" s="111">
        <f>ROUND(SUM(AV94:AW94),2)</f>
        <v>0</v>
      </c>
      <c r="AU94" s="112">
        <f>ROUND(SUM(AU95:AU99),5)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ROUND(SUM(AZ95:AZ99),2)</f>
        <v>0</v>
      </c>
      <c r="BA94" s="111">
        <f>ROUND(SUM(BA95:BA99),2)</f>
        <v>0</v>
      </c>
      <c r="BB94" s="111">
        <f>ROUND(SUM(BB95:BB99),2)</f>
        <v>0</v>
      </c>
      <c r="BC94" s="111">
        <f>ROUND(SUM(BC95:BC99),2)</f>
        <v>0</v>
      </c>
      <c r="BD94" s="113">
        <f>ROUND(SUM(BD95:BD99),2)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'01.1 - Oprava GPK'!J30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'01.1 - Oprava GPK'!P118</f>
        <v>0</v>
      </c>
      <c r="AV95" s="125">
        <f>'01.1 - Oprava GPK'!J33</f>
        <v>0</v>
      </c>
      <c r="AW95" s="125">
        <f>'01.1 - Oprava GPK'!J34</f>
        <v>0</v>
      </c>
      <c r="AX95" s="125">
        <f>'01.1 - Oprava GPK'!J35</f>
        <v>0</v>
      </c>
      <c r="AY95" s="125">
        <f>'01.1 - Oprava GPK'!J36</f>
        <v>0</v>
      </c>
      <c r="AZ95" s="125">
        <f>'01.1 - Oprava GPK'!F33</f>
        <v>0</v>
      </c>
      <c r="BA95" s="125">
        <f>'01.1 - Oprava GPK'!F34</f>
        <v>0</v>
      </c>
      <c r="BB95" s="125">
        <f>'01.1 - Oprava GPK'!F35</f>
        <v>0</v>
      </c>
      <c r="BC95" s="125">
        <f>'01.1 - Oprava GPK'!F36</f>
        <v>0</v>
      </c>
      <c r="BD95" s="127">
        <f>'01.1 - Oprava GPK'!F37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'01.2 - Vyvolané práce'!J30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'01.2 - Vyvolané práce'!P119</f>
        <v>0</v>
      </c>
      <c r="AV96" s="125">
        <f>'01.2 - Vyvolané práce'!J33</f>
        <v>0</v>
      </c>
      <c r="AW96" s="125">
        <f>'01.2 - Vyvolané práce'!J34</f>
        <v>0</v>
      </c>
      <c r="AX96" s="125">
        <f>'01.2 - Vyvolané práce'!J35</f>
        <v>0</v>
      </c>
      <c r="AY96" s="125">
        <f>'01.2 - Vyvolané práce'!J36</f>
        <v>0</v>
      </c>
      <c r="AZ96" s="125">
        <f>'01.2 - Vyvolané práce'!F33</f>
        <v>0</v>
      </c>
      <c r="BA96" s="125">
        <f>'01.2 - Vyvolané práce'!F34</f>
        <v>0</v>
      </c>
      <c r="BB96" s="125">
        <f>'01.2 - Vyvolané práce'!F35</f>
        <v>0</v>
      </c>
      <c r="BC96" s="125">
        <f>'01.2 - Vyvolané práce'!F36</f>
        <v>0</v>
      </c>
      <c r="BD96" s="127">
        <f>'01.2 - Vyvolané práce'!F37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16.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'01.3 - Manipulace a přepravy'!J30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4">
        <v>0</v>
      </c>
      <c r="AT97" s="125">
        <f>ROUND(SUM(AV97:AW97),2)</f>
        <v>0</v>
      </c>
      <c r="AU97" s="126">
        <f>'01.3 - Manipulace a přepravy'!P117</f>
        <v>0</v>
      </c>
      <c r="AV97" s="125">
        <f>'01.3 - Manipulace a přepravy'!J33</f>
        <v>0</v>
      </c>
      <c r="AW97" s="125">
        <f>'01.3 - Manipulace a přepravy'!J34</f>
        <v>0</v>
      </c>
      <c r="AX97" s="125">
        <f>'01.3 - Manipulace a přepravy'!J35</f>
        <v>0</v>
      </c>
      <c r="AY97" s="125">
        <f>'01.3 - Manipulace a přepravy'!J36</f>
        <v>0</v>
      </c>
      <c r="AZ97" s="125">
        <f>'01.3 - Manipulace a přepravy'!F33</f>
        <v>0</v>
      </c>
      <c r="BA97" s="125">
        <f>'01.3 - Manipulace a přepravy'!F34</f>
        <v>0</v>
      </c>
      <c r="BB97" s="125">
        <f>'01.3 - Manipulace a přepravy'!F35</f>
        <v>0</v>
      </c>
      <c r="BC97" s="125">
        <f>'01.3 - Manipulace a přepravy'!F36</f>
        <v>0</v>
      </c>
      <c r="BD97" s="127">
        <f>'01.3 - Manipulace a přepravy'!F37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7" customFormat="1" ht="16.5" customHeight="1">
      <c r="A98" s="116" t="s">
        <v>77</v>
      </c>
      <c r="B98" s="117"/>
      <c r="C98" s="118"/>
      <c r="D98" s="119" t="s">
        <v>90</v>
      </c>
      <c r="E98" s="119"/>
      <c r="F98" s="119"/>
      <c r="G98" s="119"/>
      <c r="H98" s="119"/>
      <c r="I98" s="120"/>
      <c r="J98" s="119" t="s">
        <v>91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'01.4 - Geodetické měření'!J30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80</v>
      </c>
      <c r="AR98" s="123"/>
      <c r="AS98" s="124">
        <v>0</v>
      </c>
      <c r="AT98" s="125">
        <f>ROUND(SUM(AV98:AW98),2)</f>
        <v>0</v>
      </c>
      <c r="AU98" s="126">
        <f>'01.4 - Geodetické měření'!P117</f>
        <v>0</v>
      </c>
      <c r="AV98" s="125">
        <f>'01.4 - Geodetické měření'!J33</f>
        <v>0</v>
      </c>
      <c r="AW98" s="125">
        <f>'01.4 - Geodetické měření'!J34</f>
        <v>0</v>
      </c>
      <c r="AX98" s="125">
        <f>'01.4 - Geodetické měření'!J35</f>
        <v>0</v>
      </c>
      <c r="AY98" s="125">
        <f>'01.4 - Geodetické měření'!J36</f>
        <v>0</v>
      </c>
      <c r="AZ98" s="125">
        <f>'01.4 - Geodetické měření'!F33</f>
        <v>0</v>
      </c>
      <c r="BA98" s="125">
        <f>'01.4 - Geodetické měření'!F34</f>
        <v>0</v>
      </c>
      <c r="BB98" s="125">
        <f>'01.4 - Geodetické měření'!F35</f>
        <v>0</v>
      </c>
      <c r="BC98" s="125">
        <f>'01.4 - Geodetické měření'!F36</f>
        <v>0</v>
      </c>
      <c r="BD98" s="127">
        <f>'01.4 - Geodetické měření'!F37</f>
        <v>0</v>
      </c>
      <c r="BE98" s="7"/>
      <c r="BT98" s="128" t="s">
        <v>81</v>
      </c>
      <c r="BV98" s="128" t="s">
        <v>75</v>
      </c>
      <c r="BW98" s="128" t="s">
        <v>92</v>
      </c>
      <c r="BX98" s="128" t="s">
        <v>5</v>
      </c>
      <c r="CL98" s="128" t="s">
        <v>1</v>
      </c>
      <c r="CM98" s="128" t="s">
        <v>83</v>
      </c>
    </row>
    <row r="99" s="7" customFormat="1" ht="16.5" customHeight="1">
      <c r="A99" s="116" t="s">
        <v>77</v>
      </c>
      <c r="B99" s="117"/>
      <c r="C99" s="118"/>
      <c r="D99" s="119" t="s">
        <v>93</v>
      </c>
      <c r="E99" s="119"/>
      <c r="F99" s="119"/>
      <c r="G99" s="119"/>
      <c r="H99" s="119"/>
      <c r="I99" s="120"/>
      <c r="J99" s="119" t="s">
        <v>94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'02.1 - VRN'!J30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80</v>
      </c>
      <c r="AR99" s="123"/>
      <c r="AS99" s="129">
        <v>0</v>
      </c>
      <c r="AT99" s="130">
        <f>ROUND(SUM(AV99:AW99),2)</f>
        <v>0</v>
      </c>
      <c r="AU99" s="131">
        <f>'02.1 - VRN'!P117</f>
        <v>0</v>
      </c>
      <c r="AV99" s="130">
        <f>'02.1 - VRN'!J33</f>
        <v>0</v>
      </c>
      <c r="AW99" s="130">
        <f>'02.1 - VRN'!J34</f>
        <v>0</v>
      </c>
      <c r="AX99" s="130">
        <f>'02.1 - VRN'!J35</f>
        <v>0</v>
      </c>
      <c r="AY99" s="130">
        <f>'02.1 - VRN'!J36</f>
        <v>0</v>
      </c>
      <c r="AZ99" s="130">
        <f>'02.1 - VRN'!F33</f>
        <v>0</v>
      </c>
      <c r="BA99" s="130">
        <f>'02.1 - VRN'!F34</f>
        <v>0</v>
      </c>
      <c r="BB99" s="130">
        <f>'02.1 - VRN'!F35</f>
        <v>0</v>
      </c>
      <c r="BC99" s="130">
        <f>'02.1 - VRN'!F36</f>
        <v>0</v>
      </c>
      <c r="BD99" s="132">
        <f>'02.1 - VRN'!F37</f>
        <v>0</v>
      </c>
      <c r="BE99" s="7"/>
      <c r="BT99" s="128" t="s">
        <v>81</v>
      </c>
      <c r="BV99" s="128" t="s">
        <v>75</v>
      </c>
      <c r="BW99" s="128" t="s">
        <v>95</v>
      </c>
      <c r="BX99" s="128" t="s">
        <v>5</v>
      </c>
      <c r="CL99" s="128" t="s">
        <v>1</v>
      </c>
      <c r="CM99" s="128" t="s">
        <v>83</v>
      </c>
    </row>
    <row r="100" s="2" customFormat="1" ht="30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64"/>
      <c r="AI101" s="64"/>
      <c r="AJ101" s="64"/>
      <c r="AK101" s="64"/>
      <c r="AL101" s="64"/>
      <c r="AM101" s="64"/>
      <c r="AN101" s="64"/>
      <c r="AO101" s="64"/>
      <c r="AP101" s="64"/>
      <c r="AQ101" s="64"/>
      <c r="AR101" s="41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</sheetData>
  <sheetProtection sheet="1" formatColumns="0" formatRows="0" objects="1" scenarios="1" spinCount="100000" saltValue="htiwZGsskCzKUzszSL83B1Q4kg8E16tZLaiTgEtt8RCeCNnOvG5CP3d/fYw32EzjGTHogavUaibeTrqsF/re7w==" hashValue="L0UADOQ7o5+row1Ui1j9PyVsG31NJdXwfZn3C/bskRrl2SffKGod/VxBJFNTCoVPqeoLlJWQRbJ4OdjxFXHhsw==" algorithmName="SHA-512" password="CC35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.1 - Oprava GPK'!C2" display="/"/>
    <hyperlink ref="A96" location="'01.2 - Vyvolané práce'!C2" display="/"/>
    <hyperlink ref="A97" location="'01.3 - Manipulace a přepravy'!C2" display="/"/>
    <hyperlink ref="A98" location="'01.4 - Geodetické měření'!C2" display="/"/>
    <hyperlink ref="A99" location="'02.1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geometrických parametrů koleje 2023 - 2025 - ST Jihlava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27. 9. 2022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ROUND((SUM(BE118:BE232)),  2)</f>
        <v>0</v>
      </c>
      <c r="G33" s="35"/>
      <c r="H33" s="35"/>
      <c r="I33" s="152">
        <v>0.20999999999999999</v>
      </c>
      <c r="J33" s="151">
        <f>ROUND(((SUM(BE118:BE232))*I33),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ROUND((SUM(BF118:BF232)),  2)</f>
        <v>0</v>
      </c>
      <c r="G34" s="35"/>
      <c r="H34" s="35"/>
      <c r="I34" s="152">
        <v>0.14999999999999999</v>
      </c>
      <c r="J34" s="151">
        <f>ROUND(((SUM(BF118:BF232))*I34),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ROUND((SUM(BG118:BG232)),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ROUND((SUM(BH118:BH232)),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ROUND((SUM(BI118:BI232)),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geometrických parametrů koleje 2023 - 2025 - ST Jihlava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01.1 - Oprava GPK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27. 9. 2022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100</v>
      </c>
      <c r="D94" s="173"/>
      <c r="E94" s="173"/>
      <c r="F94" s="173"/>
      <c r="G94" s="173"/>
      <c r="H94" s="173"/>
      <c r="I94" s="173"/>
      <c r="J94" s="174" t="s">
        <v>101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102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103</v>
      </c>
    </row>
    <row r="97" s="9" customFormat="1" ht="24.96" customHeight="1">
      <c r="A97" s="9"/>
      <c r="B97" s="176"/>
      <c r="C97" s="177"/>
      <c r="D97" s="178" t="s">
        <v>104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105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106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Oprava geometrických parametrů koleje 2023 - 2025 - ST Jihlava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97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01.1 - Oprava GPK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 xml:space="preserve"> </v>
      </c>
      <c r="G112" s="37"/>
      <c r="H112" s="37"/>
      <c r="I112" s="29" t="s">
        <v>22</v>
      </c>
      <c r="J112" s="76" t="str">
        <f>IF(J12="","",J12)</f>
        <v>27. 9. 2022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31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107</v>
      </c>
      <c r="D117" s="191" t="s">
        <v>58</v>
      </c>
      <c r="E117" s="191" t="s">
        <v>54</v>
      </c>
      <c r="F117" s="191" t="s">
        <v>55</v>
      </c>
      <c r="G117" s="191" t="s">
        <v>108</v>
      </c>
      <c r="H117" s="191" t="s">
        <v>109</v>
      </c>
      <c r="I117" s="191" t="s">
        <v>110</v>
      </c>
      <c r="J117" s="192" t="s">
        <v>101</v>
      </c>
      <c r="K117" s="193" t="s">
        <v>111</v>
      </c>
      <c r="L117" s="194"/>
      <c r="M117" s="97" t="s">
        <v>1</v>
      </c>
      <c r="N117" s="98" t="s">
        <v>37</v>
      </c>
      <c r="O117" s="98" t="s">
        <v>112</v>
      </c>
      <c r="P117" s="98" t="s">
        <v>113</v>
      </c>
      <c r="Q117" s="98" t="s">
        <v>114</v>
      </c>
      <c r="R117" s="98" t="s">
        <v>115</v>
      </c>
      <c r="S117" s="98" t="s">
        <v>116</v>
      </c>
      <c r="T117" s="99" t="s">
        <v>117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118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72</v>
      </c>
      <c r="AU118" s="14" t="s">
        <v>103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72</v>
      </c>
      <c r="E119" s="203" t="s">
        <v>119</v>
      </c>
      <c r="F119" s="203" t="s">
        <v>120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81</v>
      </c>
      <c r="AT119" s="212" t="s">
        <v>72</v>
      </c>
      <c r="AU119" s="212" t="s">
        <v>73</v>
      </c>
      <c r="AY119" s="211" t="s">
        <v>121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72</v>
      </c>
      <c r="E120" s="214" t="s">
        <v>122</v>
      </c>
      <c r="F120" s="214" t="s">
        <v>123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SUM(P121:P232)</f>
        <v>0</v>
      </c>
      <c r="Q120" s="208"/>
      <c r="R120" s="209">
        <f>SUM(R121:R232)</f>
        <v>0</v>
      </c>
      <c r="S120" s="208"/>
      <c r="T120" s="210">
        <f>SUM(T121:T232)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81</v>
      </c>
      <c r="AT120" s="212" t="s">
        <v>72</v>
      </c>
      <c r="AU120" s="212" t="s">
        <v>81</v>
      </c>
      <c r="AY120" s="211" t="s">
        <v>121</v>
      </c>
      <c r="BK120" s="213">
        <f>SUM(BK121:BK232)</f>
        <v>0</v>
      </c>
    </row>
    <row r="121" s="2" customFormat="1" ht="16.5" customHeight="1">
      <c r="A121" s="35"/>
      <c r="B121" s="36"/>
      <c r="C121" s="216" t="s">
        <v>81</v>
      </c>
      <c r="D121" s="216" t="s">
        <v>124</v>
      </c>
      <c r="E121" s="217" t="s">
        <v>125</v>
      </c>
      <c r="F121" s="218" t="s">
        <v>126</v>
      </c>
      <c r="G121" s="219" t="s">
        <v>127</v>
      </c>
      <c r="H121" s="220">
        <v>19000</v>
      </c>
      <c r="I121" s="221"/>
      <c r="J121" s="222">
        <f>ROUND(I121*H121,2)</f>
        <v>0</v>
      </c>
      <c r="K121" s="223"/>
      <c r="L121" s="224"/>
      <c r="M121" s="225" t="s">
        <v>1</v>
      </c>
      <c r="N121" s="226" t="s">
        <v>38</v>
      </c>
      <c r="O121" s="88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9" t="s">
        <v>128</v>
      </c>
      <c r="AT121" s="229" t="s">
        <v>124</v>
      </c>
      <c r="AU121" s="229" t="s">
        <v>83</v>
      </c>
      <c r="AY121" s="14" t="s">
        <v>121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4" t="s">
        <v>81</v>
      </c>
      <c r="BK121" s="230">
        <f>ROUND(I121*H121,2)</f>
        <v>0</v>
      </c>
      <c r="BL121" s="14" t="s">
        <v>129</v>
      </c>
      <c r="BM121" s="229" t="s">
        <v>83</v>
      </c>
    </row>
    <row r="122" s="2" customFormat="1">
      <c r="A122" s="35"/>
      <c r="B122" s="36"/>
      <c r="C122" s="37"/>
      <c r="D122" s="231" t="s">
        <v>130</v>
      </c>
      <c r="E122" s="37"/>
      <c r="F122" s="232" t="s">
        <v>126</v>
      </c>
      <c r="G122" s="37"/>
      <c r="H122" s="37"/>
      <c r="I122" s="233"/>
      <c r="J122" s="37"/>
      <c r="K122" s="37"/>
      <c r="L122" s="41"/>
      <c r="M122" s="234"/>
      <c r="N122" s="235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130</v>
      </c>
      <c r="AU122" s="14" t="s">
        <v>83</v>
      </c>
    </row>
    <row r="123" s="2" customFormat="1" ht="66.75" customHeight="1">
      <c r="A123" s="35"/>
      <c r="B123" s="36"/>
      <c r="C123" s="236" t="s">
        <v>83</v>
      </c>
      <c r="D123" s="236" t="s">
        <v>131</v>
      </c>
      <c r="E123" s="237" t="s">
        <v>132</v>
      </c>
      <c r="F123" s="238" t="s">
        <v>133</v>
      </c>
      <c r="G123" s="239" t="s">
        <v>134</v>
      </c>
      <c r="H123" s="240">
        <v>500</v>
      </c>
      <c r="I123" s="241"/>
      <c r="J123" s="242">
        <f>ROUND(I123*H123,2)</f>
        <v>0</v>
      </c>
      <c r="K123" s="243"/>
      <c r="L123" s="41"/>
      <c r="M123" s="244" t="s">
        <v>1</v>
      </c>
      <c r="N123" s="245" t="s">
        <v>38</v>
      </c>
      <c r="O123" s="88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9" t="s">
        <v>129</v>
      </c>
      <c r="AT123" s="229" t="s">
        <v>131</v>
      </c>
      <c r="AU123" s="229" t="s">
        <v>83</v>
      </c>
      <c r="AY123" s="14" t="s">
        <v>121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4" t="s">
        <v>81</v>
      </c>
      <c r="BK123" s="230">
        <f>ROUND(I123*H123,2)</f>
        <v>0</v>
      </c>
      <c r="BL123" s="14" t="s">
        <v>129</v>
      </c>
      <c r="BM123" s="229" t="s">
        <v>129</v>
      </c>
    </row>
    <row r="124" s="2" customFormat="1">
      <c r="A124" s="35"/>
      <c r="B124" s="36"/>
      <c r="C124" s="37"/>
      <c r="D124" s="231" t="s">
        <v>130</v>
      </c>
      <c r="E124" s="37"/>
      <c r="F124" s="232" t="s">
        <v>133</v>
      </c>
      <c r="G124" s="37"/>
      <c r="H124" s="37"/>
      <c r="I124" s="233"/>
      <c r="J124" s="37"/>
      <c r="K124" s="37"/>
      <c r="L124" s="41"/>
      <c r="M124" s="234"/>
      <c r="N124" s="235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130</v>
      </c>
      <c r="AU124" s="14" t="s">
        <v>83</v>
      </c>
    </row>
    <row r="125" s="2" customFormat="1" ht="66.75" customHeight="1">
      <c r="A125" s="35"/>
      <c r="B125" s="36"/>
      <c r="C125" s="236" t="s">
        <v>135</v>
      </c>
      <c r="D125" s="236" t="s">
        <v>131</v>
      </c>
      <c r="E125" s="237" t="s">
        <v>136</v>
      </c>
      <c r="F125" s="238" t="s">
        <v>137</v>
      </c>
      <c r="G125" s="239" t="s">
        <v>134</v>
      </c>
      <c r="H125" s="240">
        <v>500</v>
      </c>
      <c r="I125" s="241"/>
      <c r="J125" s="242">
        <f>ROUND(I125*H125,2)</f>
        <v>0</v>
      </c>
      <c r="K125" s="243"/>
      <c r="L125" s="41"/>
      <c r="M125" s="244" t="s">
        <v>1</v>
      </c>
      <c r="N125" s="245" t="s">
        <v>38</v>
      </c>
      <c r="O125" s="88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9" t="s">
        <v>129</v>
      </c>
      <c r="AT125" s="229" t="s">
        <v>131</v>
      </c>
      <c r="AU125" s="229" t="s">
        <v>83</v>
      </c>
      <c r="AY125" s="14" t="s">
        <v>121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4" t="s">
        <v>81</v>
      </c>
      <c r="BK125" s="230">
        <f>ROUND(I125*H125,2)</f>
        <v>0</v>
      </c>
      <c r="BL125" s="14" t="s">
        <v>129</v>
      </c>
      <c r="BM125" s="229" t="s">
        <v>138</v>
      </c>
    </row>
    <row r="126" s="2" customFormat="1">
      <c r="A126" s="35"/>
      <c r="B126" s="36"/>
      <c r="C126" s="37"/>
      <c r="D126" s="231" t="s">
        <v>130</v>
      </c>
      <c r="E126" s="37"/>
      <c r="F126" s="232" t="s">
        <v>137</v>
      </c>
      <c r="G126" s="37"/>
      <c r="H126" s="37"/>
      <c r="I126" s="233"/>
      <c r="J126" s="37"/>
      <c r="K126" s="37"/>
      <c r="L126" s="41"/>
      <c r="M126" s="234"/>
      <c r="N126" s="235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130</v>
      </c>
      <c r="AU126" s="14" t="s">
        <v>83</v>
      </c>
    </row>
    <row r="127" s="2" customFormat="1" ht="66.75" customHeight="1">
      <c r="A127" s="35"/>
      <c r="B127" s="36"/>
      <c r="C127" s="236" t="s">
        <v>129</v>
      </c>
      <c r="D127" s="236" t="s">
        <v>131</v>
      </c>
      <c r="E127" s="237" t="s">
        <v>139</v>
      </c>
      <c r="F127" s="238" t="s">
        <v>140</v>
      </c>
      <c r="G127" s="239" t="s">
        <v>134</v>
      </c>
      <c r="H127" s="240">
        <v>100</v>
      </c>
      <c r="I127" s="241"/>
      <c r="J127" s="242">
        <f>ROUND(I127*H127,2)</f>
        <v>0</v>
      </c>
      <c r="K127" s="243"/>
      <c r="L127" s="41"/>
      <c r="M127" s="244" t="s">
        <v>1</v>
      </c>
      <c r="N127" s="245" t="s">
        <v>38</v>
      </c>
      <c r="O127" s="88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9" t="s">
        <v>129</v>
      </c>
      <c r="AT127" s="229" t="s">
        <v>131</v>
      </c>
      <c r="AU127" s="229" t="s">
        <v>83</v>
      </c>
      <c r="AY127" s="14" t="s">
        <v>121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4" t="s">
        <v>81</v>
      </c>
      <c r="BK127" s="230">
        <f>ROUND(I127*H127,2)</f>
        <v>0</v>
      </c>
      <c r="BL127" s="14" t="s">
        <v>129</v>
      </c>
      <c r="BM127" s="229" t="s">
        <v>128</v>
      </c>
    </row>
    <row r="128" s="2" customFormat="1">
      <c r="A128" s="35"/>
      <c r="B128" s="36"/>
      <c r="C128" s="37"/>
      <c r="D128" s="231" t="s">
        <v>130</v>
      </c>
      <c r="E128" s="37"/>
      <c r="F128" s="232" t="s">
        <v>140</v>
      </c>
      <c r="G128" s="37"/>
      <c r="H128" s="37"/>
      <c r="I128" s="233"/>
      <c r="J128" s="37"/>
      <c r="K128" s="37"/>
      <c r="L128" s="41"/>
      <c r="M128" s="234"/>
      <c r="N128" s="235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130</v>
      </c>
      <c r="AU128" s="14" t="s">
        <v>83</v>
      </c>
    </row>
    <row r="129" s="2" customFormat="1" ht="66.75" customHeight="1">
      <c r="A129" s="35"/>
      <c r="B129" s="36"/>
      <c r="C129" s="236" t="s">
        <v>122</v>
      </c>
      <c r="D129" s="236" t="s">
        <v>131</v>
      </c>
      <c r="E129" s="237" t="s">
        <v>141</v>
      </c>
      <c r="F129" s="238" t="s">
        <v>142</v>
      </c>
      <c r="G129" s="239" t="s">
        <v>134</v>
      </c>
      <c r="H129" s="240">
        <v>5000</v>
      </c>
      <c r="I129" s="241"/>
      <c r="J129" s="242">
        <f>ROUND(I129*H129,2)</f>
        <v>0</v>
      </c>
      <c r="K129" s="243"/>
      <c r="L129" s="41"/>
      <c r="M129" s="244" t="s">
        <v>1</v>
      </c>
      <c r="N129" s="245" t="s">
        <v>38</v>
      </c>
      <c r="O129" s="88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9" t="s">
        <v>129</v>
      </c>
      <c r="AT129" s="229" t="s">
        <v>131</v>
      </c>
      <c r="AU129" s="229" t="s">
        <v>83</v>
      </c>
      <c r="AY129" s="14" t="s">
        <v>121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4" t="s">
        <v>81</v>
      </c>
      <c r="BK129" s="230">
        <f>ROUND(I129*H129,2)</f>
        <v>0</v>
      </c>
      <c r="BL129" s="14" t="s">
        <v>129</v>
      </c>
      <c r="BM129" s="229" t="s">
        <v>143</v>
      </c>
    </row>
    <row r="130" s="2" customFormat="1">
      <c r="A130" s="35"/>
      <c r="B130" s="36"/>
      <c r="C130" s="37"/>
      <c r="D130" s="231" t="s">
        <v>130</v>
      </c>
      <c r="E130" s="37"/>
      <c r="F130" s="232" t="s">
        <v>142</v>
      </c>
      <c r="G130" s="37"/>
      <c r="H130" s="37"/>
      <c r="I130" s="233"/>
      <c r="J130" s="37"/>
      <c r="K130" s="37"/>
      <c r="L130" s="41"/>
      <c r="M130" s="234"/>
      <c r="N130" s="235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130</v>
      </c>
      <c r="AU130" s="14" t="s">
        <v>83</v>
      </c>
    </row>
    <row r="131" s="2" customFormat="1" ht="66.75" customHeight="1">
      <c r="A131" s="35"/>
      <c r="B131" s="36"/>
      <c r="C131" s="236" t="s">
        <v>138</v>
      </c>
      <c r="D131" s="236" t="s">
        <v>131</v>
      </c>
      <c r="E131" s="237" t="s">
        <v>144</v>
      </c>
      <c r="F131" s="238" t="s">
        <v>145</v>
      </c>
      <c r="G131" s="239" t="s">
        <v>146</v>
      </c>
      <c r="H131" s="240">
        <v>10</v>
      </c>
      <c r="I131" s="241"/>
      <c r="J131" s="242">
        <f>ROUND(I131*H131,2)</f>
        <v>0</v>
      </c>
      <c r="K131" s="243"/>
      <c r="L131" s="41"/>
      <c r="M131" s="244" t="s">
        <v>1</v>
      </c>
      <c r="N131" s="245" t="s">
        <v>38</v>
      </c>
      <c r="O131" s="88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129</v>
      </c>
      <c r="AT131" s="229" t="s">
        <v>131</v>
      </c>
      <c r="AU131" s="229" t="s">
        <v>83</v>
      </c>
      <c r="AY131" s="14" t="s">
        <v>121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81</v>
      </c>
      <c r="BK131" s="230">
        <f>ROUND(I131*H131,2)</f>
        <v>0</v>
      </c>
      <c r="BL131" s="14" t="s">
        <v>129</v>
      </c>
      <c r="BM131" s="229" t="s">
        <v>147</v>
      </c>
    </row>
    <row r="132" s="2" customFormat="1">
      <c r="A132" s="35"/>
      <c r="B132" s="36"/>
      <c r="C132" s="37"/>
      <c r="D132" s="231" t="s">
        <v>130</v>
      </c>
      <c r="E132" s="37"/>
      <c r="F132" s="232" t="s">
        <v>148</v>
      </c>
      <c r="G132" s="37"/>
      <c r="H132" s="37"/>
      <c r="I132" s="233"/>
      <c r="J132" s="37"/>
      <c r="K132" s="37"/>
      <c r="L132" s="41"/>
      <c r="M132" s="234"/>
      <c r="N132" s="235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130</v>
      </c>
      <c r="AU132" s="14" t="s">
        <v>83</v>
      </c>
    </row>
    <row r="133" s="2" customFormat="1" ht="66.75" customHeight="1">
      <c r="A133" s="35"/>
      <c r="B133" s="36"/>
      <c r="C133" s="236" t="s">
        <v>149</v>
      </c>
      <c r="D133" s="236" t="s">
        <v>131</v>
      </c>
      <c r="E133" s="237" t="s">
        <v>150</v>
      </c>
      <c r="F133" s="238" t="s">
        <v>151</v>
      </c>
      <c r="G133" s="239" t="s">
        <v>146</v>
      </c>
      <c r="H133" s="240">
        <v>2</v>
      </c>
      <c r="I133" s="241"/>
      <c r="J133" s="242">
        <f>ROUND(I133*H133,2)</f>
        <v>0</v>
      </c>
      <c r="K133" s="243"/>
      <c r="L133" s="41"/>
      <c r="M133" s="244" t="s">
        <v>1</v>
      </c>
      <c r="N133" s="245" t="s">
        <v>38</v>
      </c>
      <c r="O133" s="88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9" t="s">
        <v>129</v>
      </c>
      <c r="AT133" s="229" t="s">
        <v>131</v>
      </c>
      <c r="AU133" s="229" t="s">
        <v>83</v>
      </c>
      <c r="AY133" s="14" t="s">
        <v>121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4" t="s">
        <v>81</v>
      </c>
      <c r="BK133" s="230">
        <f>ROUND(I133*H133,2)</f>
        <v>0</v>
      </c>
      <c r="BL133" s="14" t="s">
        <v>129</v>
      </c>
      <c r="BM133" s="229" t="s">
        <v>152</v>
      </c>
    </row>
    <row r="134" s="2" customFormat="1">
      <c r="A134" s="35"/>
      <c r="B134" s="36"/>
      <c r="C134" s="37"/>
      <c r="D134" s="231" t="s">
        <v>130</v>
      </c>
      <c r="E134" s="37"/>
      <c r="F134" s="232" t="s">
        <v>153</v>
      </c>
      <c r="G134" s="37"/>
      <c r="H134" s="37"/>
      <c r="I134" s="233"/>
      <c r="J134" s="37"/>
      <c r="K134" s="37"/>
      <c r="L134" s="41"/>
      <c r="M134" s="234"/>
      <c r="N134" s="235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130</v>
      </c>
      <c r="AU134" s="14" t="s">
        <v>83</v>
      </c>
    </row>
    <row r="135" s="2" customFormat="1" ht="24.15" customHeight="1">
      <c r="A135" s="35"/>
      <c r="B135" s="36"/>
      <c r="C135" s="236" t="s">
        <v>128</v>
      </c>
      <c r="D135" s="236" t="s">
        <v>131</v>
      </c>
      <c r="E135" s="237" t="s">
        <v>154</v>
      </c>
      <c r="F135" s="238" t="s">
        <v>155</v>
      </c>
      <c r="G135" s="239" t="s">
        <v>134</v>
      </c>
      <c r="H135" s="240">
        <v>300</v>
      </c>
      <c r="I135" s="241"/>
      <c r="J135" s="242">
        <f>ROUND(I135*H135,2)</f>
        <v>0</v>
      </c>
      <c r="K135" s="243"/>
      <c r="L135" s="41"/>
      <c r="M135" s="244" t="s">
        <v>1</v>
      </c>
      <c r="N135" s="245" t="s">
        <v>38</v>
      </c>
      <c r="O135" s="88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9" t="s">
        <v>129</v>
      </c>
      <c r="AT135" s="229" t="s">
        <v>131</v>
      </c>
      <c r="AU135" s="229" t="s">
        <v>83</v>
      </c>
      <c r="AY135" s="14" t="s">
        <v>121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4" t="s">
        <v>81</v>
      </c>
      <c r="BK135" s="230">
        <f>ROUND(I135*H135,2)</f>
        <v>0</v>
      </c>
      <c r="BL135" s="14" t="s">
        <v>129</v>
      </c>
      <c r="BM135" s="229" t="s">
        <v>156</v>
      </c>
    </row>
    <row r="136" s="2" customFormat="1">
      <c r="A136" s="35"/>
      <c r="B136" s="36"/>
      <c r="C136" s="37"/>
      <c r="D136" s="231" t="s">
        <v>130</v>
      </c>
      <c r="E136" s="37"/>
      <c r="F136" s="232" t="s">
        <v>157</v>
      </c>
      <c r="G136" s="37"/>
      <c r="H136" s="37"/>
      <c r="I136" s="233"/>
      <c r="J136" s="37"/>
      <c r="K136" s="37"/>
      <c r="L136" s="41"/>
      <c r="M136" s="234"/>
      <c r="N136" s="235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130</v>
      </c>
      <c r="AU136" s="14" t="s">
        <v>83</v>
      </c>
    </row>
    <row r="137" s="2" customFormat="1" ht="24.15" customHeight="1">
      <c r="A137" s="35"/>
      <c r="B137" s="36"/>
      <c r="C137" s="236" t="s">
        <v>158</v>
      </c>
      <c r="D137" s="236" t="s">
        <v>131</v>
      </c>
      <c r="E137" s="237" t="s">
        <v>159</v>
      </c>
      <c r="F137" s="238" t="s">
        <v>160</v>
      </c>
      <c r="G137" s="239" t="s">
        <v>134</v>
      </c>
      <c r="H137" s="240">
        <v>50</v>
      </c>
      <c r="I137" s="241"/>
      <c r="J137" s="242">
        <f>ROUND(I137*H137,2)</f>
        <v>0</v>
      </c>
      <c r="K137" s="243"/>
      <c r="L137" s="41"/>
      <c r="M137" s="244" t="s">
        <v>1</v>
      </c>
      <c r="N137" s="245" t="s">
        <v>38</v>
      </c>
      <c r="O137" s="88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9" t="s">
        <v>129</v>
      </c>
      <c r="AT137" s="229" t="s">
        <v>131</v>
      </c>
      <c r="AU137" s="229" t="s">
        <v>83</v>
      </c>
      <c r="AY137" s="14" t="s">
        <v>121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4" t="s">
        <v>81</v>
      </c>
      <c r="BK137" s="230">
        <f>ROUND(I137*H137,2)</f>
        <v>0</v>
      </c>
      <c r="BL137" s="14" t="s">
        <v>129</v>
      </c>
      <c r="BM137" s="229" t="s">
        <v>161</v>
      </c>
    </row>
    <row r="138" s="2" customFormat="1">
      <c r="A138" s="35"/>
      <c r="B138" s="36"/>
      <c r="C138" s="37"/>
      <c r="D138" s="231" t="s">
        <v>130</v>
      </c>
      <c r="E138" s="37"/>
      <c r="F138" s="232" t="s">
        <v>162</v>
      </c>
      <c r="G138" s="37"/>
      <c r="H138" s="37"/>
      <c r="I138" s="233"/>
      <c r="J138" s="37"/>
      <c r="K138" s="37"/>
      <c r="L138" s="41"/>
      <c r="M138" s="234"/>
      <c r="N138" s="235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130</v>
      </c>
      <c r="AU138" s="14" t="s">
        <v>83</v>
      </c>
    </row>
    <row r="139" s="2" customFormat="1" ht="76.35" customHeight="1">
      <c r="A139" s="35"/>
      <c r="B139" s="36"/>
      <c r="C139" s="236" t="s">
        <v>143</v>
      </c>
      <c r="D139" s="236" t="s">
        <v>131</v>
      </c>
      <c r="E139" s="237" t="s">
        <v>163</v>
      </c>
      <c r="F139" s="238" t="s">
        <v>164</v>
      </c>
      <c r="G139" s="239" t="s">
        <v>165</v>
      </c>
      <c r="H139" s="240">
        <v>11000</v>
      </c>
      <c r="I139" s="241"/>
      <c r="J139" s="242">
        <f>ROUND(I139*H139,2)</f>
        <v>0</v>
      </c>
      <c r="K139" s="243"/>
      <c r="L139" s="41"/>
      <c r="M139" s="244" t="s">
        <v>1</v>
      </c>
      <c r="N139" s="245" t="s">
        <v>38</v>
      </c>
      <c r="O139" s="88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9" t="s">
        <v>129</v>
      </c>
      <c r="AT139" s="229" t="s">
        <v>131</v>
      </c>
      <c r="AU139" s="229" t="s">
        <v>83</v>
      </c>
      <c r="AY139" s="14" t="s">
        <v>121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4" t="s">
        <v>81</v>
      </c>
      <c r="BK139" s="230">
        <f>ROUND(I139*H139,2)</f>
        <v>0</v>
      </c>
      <c r="BL139" s="14" t="s">
        <v>129</v>
      </c>
      <c r="BM139" s="229" t="s">
        <v>166</v>
      </c>
    </row>
    <row r="140" s="2" customFormat="1">
      <c r="A140" s="35"/>
      <c r="B140" s="36"/>
      <c r="C140" s="37"/>
      <c r="D140" s="231" t="s">
        <v>130</v>
      </c>
      <c r="E140" s="37"/>
      <c r="F140" s="232" t="s">
        <v>167</v>
      </c>
      <c r="G140" s="37"/>
      <c r="H140" s="37"/>
      <c r="I140" s="233"/>
      <c r="J140" s="37"/>
      <c r="K140" s="37"/>
      <c r="L140" s="41"/>
      <c r="M140" s="234"/>
      <c r="N140" s="235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130</v>
      </c>
      <c r="AU140" s="14" t="s">
        <v>83</v>
      </c>
    </row>
    <row r="141" s="2" customFormat="1" ht="76.35" customHeight="1">
      <c r="A141" s="35"/>
      <c r="B141" s="36"/>
      <c r="C141" s="236" t="s">
        <v>168</v>
      </c>
      <c r="D141" s="236" t="s">
        <v>131</v>
      </c>
      <c r="E141" s="237" t="s">
        <v>169</v>
      </c>
      <c r="F141" s="238" t="s">
        <v>170</v>
      </c>
      <c r="G141" s="239" t="s">
        <v>165</v>
      </c>
      <c r="H141" s="240">
        <v>2000</v>
      </c>
      <c r="I141" s="241"/>
      <c r="J141" s="242">
        <f>ROUND(I141*H141,2)</f>
        <v>0</v>
      </c>
      <c r="K141" s="243"/>
      <c r="L141" s="41"/>
      <c r="M141" s="244" t="s">
        <v>1</v>
      </c>
      <c r="N141" s="245" t="s">
        <v>38</v>
      </c>
      <c r="O141" s="88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9" t="s">
        <v>129</v>
      </c>
      <c r="AT141" s="229" t="s">
        <v>131</v>
      </c>
      <c r="AU141" s="229" t="s">
        <v>83</v>
      </c>
      <c r="AY141" s="14" t="s">
        <v>121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4" t="s">
        <v>81</v>
      </c>
      <c r="BK141" s="230">
        <f>ROUND(I141*H141,2)</f>
        <v>0</v>
      </c>
      <c r="BL141" s="14" t="s">
        <v>129</v>
      </c>
      <c r="BM141" s="229" t="s">
        <v>171</v>
      </c>
    </row>
    <row r="142" s="2" customFormat="1">
      <c r="A142" s="35"/>
      <c r="B142" s="36"/>
      <c r="C142" s="37"/>
      <c r="D142" s="231" t="s">
        <v>130</v>
      </c>
      <c r="E142" s="37"/>
      <c r="F142" s="232" t="s">
        <v>172</v>
      </c>
      <c r="G142" s="37"/>
      <c r="H142" s="37"/>
      <c r="I142" s="233"/>
      <c r="J142" s="37"/>
      <c r="K142" s="37"/>
      <c r="L142" s="41"/>
      <c r="M142" s="234"/>
      <c r="N142" s="235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130</v>
      </c>
      <c r="AU142" s="14" t="s">
        <v>83</v>
      </c>
    </row>
    <row r="143" s="2" customFormat="1" ht="55.5" customHeight="1">
      <c r="A143" s="35"/>
      <c r="B143" s="36"/>
      <c r="C143" s="236" t="s">
        <v>147</v>
      </c>
      <c r="D143" s="236" t="s">
        <v>131</v>
      </c>
      <c r="E143" s="237" t="s">
        <v>173</v>
      </c>
      <c r="F143" s="238" t="s">
        <v>174</v>
      </c>
      <c r="G143" s="239" t="s">
        <v>146</v>
      </c>
      <c r="H143" s="240">
        <v>12</v>
      </c>
      <c r="I143" s="241"/>
      <c r="J143" s="242">
        <f>ROUND(I143*H143,2)</f>
        <v>0</v>
      </c>
      <c r="K143" s="243"/>
      <c r="L143" s="41"/>
      <c r="M143" s="244" t="s">
        <v>1</v>
      </c>
      <c r="N143" s="245" t="s">
        <v>38</v>
      </c>
      <c r="O143" s="88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9" t="s">
        <v>129</v>
      </c>
      <c r="AT143" s="229" t="s">
        <v>131</v>
      </c>
      <c r="AU143" s="229" t="s">
        <v>83</v>
      </c>
      <c r="AY143" s="14" t="s">
        <v>121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4" t="s">
        <v>81</v>
      </c>
      <c r="BK143" s="230">
        <f>ROUND(I143*H143,2)</f>
        <v>0</v>
      </c>
      <c r="BL143" s="14" t="s">
        <v>129</v>
      </c>
      <c r="BM143" s="229" t="s">
        <v>175</v>
      </c>
    </row>
    <row r="144" s="2" customFormat="1">
      <c r="A144" s="35"/>
      <c r="B144" s="36"/>
      <c r="C144" s="37"/>
      <c r="D144" s="231" t="s">
        <v>130</v>
      </c>
      <c r="E144" s="37"/>
      <c r="F144" s="232" t="s">
        <v>174</v>
      </c>
      <c r="G144" s="37"/>
      <c r="H144" s="37"/>
      <c r="I144" s="233"/>
      <c r="J144" s="37"/>
      <c r="K144" s="37"/>
      <c r="L144" s="41"/>
      <c r="M144" s="234"/>
      <c r="N144" s="235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130</v>
      </c>
      <c r="AU144" s="14" t="s">
        <v>83</v>
      </c>
    </row>
    <row r="145" s="2" customFormat="1" ht="55.5" customHeight="1">
      <c r="A145" s="35"/>
      <c r="B145" s="36"/>
      <c r="C145" s="236" t="s">
        <v>176</v>
      </c>
      <c r="D145" s="236" t="s">
        <v>131</v>
      </c>
      <c r="E145" s="237" t="s">
        <v>177</v>
      </c>
      <c r="F145" s="238" t="s">
        <v>178</v>
      </c>
      <c r="G145" s="239" t="s">
        <v>134</v>
      </c>
      <c r="H145" s="240">
        <v>2000</v>
      </c>
      <c r="I145" s="241"/>
      <c r="J145" s="242">
        <f>ROUND(I145*H145,2)</f>
        <v>0</v>
      </c>
      <c r="K145" s="243"/>
      <c r="L145" s="41"/>
      <c r="M145" s="244" t="s">
        <v>1</v>
      </c>
      <c r="N145" s="245" t="s">
        <v>38</v>
      </c>
      <c r="O145" s="88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9" t="s">
        <v>129</v>
      </c>
      <c r="AT145" s="229" t="s">
        <v>131</v>
      </c>
      <c r="AU145" s="229" t="s">
        <v>83</v>
      </c>
      <c r="AY145" s="14" t="s">
        <v>121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4" t="s">
        <v>81</v>
      </c>
      <c r="BK145" s="230">
        <f>ROUND(I145*H145,2)</f>
        <v>0</v>
      </c>
      <c r="BL145" s="14" t="s">
        <v>129</v>
      </c>
      <c r="BM145" s="229" t="s">
        <v>179</v>
      </c>
    </row>
    <row r="146" s="2" customFormat="1">
      <c r="A146" s="35"/>
      <c r="B146" s="36"/>
      <c r="C146" s="37"/>
      <c r="D146" s="231" t="s">
        <v>130</v>
      </c>
      <c r="E146" s="37"/>
      <c r="F146" s="232" t="s">
        <v>178</v>
      </c>
      <c r="G146" s="37"/>
      <c r="H146" s="37"/>
      <c r="I146" s="233"/>
      <c r="J146" s="37"/>
      <c r="K146" s="37"/>
      <c r="L146" s="41"/>
      <c r="M146" s="234"/>
      <c r="N146" s="235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130</v>
      </c>
      <c r="AU146" s="14" t="s">
        <v>83</v>
      </c>
    </row>
    <row r="147" s="2" customFormat="1" ht="66.75" customHeight="1">
      <c r="A147" s="35"/>
      <c r="B147" s="36"/>
      <c r="C147" s="236" t="s">
        <v>152</v>
      </c>
      <c r="D147" s="236" t="s">
        <v>131</v>
      </c>
      <c r="E147" s="237" t="s">
        <v>180</v>
      </c>
      <c r="F147" s="238" t="s">
        <v>181</v>
      </c>
      <c r="G147" s="239" t="s">
        <v>134</v>
      </c>
      <c r="H147" s="240">
        <v>500</v>
      </c>
      <c r="I147" s="241"/>
      <c r="J147" s="242">
        <f>ROUND(I147*H147,2)</f>
        <v>0</v>
      </c>
      <c r="K147" s="243"/>
      <c r="L147" s="41"/>
      <c r="M147" s="244" t="s">
        <v>1</v>
      </c>
      <c r="N147" s="245" t="s">
        <v>38</v>
      </c>
      <c r="O147" s="88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9" t="s">
        <v>129</v>
      </c>
      <c r="AT147" s="229" t="s">
        <v>131</v>
      </c>
      <c r="AU147" s="229" t="s">
        <v>83</v>
      </c>
      <c r="AY147" s="14" t="s">
        <v>121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4" t="s">
        <v>81</v>
      </c>
      <c r="BK147" s="230">
        <f>ROUND(I147*H147,2)</f>
        <v>0</v>
      </c>
      <c r="BL147" s="14" t="s">
        <v>129</v>
      </c>
      <c r="BM147" s="229" t="s">
        <v>182</v>
      </c>
    </row>
    <row r="148" s="2" customFormat="1">
      <c r="A148" s="35"/>
      <c r="B148" s="36"/>
      <c r="C148" s="37"/>
      <c r="D148" s="231" t="s">
        <v>130</v>
      </c>
      <c r="E148" s="37"/>
      <c r="F148" s="232" t="s">
        <v>181</v>
      </c>
      <c r="G148" s="37"/>
      <c r="H148" s="37"/>
      <c r="I148" s="233"/>
      <c r="J148" s="37"/>
      <c r="K148" s="37"/>
      <c r="L148" s="41"/>
      <c r="M148" s="234"/>
      <c r="N148" s="235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130</v>
      </c>
      <c r="AU148" s="14" t="s">
        <v>83</v>
      </c>
    </row>
    <row r="149" s="2" customFormat="1" ht="16.5" customHeight="1">
      <c r="A149" s="35"/>
      <c r="B149" s="36"/>
      <c r="C149" s="236" t="s">
        <v>8</v>
      </c>
      <c r="D149" s="236" t="s">
        <v>131</v>
      </c>
      <c r="E149" s="237" t="s">
        <v>183</v>
      </c>
      <c r="F149" s="238" t="s">
        <v>184</v>
      </c>
      <c r="G149" s="239" t="s">
        <v>185</v>
      </c>
      <c r="H149" s="240">
        <v>100</v>
      </c>
      <c r="I149" s="241"/>
      <c r="J149" s="242">
        <f>ROUND(I149*H149,2)</f>
        <v>0</v>
      </c>
      <c r="K149" s="243"/>
      <c r="L149" s="41"/>
      <c r="M149" s="244" t="s">
        <v>1</v>
      </c>
      <c r="N149" s="245" t="s">
        <v>38</v>
      </c>
      <c r="O149" s="88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9" t="s">
        <v>129</v>
      </c>
      <c r="AT149" s="229" t="s">
        <v>131</v>
      </c>
      <c r="AU149" s="229" t="s">
        <v>83</v>
      </c>
      <c r="AY149" s="14" t="s">
        <v>121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4" t="s">
        <v>81</v>
      </c>
      <c r="BK149" s="230">
        <f>ROUND(I149*H149,2)</f>
        <v>0</v>
      </c>
      <c r="BL149" s="14" t="s">
        <v>129</v>
      </c>
      <c r="BM149" s="229" t="s">
        <v>186</v>
      </c>
    </row>
    <row r="150" s="2" customFormat="1">
      <c r="A150" s="35"/>
      <c r="B150" s="36"/>
      <c r="C150" s="37"/>
      <c r="D150" s="231" t="s">
        <v>130</v>
      </c>
      <c r="E150" s="37"/>
      <c r="F150" s="232" t="s">
        <v>187</v>
      </c>
      <c r="G150" s="37"/>
      <c r="H150" s="37"/>
      <c r="I150" s="233"/>
      <c r="J150" s="37"/>
      <c r="K150" s="37"/>
      <c r="L150" s="41"/>
      <c r="M150" s="234"/>
      <c r="N150" s="235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130</v>
      </c>
      <c r="AU150" s="14" t="s">
        <v>83</v>
      </c>
    </row>
    <row r="151" s="2" customFormat="1" ht="21.75" customHeight="1">
      <c r="A151" s="35"/>
      <c r="B151" s="36"/>
      <c r="C151" s="236" t="s">
        <v>166</v>
      </c>
      <c r="D151" s="236" t="s">
        <v>131</v>
      </c>
      <c r="E151" s="237" t="s">
        <v>188</v>
      </c>
      <c r="F151" s="238" t="s">
        <v>189</v>
      </c>
      <c r="G151" s="239" t="s">
        <v>185</v>
      </c>
      <c r="H151" s="240">
        <v>50</v>
      </c>
      <c r="I151" s="241"/>
      <c r="J151" s="242">
        <f>ROUND(I151*H151,2)</f>
        <v>0</v>
      </c>
      <c r="K151" s="243"/>
      <c r="L151" s="41"/>
      <c r="M151" s="244" t="s">
        <v>1</v>
      </c>
      <c r="N151" s="245" t="s">
        <v>38</v>
      </c>
      <c r="O151" s="88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9" t="s">
        <v>129</v>
      </c>
      <c r="AT151" s="229" t="s">
        <v>131</v>
      </c>
      <c r="AU151" s="229" t="s">
        <v>83</v>
      </c>
      <c r="AY151" s="14" t="s">
        <v>121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4" t="s">
        <v>81</v>
      </c>
      <c r="BK151" s="230">
        <f>ROUND(I151*H151,2)</f>
        <v>0</v>
      </c>
      <c r="BL151" s="14" t="s">
        <v>129</v>
      </c>
      <c r="BM151" s="229" t="s">
        <v>190</v>
      </c>
    </row>
    <row r="152" s="2" customFormat="1">
      <c r="A152" s="35"/>
      <c r="B152" s="36"/>
      <c r="C152" s="37"/>
      <c r="D152" s="231" t="s">
        <v>130</v>
      </c>
      <c r="E152" s="37"/>
      <c r="F152" s="232" t="s">
        <v>191</v>
      </c>
      <c r="G152" s="37"/>
      <c r="H152" s="37"/>
      <c r="I152" s="233"/>
      <c r="J152" s="37"/>
      <c r="K152" s="37"/>
      <c r="L152" s="41"/>
      <c r="M152" s="234"/>
      <c r="N152" s="235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130</v>
      </c>
      <c r="AU152" s="14" t="s">
        <v>83</v>
      </c>
    </row>
    <row r="153" s="2" customFormat="1" ht="24.15" customHeight="1">
      <c r="A153" s="35"/>
      <c r="B153" s="36"/>
      <c r="C153" s="236" t="s">
        <v>192</v>
      </c>
      <c r="D153" s="236" t="s">
        <v>131</v>
      </c>
      <c r="E153" s="237" t="s">
        <v>193</v>
      </c>
      <c r="F153" s="238" t="s">
        <v>194</v>
      </c>
      <c r="G153" s="239" t="s">
        <v>185</v>
      </c>
      <c r="H153" s="240">
        <v>10</v>
      </c>
      <c r="I153" s="241"/>
      <c r="J153" s="242">
        <f>ROUND(I153*H153,2)</f>
        <v>0</v>
      </c>
      <c r="K153" s="243"/>
      <c r="L153" s="41"/>
      <c r="M153" s="244" t="s">
        <v>1</v>
      </c>
      <c r="N153" s="245" t="s">
        <v>38</v>
      </c>
      <c r="O153" s="88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9" t="s">
        <v>129</v>
      </c>
      <c r="AT153" s="229" t="s">
        <v>131</v>
      </c>
      <c r="AU153" s="229" t="s">
        <v>83</v>
      </c>
      <c r="AY153" s="14" t="s">
        <v>121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4" t="s">
        <v>81</v>
      </c>
      <c r="BK153" s="230">
        <f>ROUND(I153*H153,2)</f>
        <v>0</v>
      </c>
      <c r="BL153" s="14" t="s">
        <v>129</v>
      </c>
      <c r="BM153" s="229" t="s">
        <v>195</v>
      </c>
    </row>
    <row r="154" s="2" customFormat="1">
      <c r="A154" s="35"/>
      <c r="B154" s="36"/>
      <c r="C154" s="37"/>
      <c r="D154" s="231" t="s">
        <v>130</v>
      </c>
      <c r="E154" s="37"/>
      <c r="F154" s="232" t="s">
        <v>196</v>
      </c>
      <c r="G154" s="37"/>
      <c r="H154" s="37"/>
      <c r="I154" s="233"/>
      <c r="J154" s="37"/>
      <c r="K154" s="37"/>
      <c r="L154" s="41"/>
      <c r="M154" s="234"/>
      <c r="N154" s="235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130</v>
      </c>
      <c r="AU154" s="14" t="s">
        <v>83</v>
      </c>
    </row>
    <row r="155" s="2" customFormat="1" ht="66.75" customHeight="1">
      <c r="A155" s="35"/>
      <c r="B155" s="36"/>
      <c r="C155" s="236" t="s">
        <v>171</v>
      </c>
      <c r="D155" s="236" t="s">
        <v>131</v>
      </c>
      <c r="E155" s="237" t="s">
        <v>197</v>
      </c>
      <c r="F155" s="238" t="s">
        <v>198</v>
      </c>
      <c r="G155" s="239" t="s">
        <v>185</v>
      </c>
      <c r="H155" s="240">
        <v>100</v>
      </c>
      <c r="I155" s="241"/>
      <c r="J155" s="242">
        <f>ROUND(I155*H155,2)</f>
        <v>0</v>
      </c>
      <c r="K155" s="243"/>
      <c r="L155" s="41"/>
      <c r="M155" s="244" t="s">
        <v>1</v>
      </c>
      <c r="N155" s="245" t="s">
        <v>38</v>
      </c>
      <c r="O155" s="88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9" t="s">
        <v>129</v>
      </c>
      <c r="AT155" s="229" t="s">
        <v>131</v>
      </c>
      <c r="AU155" s="229" t="s">
        <v>83</v>
      </c>
      <c r="AY155" s="14" t="s">
        <v>121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4" t="s">
        <v>81</v>
      </c>
      <c r="BK155" s="230">
        <f>ROUND(I155*H155,2)</f>
        <v>0</v>
      </c>
      <c r="BL155" s="14" t="s">
        <v>129</v>
      </c>
      <c r="BM155" s="229" t="s">
        <v>199</v>
      </c>
    </row>
    <row r="156" s="2" customFormat="1">
      <c r="A156" s="35"/>
      <c r="B156" s="36"/>
      <c r="C156" s="37"/>
      <c r="D156" s="231" t="s">
        <v>130</v>
      </c>
      <c r="E156" s="37"/>
      <c r="F156" s="232" t="s">
        <v>200</v>
      </c>
      <c r="G156" s="37"/>
      <c r="H156" s="37"/>
      <c r="I156" s="233"/>
      <c r="J156" s="37"/>
      <c r="K156" s="37"/>
      <c r="L156" s="41"/>
      <c r="M156" s="234"/>
      <c r="N156" s="235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130</v>
      </c>
      <c r="AU156" s="14" t="s">
        <v>83</v>
      </c>
    </row>
    <row r="157" s="2" customFormat="1" ht="66.75" customHeight="1">
      <c r="A157" s="35"/>
      <c r="B157" s="36"/>
      <c r="C157" s="236" t="s">
        <v>201</v>
      </c>
      <c r="D157" s="236" t="s">
        <v>131</v>
      </c>
      <c r="E157" s="237" t="s">
        <v>202</v>
      </c>
      <c r="F157" s="238" t="s">
        <v>203</v>
      </c>
      <c r="G157" s="239" t="s">
        <v>185</v>
      </c>
      <c r="H157" s="240">
        <v>100</v>
      </c>
      <c r="I157" s="241"/>
      <c r="J157" s="242">
        <f>ROUND(I157*H157,2)</f>
        <v>0</v>
      </c>
      <c r="K157" s="243"/>
      <c r="L157" s="41"/>
      <c r="M157" s="244" t="s">
        <v>1</v>
      </c>
      <c r="N157" s="245" t="s">
        <v>38</v>
      </c>
      <c r="O157" s="88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9" t="s">
        <v>129</v>
      </c>
      <c r="AT157" s="229" t="s">
        <v>131</v>
      </c>
      <c r="AU157" s="229" t="s">
        <v>83</v>
      </c>
      <c r="AY157" s="14" t="s">
        <v>121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4" t="s">
        <v>81</v>
      </c>
      <c r="BK157" s="230">
        <f>ROUND(I157*H157,2)</f>
        <v>0</v>
      </c>
      <c r="BL157" s="14" t="s">
        <v>129</v>
      </c>
      <c r="BM157" s="229" t="s">
        <v>204</v>
      </c>
    </row>
    <row r="158" s="2" customFormat="1">
      <c r="A158" s="35"/>
      <c r="B158" s="36"/>
      <c r="C158" s="37"/>
      <c r="D158" s="231" t="s">
        <v>130</v>
      </c>
      <c r="E158" s="37"/>
      <c r="F158" s="232" t="s">
        <v>205</v>
      </c>
      <c r="G158" s="37"/>
      <c r="H158" s="37"/>
      <c r="I158" s="233"/>
      <c r="J158" s="37"/>
      <c r="K158" s="37"/>
      <c r="L158" s="41"/>
      <c r="M158" s="234"/>
      <c r="N158" s="235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130</v>
      </c>
      <c r="AU158" s="14" t="s">
        <v>83</v>
      </c>
    </row>
    <row r="159" s="2" customFormat="1" ht="66.75" customHeight="1">
      <c r="A159" s="35"/>
      <c r="B159" s="36"/>
      <c r="C159" s="236" t="s">
        <v>175</v>
      </c>
      <c r="D159" s="236" t="s">
        <v>131</v>
      </c>
      <c r="E159" s="237" t="s">
        <v>206</v>
      </c>
      <c r="F159" s="238" t="s">
        <v>207</v>
      </c>
      <c r="G159" s="239" t="s">
        <v>185</v>
      </c>
      <c r="H159" s="240">
        <v>100</v>
      </c>
      <c r="I159" s="241"/>
      <c r="J159" s="242">
        <f>ROUND(I159*H159,2)</f>
        <v>0</v>
      </c>
      <c r="K159" s="243"/>
      <c r="L159" s="41"/>
      <c r="M159" s="244" t="s">
        <v>1</v>
      </c>
      <c r="N159" s="245" t="s">
        <v>38</v>
      </c>
      <c r="O159" s="88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9" t="s">
        <v>129</v>
      </c>
      <c r="AT159" s="229" t="s">
        <v>131</v>
      </c>
      <c r="AU159" s="229" t="s">
        <v>83</v>
      </c>
      <c r="AY159" s="14" t="s">
        <v>121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4" t="s">
        <v>81</v>
      </c>
      <c r="BK159" s="230">
        <f>ROUND(I159*H159,2)</f>
        <v>0</v>
      </c>
      <c r="BL159" s="14" t="s">
        <v>129</v>
      </c>
      <c r="BM159" s="229" t="s">
        <v>208</v>
      </c>
    </row>
    <row r="160" s="2" customFormat="1">
      <c r="A160" s="35"/>
      <c r="B160" s="36"/>
      <c r="C160" s="37"/>
      <c r="D160" s="231" t="s">
        <v>130</v>
      </c>
      <c r="E160" s="37"/>
      <c r="F160" s="232" t="s">
        <v>209</v>
      </c>
      <c r="G160" s="37"/>
      <c r="H160" s="37"/>
      <c r="I160" s="233"/>
      <c r="J160" s="37"/>
      <c r="K160" s="37"/>
      <c r="L160" s="41"/>
      <c r="M160" s="234"/>
      <c r="N160" s="235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130</v>
      </c>
      <c r="AU160" s="14" t="s">
        <v>83</v>
      </c>
    </row>
    <row r="161" s="2" customFormat="1" ht="66.75" customHeight="1">
      <c r="A161" s="35"/>
      <c r="B161" s="36"/>
      <c r="C161" s="236" t="s">
        <v>7</v>
      </c>
      <c r="D161" s="236" t="s">
        <v>131</v>
      </c>
      <c r="E161" s="237" t="s">
        <v>210</v>
      </c>
      <c r="F161" s="238" t="s">
        <v>211</v>
      </c>
      <c r="G161" s="239" t="s">
        <v>185</v>
      </c>
      <c r="H161" s="240">
        <v>6</v>
      </c>
      <c r="I161" s="241"/>
      <c r="J161" s="242">
        <f>ROUND(I161*H161,2)</f>
        <v>0</v>
      </c>
      <c r="K161" s="243"/>
      <c r="L161" s="41"/>
      <c r="M161" s="244" t="s">
        <v>1</v>
      </c>
      <c r="N161" s="245" t="s">
        <v>38</v>
      </c>
      <c r="O161" s="88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9" t="s">
        <v>129</v>
      </c>
      <c r="AT161" s="229" t="s">
        <v>131</v>
      </c>
      <c r="AU161" s="229" t="s">
        <v>83</v>
      </c>
      <c r="AY161" s="14" t="s">
        <v>121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4" t="s">
        <v>81</v>
      </c>
      <c r="BK161" s="230">
        <f>ROUND(I161*H161,2)</f>
        <v>0</v>
      </c>
      <c r="BL161" s="14" t="s">
        <v>129</v>
      </c>
      <c r="BM161" s="229" t="s">
        <v>212</v>
      </c>
    </row>
    <row r="162" s="2" customFormat="1">
      <c r="A162" s="35"/>
      <c r="B162" s="36"/>
      <c r="C162" s="37"/>
      <c r="D162" s="231" t="s">
        <v>130</v>
      </c>
      <c r="E162" s="37"/>
      <c r="F162" s="232" t="s">
        <v>213</v>
      </c>
      <c r="G162" s="37"/>
      <c r="H162" s="37"/>
      <c r="I162" s="233"/>
      <c r="J162" s="37"/>
      <c r="K162" s="37"/>
      <c r="L162" s="41"/>
      <c r="M162" s="234"/>
      <c r="N162" s="235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130</v>
      </c>
      <c r="AU162" s="14" t="s">
        <v>83</v>
      </c>
    </row>
    <row r="163" s="2" customFormat="1" ht="66.75" customHeight="1">
      <c r="A163" s="35"/>
      <c r="B163" s="36"/>
      <c r="C163" s="236" t="s">
        <v>179</v>
      </c>
      <c r="D163" s="236" t="s">
        <v>131</v>
      </c>
      <c r="E163" s="237" t="s">
        <v>214</v>
      </c>
      <c r="F163" s="238" t="s">
        <v>215</v>
      </c>
      <c r="G163" s="239" t="s">
        <v>185</v>
      </c>
      <c r="H163" s="240">
        <v>6</v>
      </c>
      <c r="I163" s="241"/>
      <c r="J163" s="242">
        <f>ROUND(I163*H163,2)</f>
        <v>0</v>
      </c>
      <c r="K163" s="243"/>
      <c r="L163" s="41"/>
      <c r="M163" s="244" t="s">
        <v>1</v>
      </c>
      <c r="N163" s="245" t="s">
        <v>38</v>
      </c>
      <c r="O163" s="88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9" t="s">
        <v>129</v>
      </c>
      <c r="AT163" s="229" t="s">
        <v>131</v>
      </c>
      <c r="AU163" s="229" t="s">
        <v>83</v>
      </c>
      <c r="AY163" s="14" t="s">
        <v>121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4" t="s">
        <v>81</v>
      </c>
      <c r="BK163" s="230">
        <f>ROUND(I163*H163,2)</f>
        <v>0</v>
      </c>
      <c r="BL163" s="14" t="s">
        <v>129</v>
      </c>
      <c r="BM163" s="229" t="s">
        <v>216</v>
      </c>
    </row>
    <row r="164" s="2" customFormat="1">
      <c r="A164" s="35"/>
      <c r="B164" s="36"/>
      <c r="C164" s="37"/>
      <c r="D164" s="231" t="s">
        <v>130</v>
      </c>
      <c r="E164" s="37"/>
      <c r="F164" s="232" t="s">
        <v>217</v>
      </c>
      <c r="G164" s="37"/>
      <c r="H164" s="37"/>
      <c r="I164" s="233"/>
      <c r="J164" s="37"/>
      <c r="K164" s="37"/>
      <c r="L164" s="41"/>
      <c r="M164" s="234"/>
      <c r="N164" s="235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130</v>
      </c>
      <c r="AU164" s="14" t="s">
        <v>83</v>
      </c>
    </row>
    <row r="165" s="2" customFormat="1" ht="66.75" customHeight="1">
      <c r="A165" s="35"/>
      <c r="B165" s="36"/>
      <c r="C165" s="236" t="s">
        <v>218</v>
      </c>
      <c r="D165" s="236" t="s">
        <v>131</v>
      </c>
      <c r="E165" s="237" t="s">
        <v>219</v>
      </c>
      <c r="F165" s="238" t="s">
        <v>220</v>
      </c>
      <c r="G165" s="239" t="s">
        <v>185</v>
      </c>
      <c r="H165" s="240">
        <v>6</v>
      </c>
      <c r="I165" s="241"/>
      <c r="J165" s="242">
        <f>ROUND(I165*H165,2)</f>
        <v>0</v>
      </c>
      <c r="K165" s="243"/>
      <c r="L165" s="41"/>
      <c r="M165" s="244" t="s">
        <v>1</v>
      </c>
      <c r="N165" s="245" t="s">
        <v>38</v>
      </c>
      <c r="O165" s="88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9" t="s">
        <v>129</v>
      </c>
      <c r="AT165" s="229" t="s">
        <v>131</v>
      </c>
      <c r="AU165" s="229" t="s">
        <v>83</v>
      </c>
      <c r="AY165" s="14" t="s">
        <v>121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4" t="s">
        <v>81</v>
      </c>
      <c r="BK165" s="230">
        <f>ROUND(I165*H165,2)</f>
        <v>0</v>
      </c>
      <c r="BL165" s="14" t="s">
        <v>129</v>
      </c>
      <c r="BM165" s="229" t="s">
        <v>221</v>
      </c>
    </row>
    <row r="166" s="2" customFormat="1">
      <c r="A166" s="35"/>
      <c r="B166" s="36"/>
      <c r="C166" s="37"/>
      <c r="D166" s="231" t="s">
        <v>130</v>
      </c>
      <c r="E166" s="37"/>
      <c r="F166" s="232" t="s">
        <v>222</v>
      </c>
      <c r="G166" s="37"/>
      <c r="H166" s="37"/>
      <c r="I166" s="233"/>
      <c r="J166" s="37"/>
      <c r="K166" s="37"/>
      <c r="L166" s="41"/>
      <c r="M166" s="234"/>
      <c r="N166" s="235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130</v>
      </c>
      <c r="AU166" s="14" t="s">
        <v>83</v>
      </c>
    </row>
    <row r="167" s="2" customFormat="1" ht="76.35" customHeight="1">
      <c r="A167" s="35"/>
      <c r="B167" s="36"/>
      <c r="C167" s="236" t="s">
        <v>182</v>
      </c>
      <c r="D167" s="236" t="s">
        <v>131</v>
      </c>
      <c r="E167" s="237" t="s">
        <v>223</v>
      </c>
      <c r="F167" s="238" t="s">
        <v>224</v>
      </c>
      <c r="G167" s="239" t="s">
        <v>185</v>
      </c>
      <c r="H167" s="240">
        <v>2</v>
      </c>
      <c r="I167" s="241"/>
      <c r="J167" s="242">
        <f>ROUND(I167*H167,2)</f>
        <v>0</v>
      </c>
      <c r="K167" s="243"/>
      <c r="L167" s="41"/>
      <c r="M167" s="244" t="s">
        <v>1</v>
      </c>
      <c r="N167" s="245" t="s">
        <v>38</v>
      </c>
      <c r="O167" s="88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9" t="s">
        <v>129</v>
      </c>
      <c r="AT167" s="229" t="s">
        <v>131</v>
      </c>
      <c r="AU167" s="229" t="s">
        <v>83</v>
      </c>
      <c r="AY167" s="14" t="s">
        <v>121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4" t="s">
        <v>81</v>
      </c>
      <c r="BK167" s="230">
        <f>ROUND(I167*H167,2)</f>
        <v>0</v>
      </c>
      <c r="BL167" s="14" t="s">
        <v>129</v>
      </c>
      <c r="BM167" s="229" t="s">
        <v>225</v>
      </c>
    </row>
    <row r="168" s="2" customFormat="1">
      <c r="A168" s="35"/>
      <c r="B168" s="36"/>
      <c r="C168" s="37"/>
      <c r="D168" s="231" t="s">
        <v>130</v>
      </c>
      <c r="E168" s="37"/>
      <c r="F168" s="232" t="s">
        <v>226</v>
      </c>
      <c r="G168" s="37"/>
      <c r="H168" s="37"/>
      <c r="I168" s="233"/>
      <c r="J168" s="37"/>
      <c r="K168" s="37"/>
      <c r="L168" s="41"/>
      <c r="M168" s="234"/>
      <c r="N168" s="235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130</v>
      </c>
      <c r="AU168" s="14" t="s">
        <v>83</v>
      </c>
    </row>
    <row r="169" s="2" customFormat="1" ht="66.75" customHeight="1">
      <c r="A169" s="35"/>
      <c r="B169" s="36"/>
      <c r="C169" s="236" t="s">
        <v>227</v>
      </c>
      <c r="D169" s="236" t="s">
        <v>131</v>
      </c>
      <c r="E169" s="237" t="s">
        <v>228</v>
      </c>
      <c r="F169" s="238" t="s">
        <v>229</v>
      </c>
      <c r="G169" s="239" t="s">
        <v>185</v>
      </c>
      <c r="H169" s="240">
        <v>2</v>
      </c>
      <c r="I169" s="241"/>
      <c r="J169" s="242">
        <f>ROUND(I169*H169,2)</f>
        <v>0</v>
      </c>
      <c r="K169" s="243"/>
      <c r="L169" s="41"/>
      <c r="M169" s="244" t="s">
        <v>1</v>
      </c>
      <c r="N169" s="245" t="s">
        <v>38</v>
      </c>
      <c r="O169" s="88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9" t="s">
        <v>129</v>
      </c>
      <c r="AT169" s="229" t="s">
        <v>131</v>
      </c>
      <c r="AU169" s="229" t="s">
        <v>83</v>
      </c>
      <c r="AY169" s="14" t="s">
        <v>121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4" t="s">
        <v>81</v>
      </c>
      <c r="BK169" s="230">
        <f>ROUND(I169*H169,2)</f>
        <v>0</v>
      </c>
      <c r="BL169" s="14" t="s">
        <v>129</v>
      </c>
      <c r="BM169" s="229" t="s">
        <v>230</v>
      </c>
    </row>
    <row r="170" s="2" customFormat="1">
      <c r="A170" s="35"/>
      <c r="B170" s="36"/>
      <c r="C170" s="37"/>
      <c r="D170" s="231" t="s">
        <v>130</v>
      </c>
      <c r="E170" s="37"/>
      <c r="F170" s="232" t="s">
        <v>231</v>
      </c>
      <c r="G170" s="37"/>
      <c r="H170" s="37"/>
      <c r="I170" s="233"/>
      <c r="J170" s="37"/>
      <c r="K170" s="37"/>
      <c r="L170" s="41"/>
      <c r="M170" s="234"/>
      <c r="N170" s="235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130</v>
      </c>
      <c r="AU170" s="14" t="s">
        <v>83</v>
      </c>
    </row>
    <row r="171" s="2" customFormat="1" ht="66.75" customHeight="1">
      <c r="A171" s="35"/>
      <c r="B171" s="36"/>
      <c r="C171" s="236" t="s">
        <v>199</v>
      </c>
      <c r="D171" s="236" t="s">
        <v>131</v>
      </c>
      <c r="E171" s="237" t="s">
        <v>232</v>
      </c>
      <c r="F171" s="238" t="s">
        <v>233</v>
      </c>
      <c r="G171" s="239" t="s">
        <v>185</v>
      </c>
      <c r="H171" s="240">
        <v>2</v>
      </c>
      <c r="I171" s="241"/>
      <c r="J171" s="242">
        <f>ROUND(I171*H171,2)</f>
        <v>0</v>
      </c>
      <c r="K171" s="243"/>
      <c r="L171" s="41"/>
      <c r="M171" s="244" t="s">
        <v>1</v>
      </c>
      <c r="N171" s="245" t="s">
        <v>38</v>
      </c>
      <c r="O171" s="88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9" t="s">
        <v>129</v>
      </c>
      <c r="AT171" s="229" t="s">
        <v>131</v>
      </c>
      <c r="AU171" s="229" t="s">
        <v>83</v>
      </c>
      <c r="AY171" s="14" t="s">
        <v>121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4" t="s">
        <v>81</v>
      </c>
      <c r="BK171" s="230">
        <f>ROUND(I171*H171,2)</f>
        <v>0</v>
      </c>
      <c r="BL171" s="14" t="s">
        <v>129</v>
      </c>
      <c r="BM171" s="229" t="s">
        <v>234</v>
      </c>
    </row>
    <row r="172" s="2" customFormat="1">
      <c r="A172" s="35"/>
      <c r="B172" s="36"/>
      <c r="C172" s="37"/>
      <c r="D172" s="231" t="s">
        <v>130</v>
      </c>
      <c r="E172" s="37"/>
      <c r="F172" s="232" t="s">
        <v>235</v>
      </c>
      <c r="G172" s="37"/>
      <c r="H172" s="37"/>
      <c r="I172" s="233"/>
      <c r="J172" s="37"/>
      <c r="K172" s="37"/>
      <c r="L172" s="41"/>
      <c r="M172" s="234"/>
      <c r="N172" s="235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130</v>
      </c>
      <c r="AU172" s="14" t="s">
        <v>83</v>
      </c>
    </row>
    <row r="173" s="2" customFormat="1" ht="66.75" customHeight="1">
      <c r="A173" s="35"/>
      <c r="B173" s="36"/>
      <c r="C173" s="236" t="s">
        <v>236</v>
      </c>
      <c r="D173" s="236" t="s">
        <v>131</v>
      </c>
      <c r="E173" s="237" t="s">
        <v>237</v>
      </c>
      <c r="F173" s="238" t="s">
        <v>238</v>
      </c>
      <c r="G173" s="239" t="s">
        <v>185</v>
      </c>
      <c r="H173" s="240">
        <v>120</v>
      </c>
      <c r="I173" s="241"/>
      <c r="J173" s="242">
        <f>ROUND(I173*H173,2)</f>
        <v>0</v>
      </c>
      <c r="K173" s="243"/>
      <c r="L173" s="41"/>
      <c r="M173" s="244" t="s">
        <v>1</v>
      </c>
      <c r="N173" s="245" t="s">
        <v>38</v>
      </c>
      <c r="O173" s="88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9" t="s">
        <v>129</v>
      </c>
      <c r="AT173" s="229" t="s">
        <v>131</v>
      </c>
      <c r="AU173" s="229" t="s">
        <v>83</v>
      </c>
      <c r="AY173" s="14" t="s">
        <v>121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4" t="s">
        <v>81</v>
      </c>
      <c r="BK173" s="230">
        <f>ROUND(I173*H173,2)</f>
        <v>0</v>
      </c>
      <c r="BL173" s="14" t="s">
        <v>129</v>
      </c>
      <c r="BM173" s="229" t="s">
        <v>239</v>
      </c>
    </row>
    <row r="174" s="2" customFormat="1">
      <c r="A174" s="35"/>
      <c r="B174" s="36"/>
      <c r="C174" s="37"/>
      <c r="D174" s="231" t="s">
        <v>130</v>
      </c>
      <c r="E174" s="37"/>
      <c r="F174" s="232" t="s">
        <v>240</v>
      </c>
      <c r="G174" s="37"/>
      <c r="H174" s="37"/>
      <c r="I174" s="233"/>
      <c r="J174" s="37"/>
      <c r="K174" s="37"/>
      <c r="L174" s="41"/>
      <c r="M174" s="234"/>
      <c r="N174" s="235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130</v>
      </c>
      <c r="AU174" s="14" t="s">
        <v>83</v>
      </c>
    </row>
    <row r="175" s="2" customFormat="1" ht="66.75" customHeight="1">
      <c r="A175" s="35"/>
      <c r="B175" s="36"/>
      <c r="C175" s="236" t="s">
        <v>204</v>
      </c>
      <c r="D175" s="236" t="s">
        <v>131</v>
      </c>
      <c r="E175" s="237" t="s">
        <v>241</v>
      </c>
      <c r="F175" s="238" t="s">
        <v>242</v>
      </c>
      <c r="G175" s="239" t="s">
        <v>185</v>
      </c>
      <c r="H175" s="240">
        <v>100</v>
      </c>
      <c r="I175" s="241"/>
      <c r="J175" s="242">
        <f>ROUND(I175*H175,2)</f>
        <v>0</v>
      </c>
      <c r="K175" s="243"/>
      <c r="L175" s="41"/>
      <c r="M175" s="244" t="s">
        <v>1</v>
      </c>
      <c r="N175" s="245" t="s">
        <v>38</v>
      </c>
      <c r="O175" s="88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9" t="s">
        <v>129</v>
      </c>
      <c r="AT175" s="229" t="s">
        <v>131</v>
      </c>
      <c r="AU175" s="229" t="s">
        <v>83</v>
      </c>
      <c r="AY175" s="14" t="s">
        <v>121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4" t="s">
        <v>81</v>
      </c>
      <c r="BK175" s="230">
        <f>ROUND(I175*H175,2)</f>
        <v>0</v>
      </c>
      <c r="BL175" s="14" t="s">
        <v>129</v>
      </c>
      <c r="BM175" s="229" t="s">
        <v>243</v>
      </c>
    </row>
    <row r="176" s="2" customFormat="1">
      <c r="A176" s="35"/>
      <c r="B176" s="36"/>
      <c r="C176" s="37"/>
      <c r="D176" s="231" t="s">
        <v>130</v>
      </c>
      <c r="E176" s="37"/>
      <c r="F176" s="232" t="s">
        <v>244</v>
      </c>
      <c r="G176" s="37"/>
      <c r="H176" s="37"/>
      <c r="I176" s="233"/>
      <c r="J176" s="37"/>
      <c r="K176" s="37"/>
      <c r="L176" s="41"/>
      <c r="M176" s="234"/>
      <c r="N176" s="235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130</v>
      </c>
      <c r="AU176" s="14" t="s">
        <v>83</v>
      </c>
    </row>
    <row r="177" s="2" customFormat="1" ht="66.75" customHeight="1">
      <c r="A177" s="35"/>
      <c r="B177" s="36"/>
      <c r="C177" s="236" t="s">
        <v>245</v>
      </c>
      <c r="D177" s="236" t="s">
        <v>131</v>
      </c>
      <c r="E177" s="237" t="s">
        <v>246</v>
      </c>
      <c r="F177" s="238" t="s">
        <v>247</v>
      </c>
      <c r="G177" s="239" t="s">
        <v>185</v>
      </c>
      <c r="H177" s="240">
        <v>100</v>
      </c>
      <c r="I177" s="241"/>
      <c r="J177" s="242">
        <f>ROUND(I177*H177,2)</f>
        <v>0</v>
      </c>
      <c r="K177" s="243"/>
      <c r="L177" s="41"/>
      <c r="M177" s="244" t="s">
        <v>1</v>
      </c>
      <c r="N177" s="245" t="s">
        <v>38</v>
      </c>
      <c r="O177" s="88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9" t="s">
        <v>129</v>
      </c>
      <c r="AT177" s="229" t="s">
        <v>131</v>
      </c>
      <c r="AU177" s="229" t="s">
        <v>83</v>
      </c>
      <c r="AY177" s="14" t="s">
        <v>121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4" t="s">
        <v>81</v>
      </c>
      <c r="BK177" s="230">
        <f>ROUND(I177*H177,2)</f>
        <v>0</v>
      </c>
      <c r="BL177" s="14" t="s">
        <v>129</v>
      </c>
      <c r="BM177" s="229" t="s">
        <v>248</v>
      </c>
    </row>
    <row r="178" s="2" customFormat="1">
      <c r="A178" s="35"/>
      <c r="B178" s="36"/>
      <c r="C178" s="37"/>
      <c r="D178" s="231" t="s">
        <v>130</v>
      </c>
      <c r="E178" s="37"/>
      <c r="F178" s="232" t="s">
        <v>249</v>
      </c>
      <c r="G178" s="37"/>
      <c r="H178" s="37"/>
      <c r="I178" s="233"/>
      <c r="J178" s="37"/>
      <c r="K178" s="37"/>
      <c r="L178" s="41"/>
      <c r="M178" s="234"/>
      <c r="N178" s="235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130</v>
      </c>
      <c r="AU178" s="14" t="s">
        <v>83</v>
      </c>
    </row>
    <row r="179" s="2" customFormat="1" ht="16.5" customHeight="1">
      <c r="A179" s="35"/>
      <c r="B179" s="36"/>
      <c r="C179" s="236" t="s">
        <v>208</v>
      </c>
      <c r="D179" s="236" t="s">
        <v>131</v>
      </c>
      <c r="E179" s="237" t="s">
        <v>250</v>
      </c>
      <c r="F179" s="238" t="s">
        <v>251</v>
      </c>
      <c r="G179" s="239" t="s">
        <v>185</v>
      </c>
      <c r="H179" s="240">
        <v>500</v>
      </c>
      <c r="I179" s="241"/>
      <c r="J179" s="242">
        <f>ROUND(I179*H179,2)</f>
        <v>0</v>
      </c>
      <c r="K179" s="243"/>
      <c r="L179" s="41"/>
      <c r="M179" s="244" t="s">
        <v>1</v>
      </c>
      <c r="N179" s="245" t="s">
        <v>38</v>
      </c>
      <c r="O179" s="88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9" t="s">
        <v>129</v>
      </c>
      <c r="AT179" s="229" t="s">
        <v>131</v>
      </c>
      <c r="AU179" s="229" t="s">
        <v>83</v>
      </c>
      <c r="AY179" s="14" t="s">
        <v>121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4" t="s">
        <v>81</v>
      </c>
      <c r="BK179" s="230">
        <f>ROUND(I179*H179,2)</f>
        <v>0</v>
      </c>
      <c r="BL179" s="14" t="s">
        <v>129</v>
      </c>
      <c r="BM179" s="229" t="s">
        <v>252</v>
      </c>
    </row>
    <row r="180" s="2" customFormat="1">
      <c r="A180" s="35"/>
      <c r="B180" s="36"/>
      <c r="C180" s="37"/>
      <c r="D180" s="231" t="s">
        <v>130</v>
      </c>
      <c r="E180" s="37"/>
      <c r="F180" s="232" t="s">
        <v>251</v>
      </c>
      <c r="G180" s="37"/>
      <c r="H180" s="37"/>
      <c r="I180" s="233"/>
      <c r="J180" s="37"/>
      <c r="K180" s="37"/>
      <c r="L180" s="41"/>
      <c r="M180" s="234"/>
      <c r="N180" s="235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130</v>
      </c>
      <c r="AU180" s="14" t="s">
        <v>83</v>
      </c>
    </row>
    <row r="181" s="2" customFormat="1" ht="76.35" customHeight="1">
      <c r="A181" s="35"/>
      <c r="B181" s="36"/>
      <c r="C181" s="236" t="s">
        <v>253</v>
      </c>
      <c r="D181" s="236" t="s">
        <v>131</v>
      </c>
      <c r="E181" s="237" t="s">
        <v>254</v>
      </c>
      <c r="F181" s="238" t="s">
        <v>255</v>
      </c>
      <c r="G181" s="239" t="s">
        <v>146</v>
      </c>
      <c r="H181" s="240">
        <v>2.5</v>
      </c>
      <c r="I181" s="241"/>
      <c r="J181" s="242">
        <f>ROUND(I181*H181,2)</f>
        <v>0</v>
      </c>
      <c r="K181" s="243"/>
      <c r="L181" s="41"/>
      <c r="M181" s="244" t="s">
        <v>1</v>
      </c>
      <c r="N181" s="245" t="s">
        <v>38</v>
      </c>
      <c r="O181" s="88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9" t="s">
        <v>129</v>
      </c>
      <c r="AT181" s="229" t="s">
        <v>131</v>
      </c>
      <c r="AU181" s="229" t="s">
        <v>83</v>
      </c>
      <c r="AY181" s="14" t="s">
        <v>121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4" t="s">
        <v>81</v>
      </c>
      <c r="BK181" s="230">
        <f>ROUND(I181*H181,2)</f>
        <v>0</v>
      </c>
      <c r="BL181" s="14" t="s">
        <v>129</v>
      </c>
      <c r="BM181" s="229" t="s">
        <v>256</v>
      </c>
    </row>
    <row r="182" s="2" customFormat="1">
      <c r="A182" s="35"/>
      <c r="B182" s="36"/>
      <c r="C182" s="37"/>
      <c r="D182" s="231" t="s">
        <v>130</v>
      </c>
      <c r="E182" s="37"/>
      <c r="F182" s="232" t="s">
        <v>257</v>
      </c>
      <c r="G182" s="37"/>
      <c r="H182" s="37"/>
      <c r="I182" s="233"/>
      <c r="J182" s="37"/>
      <c r="K182" s="37"/>
      <c r="L182" s="41"/>
      <c r="M182" s="234"/>
      <c r="N182" s="235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130</v>
      </c>
      <c r="AU182" s="14" t="s">
        <v>83</v>
      </c>
    </row>
    <row r="183" s="2" customFormat="1" ht="66.75" customHeight="1">
      <c r="A183" s="35"/>
      <c r="B183" s="36"/>
      <c r="C183" s="236" t="s">
        <v>212</v>
      </c>
      <c r="D183" s="236" t="s">
        <v>131</v>
      </c>
      <c r="E183" s="237" t="s">
        <v>258</v>
      </c>
      <c r="F183" s="238" t="s">
        <v>259</v>
      </c>
      <c r="G183" s="239" t="s">
        <v>146</v>
      </c>
      <c r="H183" s="240">
        <v>5.5</v>
      </c>
      <c r="I183" s="241"/>
      <c r="J183" s="242">
        <f>ROUND(I183*H183,2)</f>
        <v>0</v>
      </c>
      <c r="K183" s="243"/>
      <c r="L183" s="41"/>
      <c r="M183" s="244" t="s">
        <v>1</v>
      </c>
      <c r="N183" s="245" t="s">
        <v>38</v>
      </c>
      <c r="O183" s="88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9" t="s">
        <v>129</v>
      </c>
      <c r="AT183" s="229" t="s">
        <v>131</v>
      </c>
      <c r="AU183" s="229" t="s">
        <v>83</v>
      </c>
      <c r="AY183" s="14" t="s">
        <v>121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4" t="s">
        <v>81</v>
      </c>
      <c r="BK183" s="230">
        <f>ROUND(I183*H183,2)</f>
        <v>0</v>
      </c>
      <c r="BL183" s="14" t="s">
        <v>129</v>
      </c>
      <c r="BM183" s="229" t="s">
        <v>260</v>
      </c>
    </row>
    <row r="184" s="2" customFormat="1">
      <c r="A184" s="35"/>
      <c r="B184" s="36"/>
      <c r="C184" s="37"/>
      <c r="D184" s="231" t="s">
        <v>130</v>
      </c>
      <c r="E184" s="37"/>
      <c r="F184" s="232" t="s">
        <v>259</v>
      </c>
      <c r="G184" s="37"/>
      <c r="H184" s="37"/>
      <c r="I184" s="233"/>
      <c r="J184" s="37"/>
      <c r="K184" s="37"/>
      <c r="L184" s="41"/>
      <c r="M184" s="234"/>
      <c r="N184" s="235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130</v>
      </c>
      <c r="AU184" s="14" t="s">
        <v>83</v>
      </c>
    </row>
    <row r="185" s="2" customFormat="1" ht="66.75" customHeight="1">
      <c r="A185" s="35"/>
      <c r="B185" s="36"/>
      <c r="C185" s="236" t="s">
        <v>261</v>
      </c>
      <c r="D185" s="236" t="s">
        <v>131</v>
      </c>
      <c r="E185" s="237" t="s">
        <v>262</v>
      </c>
      <c r="F185" s="238" t="s">
        <v>263</v>
      </c>
      <c r="G185" s="239" t="s">
        <v>146</v>
      </c>
      <c r="H185" s="240">
        <v>1</v>
      </c>
      <c r="I185" s="241"/>
      <c r="J185" s="242">
        <f>ROUND(I185*H185,2)</f>
        <v>0</v>
      </c>
      <c r="K185" s="243"/>
      <c r="L185" s="41"/>
      <c r="M185" s="244" t="s">
        <v>1</v>
      </c>
      <c r="N185" s="245" t="s">
        <v>38</v>
      </c>
      <c r="O185" s="88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9" t="s">
        <v>129</v>
      </c>
      <c r="AT185" s="229" t="s">
        <v>131</v>
      </c>
      <c r="AU185" s="229" t="s">
        <v>83</v>
      </c>
      <c r="AY185" s="14" t="s">
        <v>121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4" t="s">
        <v>81</v>
      </c>
      <c r="BK185" s="230">
        <f>ROUND(I185*H185,2)</f>
        <v>0</v>
      </c>
      <c r="BL185" s="14" t="s">
        <v>129</v>
      </c>
      <c r="BM185" s="229" t="s">
        <v>264</v>
      </c>
    </row>
    <row r="186" s="2" customFormat="1">
      <c r="A186" s="35"/>
      <c r="B186" s="36"/>
      <c r="C186" s="37"/>
      <c r="D186" s="231" t="s">
        <v>130</v>
      </c>
      <c r="E186" s="37"/>
      <c r="F186" s="232" t="s">
        <v>265</v>
      </c>
      <c r="G186" s="37"/>
      <c r="H186" s="37"/>
      <c r="I186" s="233"/>
      <c r="J186" s="37"/>
      <c r="K186" s="37"/>
      <c r="L186" s="41"/>
      <c r="M186" s="234"/>
      <c r="N186" s="235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130</v>
      </c>
      <c r="AU186" s="14" t="s">
        <v>83</v>
      </c>
    </row>
    <row r="187" s="2" customFormat="1" ht="24.15" customHeight="1">
      <c r="A187" s="35"/>
      <c r="B187" s="36"/>
      <c r="C187" s="236" t="s">
        <v>216</v>
      </c>
      <c r="D187" s="236" t="s">
        <v>131</v>
      </c>
      <c r="E187" s="237" t="s">
        <v>266</v>
      </c>
      <c r="F187" s="238" t="s">
        <v>267</v>
      </c>
      <c r="G187" s="239" t="s">
        <v>146</v>
      </c>
      <c r="H187" s="240">
        <v>5</v>
      </c>
      <c r="I187" s="241"/>
      <c r="J187" s="242">
        <f>ROUND(I187*H187,2)</f>
        <v>0</v>
      </c>
      <c r="K187" s="243"/>
      <c r="L187" s="41"/>
      <c r="M187" s="244" t="s">
        <v>1</v>
      </c>
      <c r="N187" s="245" t="s">
        <v>38</v>
      </c>
      <c r="O187" s="88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9" t="s">
        <v>129</v>
      </c>
      <c r="AT187" s="229" t="s">
        <v>131</v>
      </c>
      <c r="AU187" s="229" t="s">
        <v>83</v>
      </c>
      <c r="AY187" s="14" t="s">
        <v>121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4" t="s">
        <v>81</v>
      </c>
      <c r="BK187" s="230">
        <f>ROUND(I187*H187,2)</f>
        <v>0</v>
      </c>
      <c r="BL187" s="14" t="s">
        <v>129</v>
      </c>
      <c r="BM187" s="229" t="s">
        <v>268</v>
      </c>
    </row>
    <row r="188" s="2" customFormat="1">
      <c r="A188" s="35"/>
      <c r="B188" s="36"/>
      <c r="C188" s="37"/>
      <c r="D188" s="231" t="s">
        <v>130</v>
      </c>
      <c r="E188" s="37"/>
      <c r="F188" s="232" t="s">
        <v>269</v>
      </c>
      <c r="G188" s="37"/>
      <c r="H188" s="37"/>
      <c r="I188" s="233"/>
      <c r="J188" s="37"/>
      <c r="K188" s="37"/>
      <c r="L188" s="41"/>
      <c r="M188" s="234"/>
      <c r="N188" s="235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130</v>
      </c>
      <c r="AU188" s="14" t="s">
        <v>83</v>
      </c>
    </row>
    <row r="189" s="2" customFormat="1" ht="24.15" customHeight="1">
      <c r="A189" s="35"/>
      <c r="B189" s="36"/>
      <c r="C189" s="236" t="s">
        <v>270</v>
      </c>
      <c r="D189" s="236" t="s">
        <v>131</v>
      </c>
      <c r="E189" s="237" t="s">
        <v>271</v>
      </c>
      <c r="F189" s="238" t="s">
        <v>272</v>
      </c>
      <c r="G189" s="239" t="s">
        <v>146</v>
      </c>
      <c r="H189" s="240">
        <v>3</v>
      </c>
      <c r="I189" s="241"/>
      <c r="J189" s="242">
        <f>ROUND(I189*H189,2)</f>
        <v>0</v>
      </c>
      <c r="K189" s="243"/>
      <c r="L189" s="41"/>
      <c r="M189" s="244" t="s">
        <v>1</v>
      </c>
      <c r="N189" s="245" t="s">
        <v>38</v>
      </c>
      <c r="O189" s="88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9" t="s">
        <v>129</v>
      </c>
      <c r="AT189" s="229" t="s">
        <v>131</v>
      </c>
      <c r="AU189" s="229" t="s">
        <v>83</v>
      </c>
      <c r="AY189" s="14" t="s">
        <v>121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4" t="s">
        <v>81</v>
      </c>
      <c r="BK189" s="230">
        <f>ROUND(I189*H189,2)</f>
        <v>0</v>
      </c>
      <c r="BL189" s="14" t="s">
        <v>129</v>
      </c>
      <c r="BM189" s="229" t="s">
        <v>273</v>
      </c>
    </row>
    <row r="190" s="2" customFormat="1">
      <c r="A190" s="35"/>
      <c r="B190" s="36"/>
      <c r="C190" s="37"/>
      <c r="D190" s="231" t="s">
        <v>130</v>
      </c>
      <c r="E190" s="37"/>
      <c r="F190" s="232" t="s">
        <v>274</v>
      </c>
      <c r="G190" s="37"/>
      <c r="H190" s="37"/>
      <c r="I190" s="233"/>
      <c r="J190" s="37"/>
      <c r="K190" s="37"/>
      <c r="L190" s="41"/>
      <c r="M190" s="234"/>
      <c r="N190" s="235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130</v>
      </c>
      <c r="AU190" s="14" t="s">
        <v>83</v>
      </c>
    </row>
    <row r="191" s="2" customFormat="1" ht="24.15" customHeight="1">
      <c r="A191" s="35"/>
      <c r="B191" s="36"/>
      <c r="C191" s="236" t="s">
        <v>221</v>
      </c>
      <c r="D191" s="236" t="s">
        <v>131</v>
      </c>
      <c r="E191" s="237" t="s">
        <v>275</v>
      </c>
      <c r="F191" s="238" t="s">
        <v>276</v>
      </c>
      <c r="G191" s="239" t="s">
        <v>146</v>
      </c>
      <c r="H191" s="240">
        <v>0.5</v>
      </c>
      <c r="I191" s="241"/>
      <c r="J191" s="242">
        <f>ROUND(I191*H191,2)</f>
        <v>0</v>
      </c>
      <c r="K191" s="243"/>
      <c r="L191" s="41"/>
      <c r="M191" s="244" t="s">
        <v>1</v>
      </c>
      <c r="N191" s="245" t="s">
        <v>38</v>
      </c>
      <c r="O191" s="88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9" t="s">
        <v>129</v>
      </c>
      <c r="AT191" s="229" t="s">
        <v>131</v>
      </c>
      <c r="AU191" s="229" t="s">
        <v>83</v>
      </c>
      <c r="AY191" s="14" t="s">
        <v>121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4" t="s">
        <v>81</v>
      </c>
      <c r="BK191" s="230">
        <f>ROUND(I191*H191,2)</f>
        <v>0</v>
      </c>
      <c r="BL191" s="14" t="s">
        <v>129</v>
      </c>
      <c r="BM191" s="229" t="s">
        <v>277</v>
      </c>
    </row>
    <row r="192" s="2" customFormat="1">
      <c r="A192" s="35"/>
      <c r="B192" s="36"/>
      <c r="C192" s="37"/>
      <c r="D192" s="231" t="s">
        <v>130</v>
      </c>
      <c r="E192" s="37"/>
      <c r="F192" s="232" t="s">
        <v>278</v>
      </c>
      <c r="G192" s="37"/>
      <c r="H192" s="37"/>
      <c r="I192" s="233"/>
      <c r="J192" s="37"/>
      <c r="K192" s="37"/>
      <c r="L192" s="41"/>
      <c r="M192" s="234"/>
      <c r="N192" s="235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130</v>
      </c>
      <c r="AU192" s="14" t="s">
        <v>83</v>
      </c>
    </row>
    <row r="193" s="2" customFormat="1" ht="78" customHeight="1">
      <c r="A193" s="35"/>
      <c r="B193" s="36"/>
      <c r="C193" s="236" t="s">
        <v>279</v>
      </c>
      <c r="D193" s="236" t="s">
        <v>131</v>
      </c>
      <c r="E193" s="237" t="s">
        <v>280</v>
      </c>
      <c r="F193" s="238" t="s">
        <v>281</v>
      </c>
      <c r="G193" s="239" t="s">
        <v>146</v>
      </c>
      <c r="H193" s="240">
        <v>50</v>
      </c>
      <c r="I193" s="241"/>
      <c r="J193" s="242">
        <f>ROUND(I193*H193,2)</f>
        <v>0</v>
      </c>
      <c r="K193" s="243"/>
      <c r="L193" s="41"/>
      <c r="M193" s="244" t="s">
        <v>1</v>
      </c>
      <c r="N193" s="245" t="s">
        <v>38</v>
      </c>
      <c r="O193" s="88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9" t="s">
        <v>129</v>
      </c>
      <c r="AT193" s="229" t="s">
        <v>131</v>
      </c>
      <c r="AU193" s="229" t="s">
        <v>83</v>
      </c>
      <c r="AY193" s="14" t="s">
        <v>121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4" t="s">
        <v>81</v>
      </c>
      <c r="BK193" s="230">
        <f>ROUND(I193*H193,2)</f>
        <v>0</v>
      </c>
      <c r="BL193" s="14" t="s">
        <v>129</v>
      </c>
      <c r="BM193" s="229" t="s">
        <v>282</v>
      </c>
    </row>
    <row r="194" s="2" customFormat="1">
      <c r="A194" s="35"/>
      <c r="B194" s="36"/>
      <c r="C194" s="37"/>
      <c r="D194" s="231" t="s">
        <v>130</v>
      </c>
      <c r="E194" s="37"/>
      <c r="F194" s="232" t="s">
        <v>283</v>
      </c>
      <c r="G194" s="37"/>
      <c r="H194" s="37"/>
      <c r="I194" s="233"/>
      <c r="J194" s="37"/>
      <c r="K194" s="37"/>
      <c r="L194" s="41"/>
      <c r="M194" s="234"/>
      <c r="N194" s="235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130</v>
      </c>
      <c r="AU194" s="14" t="s">
        <v>83</v>
      </c>
    </row>
    <row r="195" s="2" customFormat="1" ht="78" customHeight="1">
      <c r="A195" s="35"/>
      <c r="B195" s="36"/>
      <c r="C195" s="236" t="s">
        <v>225</v>
      </c>
      <c r="D195" s="236" t="s">
        <v>131</v>
      </c>
      <c r="E195" s="237" t="s">
        <v>284</v>
      </c>
      <c r="F195" s="238" t="s">
        <v>285</v>
      </c>
      <c r="G195" s="239" t="s">
        <v>146</v>
      </c>
      <c r="H195" s="240">
        <v>80</v>
      </c>
      <c r="I195" s="241"/>
      <c r="J195" s="242">
        <f>ROUND(I195*H195,2)</f>
        <v>0</v>
      </c>
      <c r="K195" s="243"/>
      <c r="L195" s="41"/>
      <c r="M195" s="244" t="s">
        <v>1</v>
      </c>
      <c r="N195" s="245" t="s">
        <v>38</v>
      </c>
      <c r="O195" s="88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9" t="s">
        <v>129</v>
      </c>
      <c r="AT195" s="229" t="s">
        <v>131</v>
      </c>
      <c r="AU195" s="229" t="s">
        <v>83</v>
      </c>
      <c r="AY195" s="14" t="s">
        <v>121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4" t="s">
        <v>81</v>
      </c>
      <c r="BK195" s="230">
        <f>ROUND(I195*H195,2)</f>
        <v>0</v>
      </c>
      <c r="BL195" s="14" t="s">
        <v>129</v>
      </c>
      <c r="BM195" s="229" t="s">
        <v>286</v>
      </c>
    </row>
    <row r="196" s="2" customFormat="1">
      <c r="A196" s="35"/>
      <c r="B196" s="36"/>
      <c r="C196" s="37"/>
      <c r="D196" s="231" t="s">
        <v>130</v>
      </c>
      <c r="E196" s="37"/>
      <c r="F196" s="232" t="s">
        <v>287</v>
      </c>
      <c r="G196" s="37"/>
      <c r="H196" s="37"/>
      <c r="I196" s="233"/>
      <c r="J196" s="37"/>
      <c r="K196" s="37"/>
      <c r="L196" s="41"/>
      <c r="M196" s="234"/>
      <c r="N196" s="235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130</v>
      </c>
      <c r="AU196" s="14" t="s">
        <v>83</v>
      </c>
    </row>
    <row r="197" s="2" customFormat="1" ht="78" customHeight="1">
      <c r="A197" s="35"/>
      <c r="B197" s="36"/>
      <c r="C197" s="236" t="s">
        <v>288</v>
      </c>
      <c r="D197" s="236" t="s">
        <v>131</v>
      </c>
      <c r="E197" s="237" t="s">
        <v>289</v>
      </c>
      <c r="F197" s="238" t="s">
        <v>290</v>
      </c>
      <c r="G197" s="239" t="s">
        <v>146</v>
      </c>
      <c r="H197" s="240">
        <v>1</v>
      </c>
      <c r="I197" s="241"/>
      <c r="J197" s="242">
        <f>ROUND(I197*H197,2)</f>
        <v>0</v>
      </c>
      <c r="K197" s="243"/>
      <c r="L197" s="41"/>
      <c r="M197" s="244" t="s">
        <v>1</v>
      </c>
      <c r="N197" s="245" t="s">
        <v>38</v>
      </c>
      <c r="O197" s="88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9" t="s">
        <v>129</v>
      </c>
      <c r="AT197" s="229" t="s">
        <v>131</v>
      </c>
      <c r="AU197" s="229" t="s">
        <v>83</v>
      </c>
      <c r="AY197" s="14" t="s">
        <v>121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4" t="s">
        <v>81</v>
      </c>
      <c r="BK197" s="230">
        <f>ROUND(I197*H197,2)</f>
        <v>0</v>
      </c>
      <c r="BL197" s="14" t="s">
        <v>129</v>
      </c>
      <c r="BM197" s="229" t="s">
        <v>291</v>
      </c>
    </row>
    <row r="198" s="2" customFormat="1">
      <c r="A198" s="35"/>
      <c r="B198" s="36"/>
      <c r="C198" s="37"/>
      <c r="D198" s="231" t="s">
        <v>130</v>
      </c>
      <c r="E198" s="37"/>
      <c r="F198" s="232" t="s">
        <v>292</v>
      </c>
      <c r="G198" s="37"/>
      <c r="H198" s="37"/>
      <c r="I198" s="233"/>
      <c r="J198" s="37"/>
      <c r="K198" s="37"/>
      <c r="L198" s="41"/>
      <c r="M198" s="234"/>
      <c r="N198" s="235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130</v>
      </c>
      <c r="AU198" s="14" t="s">
        <v>83</v>
      </c>
    </row>
    <row r="199" s="2" customFormat="1" ht="76.35" customHeight="1">
      <c r="A199" s="35"/>
      <c r="B199" s="36"/>
      <c r="C199" s="236" t="s">
        <v>230</v>
      </c>
      <c r="D199" s="236" t="s">
        <v>131</v>
      </c>
      <c r="E199" s="237" t="s">
        <v>293</v>
      </c>
      <c r="F199" s="238" t="s">
        <v>294</v>
      </c>
      <c r="G199" s="239" t="s">
        <v>146</v>
      </c>
      <c r="H199" s="240">
        <v>30</v>
      </c>
      <c r="I199" s="241"/>
      <c r="J199" s="242">
        <f>ROUND(I199*H199,2)</f>
        <v>0</v>
      </c>
      <c r="K199" s="243"/>
      <c r="L199" s="41"/>
      <c r="M199" s="244" t="s">
        <v>1</v>
      </c>
      <c r="N199" s="245" t="s">
        <v>38</v>
      </c>
      <c r="O199" s="88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9" t="s">
        <v>129</v>
      </c>
      <c r="AT199" s="229" t="s">
        <v>131</v>
      </c>
      <c r="AU199" s="229" t="s">
        <v>83</v>
      </c>
      <c r="AY199" s="14" t="s">
        <v>121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4" t="s">
        <v>81</v>
      </c>
      <c r="BK199" s="230">
        <f>ROUND(I199*H199,2)</f>
        <v>0</v>
      </c>
      <c r="BL199" s="14" t="s">
        <v>129</v>
      </c>
      <c r="BM199" s="229" t="s">
        <v>295</v>
      </c>
    </row>
    <row r="200" s="2" customFormat="1">
      <c r="A200" s="35"/>
      <c r="B200" s="36"/>
      <c r="C200" s="37"/>
      <c r="D200" s="231" t="s">
        <v>130</v>
      </c>
      <c r="E200" s="37"/>
      <c r="F200" s="232" t="s">
        <v>296</v>
      </c>
      <c r="G200" s="37"/>
      <c r="H200" s="37"/>
      <c r="I200" s="233"/>
      <c r="J200" s="37"/>
      <c r="K200" s="37"/>
      <c r="L200" s="41"/>
      <c r="M200" s="234"/>
      <c r="N200" s="235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130</v>
      </c>
      <c r="AU200" s="14" t="s">
        <v>83</v>
      </c>
    </row>
    <row r="201" s="2" customFormat="1" ht="76.35" customHeight="1">
      <c r="A201" s="35"/>
      <c r="B201" s="36"/>
      <c r="C201" s="236" t="s">
        <v>297</v>
      </c>
      <c r="D201" s="236" t="s">
        <v>131</v>
      </c>
      <c r="E201" s="237" t="s">
        <v>298</v>
      </c>
      <c r="F201" s="238" t="s">
        <v>299</v>
      </c>
      <c r="G201" s="239" t="s">
        <v>146</v>
      </c>
      <c r="H201" s="240">
        <v>46</v>
      </c>
      <c r="I201" s="241"/>
      <c r="J201" s="242">
        <f>ROUND(I201*H201,2)</f>
        <v>0</v>
      </c>
      <c r="K201" s="243"/>
      <c r="L201" s="41"/>
      <c r="M201" s="244" t="s">
        <v>1</v>
      </c>
      <c r="N201" s="245" t="s">
        <v>38</v>
      </c>
      <c r="O201" s="88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9" t="s">
        <v>129</v>
      </c>
      <c r="AT201" s="229" t="s">
        <v>131</v>
      </c>
      <c r="AU201" s="229" t="s">
        <v>83</v>
      </c>
      <c r="AY201" s="14" t="s">
        <v>121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4" t="s">
        <v>81</v>
      </c>
      <c r="BK201" s="230">
        <f>ROUND(I201*H201,2)</f>
        <v>0</v>
      </c>
      <c r="BL201" s="14" t="s">
        <v>129</v>
      </c>
      <c r="BM201" s="229" t="s">
        <v>300</v>
      </c>
    </row>
    <row r="202" s="2" customFormat="1">
      <c r="A202" s="35"/>
      <c r="B202" s="36"/>
      <c r="C202" s="37"/>
      <c r="D202" s="231" t="s">
        <v>130</v>
      </c>
      <c r="E202" s="37"/>
      <c r="F202" s="232" t="s">
        <v>301</v>
      </c>
      <c r="G202" s="37"/>
      <c r="H202" s="37"/>
      <c r="I202" s="233"/>
      <c r="J202" s="37"/>
      <c r="K202" s="37"/>
      <c r="L202" s="41"/>
      <c r="M202" s="234"/>
      <c r="N202" s="235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130</v>
      </c>
      <c r="AU202" s="14" t="s">
        <v>83</v>
      </c>
    </row>
    <row r="203" s="2" customFormat="1" ht="76.35" customHeight="1">
      <c r="A203" s="35"/>
      <c r="B203" s="36"/>
      <c r="C203" s="236" t="s">
        <v>234</v>
      </c>
      <c r="D203" s="236" t="s">
        <v>131</v>
      </c>
      <c r="E203" s="237" t="s">
        <v>302</v>
      </c>
      <c r="F203" s="238" t="s">
        <v>303</v>
      </c>
      <c r="G203" s="239" t="s">
        <v>146</v>
      </c>
      <c r="H203" s="240">
        <v>1</v>
      </c>
      <c r="I203" s="241"/>
      <c r="J203" s="242">
        <f>ROUND(I203*H203,2)</f>
        <v>0</v>
      </c>
      <c r="K203" s="243"/>
      <c r="L203" s="41"/>
      <c r="M203" s="244" t="s">
        <v>1</v>
      </c>
      <c r="N203" s="245" t="s">
        <v>38</v>
      </c>
      <c r="O203" s="88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9" t="s">
        <v>129</v>
      </c>
      <c r="AT203" s="229" t="s">
        <v>131</v>
      </c>
      <c r="AU203" s="229" t="s">
        <v>83</v>
      </c>
      <c r="AY203" s="14" t="s">
        <v>121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4" t="s">
        <v>81</v>
      </c>
      <c r="BK203" s="230">
        <f>ROUND(I203*H203,2)</f>
        <v>0</v>
      </c>
      <c r="BL203" s="14" t="s">
        <v>129</v>
      </c>
      <c r="BM203" s="229" t="s">
        <v>304</v>
      </c>
    </row>
    <row r="204" s="2" customFormat="1">
      <c r="A204" s="35"/>
      <c r="B204" s="36"/>
      <c r="C204" s="37"/>
      <c r="D204" s="231" t="s">
        <v>130</v>
      </c>
      <c r="E204" s="37"/>
      <c r="F204" s="232" t="s">
        <v>305</v>
      </c>
      <c r="G204" s="37"/>
      <c r="H204" s="37"/>
      <c r="I204" s="233"/>
      <c r="J204" s="37"/>
      <c r="K204" s="37"/>
      <c r="L204" s="41"/>
      <c r="M204" s="234"/>
      <c r="N204" s="235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130</v>
      </c>
      <c r="AU204" s="14" t="s">
        <v>83</v>
      </c>
    </row>
    <row r="205" s="2" customFormat="1" ht="66.75" customHeight="1">
      <c r="A205" s="35"/>
      <c r="B205" s="36"/>
      <c r="C205" s="236" t="s">
        <v>306</v>
      </c>
      <c r="D205" s="236" t="s">
        <v>131</v>
      </c>
      <c r="E205" s="237" t="s">
        <v>307</v>
      </c>
      <c r="F205" s="238" t="s">
        <v>308</v>
      </c>
      <c r="G205" s="239" t="s">
        <v>134</v>
      </c>
      <c r="H205" s="240">
        <v>110</v>
      </c>
      <c r="I205" s="241"/>
      <c r="J205" s="242">
        <f>ROUND(I205*H205,2)</f>
        <v>0</v>
      </c>
      <c r="K205" s="243"/>
      <c r="L205" s="41"/>
      <c r="M205" s="244" t="s">
        <v>1</v>
      </c>
      <c r="N205" s="245" t="s">
        <v>38</v>
      </c>
      <c r="O205" s="88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9" t="s">
        <v>129</v>
      </c>
      <c r="AT205" s="229" t="s">
        <v>131</v>
      </c>
      <c r="AU205" s="229" t="s">
        <v>83</v>
      </c>
      <c r="AY205" s="14" t="s">
        <v>121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4" t="s">
        <v>81</v>
      </c>
      <c r="BK205" s="230">
        <f>ROUND(I205*H205,2)</f>
        <v>0</v>
      </c>
      <c r="BL205" s="14" t="s">
        <v>129</v>
      </c>
      <c r="BM205" s="229" t="s">
        <v>309</v>
      </c>
    </row>
    <row r="206" s="2" customFormat="1">
      <c r="A206" s="35"/>
      <c r="B206" s="36"/>
      <c r="C206" s="37"/>
      <c r="D206" s="231" t="s">
        <v>130</v>
      </c>
      <c r="E206" s="37"/>
      <c r="F206" s="232" t="s">
        <v>310</v>
      </c>
      <c r="G206" s="37"/>
      <c r="H206" s="37"/>
      <c r="I206" s="233"/>
      <c r="J206" s="37"/>
      <c r="K206" s="37"/>
      <c r="L206" s="41"/>
      <c r="M206" s="234"/>
      <c r="N206" s="235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130</v>
      </c>
      <c r="AU206" s="14" t="s">
        <v>83</v>
      </c>
    </row>
    <row r="207" s="2" customFormat="1" ht="66.75" customHeight="1">
      <c r="A207" s="35"/>
      <c r="B207" s="36"/>
      <c r="C207" s="236" t="s">
        <v>239</v>
      </c>
      <c r="D207" s="236" t="s">
        <v>131</v>
      </c>
      <c r="E207" s="237" t="s">
        <v>311</v>
      </c>
      <c r="F207" s="238" t="s">
        <v>312</v>
      </c>
      <c r="G207" s="239" t="s">
        <v>134</v>
      </c>
      <c r="H207" s="240">
        <v>100</v>
      </c>
      <c r="I207" s="241"/>
      <c r="J207" s="242">
        <f>ROUND(I207*H207,2)</f>
        <v>0</v>
      </c>
      <c r="K207" s="243"/>
      <c r="L207" s="41"/>
      <c r="M207" s="244" t="s">
        <v>1</v>
      </c>
      <c r="N207" s="245" t="s">
        <v>38</v>
      </c>
      <c r="O207" s="88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9" t="s">
        <v>129</v>
      </c>
      <c r="AT207" s="229" t="s">
        <v>131</v>
      </c>
      <c r="AU207" s="229" t="s">
        <v>83</v>
      </c>
      <c r="AY207" s="14" t="s">
        <v>121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4" t="s">
        <v>81</v>
      </c>
      <c r="BK207" s="230">
        <f>ROUND(I207*H207,2)</f>
        <v>0</v>
      </c>
      <c r="BL207" s="14" t="s">
        <v>129</v>
      </c>
      <c r="BM207" s="229" t="s">
        <v>313</v>
      </c>
    </row>
    <row r="208" s="2" customFormat="1">
      <c r="A208" s="35"/>
      <c r="B208" s="36"/>
      <c r="C208" s="37"/>
      <c r="D208" s="231" t="s">
        <v>130</v>
      </c>
      <c r="E208" s="37"/>
      <c r="F208" s="232" t="s">
        <v>312</v>
      </c>
      <c r="G208" s="37"/>
      <c r="H208" s="37"/>
      <c r="I208" s="233"/>
      <c r="J208" s="37"/>
      <c r="K208" s="37"/>
      <c r="L208" s="41"/>
      <c r="M208" s="234"/>
      <c r="N208" s="235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130</v>
      </c>
      <c r="AU208" s="14" t="s">
        <v>83</v>
      </c>
    </row>
    <row r="209" s="2" customFormat="1" ht="66.75" customHeight="1">
      <c r="A209" s="35"/>
      <c r="B209" s="36"/>
      <c r="C209" s="236" t="s">
        <v>314</v>
      </c>
      <c r="D209" s="236" t="s">
        <v>131</v>
      </c>
      <c r="E209" s="237" t="s">
        <v>315</v>
      </c>
      <c r="F209" s="238" t="s">
        <v>316</v>
      </c>
      <c r="G209" s="239" t="s">
        <v>134</v>
      </c>
      <c r="H209" s="240">
        <v>48</v>
      </c>
      <c r="I209" s="241"/>
      <c r="J209" s="242">
        <f>ROUND(I209*H209,2)</f>
        <v>0</v>
      </c>
      <c r="K209" s="243"/>
      <c r="L209" s="41"/>
      <c r="M209" s="244" t="s">
        <v>1</v>
      </c>
      <c r="N209" s="245" t="s">
        <v>38</v>
      </c>
      <c r="O209" s="88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9" t="s">
        <v>129</v>
      </c>
      <c r="AT209" s="229" t="s">
        <v>131</v>
      </c>
      <c r="AU209" s="229" t="s">
        <v>83</v>
      </c>
      <c r="AY209" s="14" t="s">
        <v>121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4" t="s">
        <v>81</v>
      </c>
      <c r="BK209" s="230">
        <f>ROUND(I209*H209,2)</f>
        <v>0</v>
      </c>
      <c r="BL209" s="14" t="s">
        <v>129</v>
      </c>
      <c r="BM209" s="229" t="s">
        <v>317</v>
      </c>
    </row>
    <row r="210" s="2" customFormat="1">
      <c r="A210" s="35"/>
      <c r="B210" s="36"/>
      <c r="C210" s="37"/>
      <c r="D210" s="231" t="s">
        <v>130</v>
      </c>
      <c r="E210" s="37"/>
      <c r="F210" s="232" t="s">
        <v>318</v>
      </c>
      <c r="G210" s="37"/>
      <c r="H210" s="37"/>
      <c r="I210" s="233"/>
      <c r="J210" s="37"/>
      <c r="K210" s="37"/>
      <c r="L210" s="41"/>
      <c r="M210" s="234"/>
      <c r="N210" s="235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130</v>
      </c>
      <c r="AU210" s="14" t="s">
        <v>83</v>
      </c>
    </row>
    <row r="211" s="2" customFormat="1" ht="78" customHeight="1">
      <c r="A211" s="35"/>
      <c r="B211" s="36"/>
      <c r="C211" s="236" t="s">
        <v>243</v>
      </c>
      <c r="D211" s="236" t="s">
        <v>131</v>
      </c>
      <c r="E211" s="237" t="s">
        <v>319</v>
      </c>
      <c r="F211" s="238" t="s">
        <v>320</v>
      </c>
      <c r="G211" s="239" t="s">
        <v>134</v>
      </c>
      <c r="H211" s="240">
        <v>950</v>
      </c>
      <c r="I211" s="241"/>
      <c r="J211" s="242">
        <f>ROUND(I211*H211,2)</f>
        <v>0</v>
      </c>
      <c r="K211" s="243"/>
      <c r="L211" s="41"/>
      <c r="M211" s="244" t="s">
        <v>1</v>
      </c>
      <c r="N211" s="245" t="s">
        <v>38</v>
      </c>
      <c r="O211" s="88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9" t="s">
        <v>129</v>
      </c>
      <c r="AT211" s="229" t="s">
        <v>131</v>
      </c>
      <c r="AU211" s="229" t="s">
        <v>83</v>
      </c>
      <c r="AY211" s="14" t="s">
        <v>121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4" t="s">
        <v>81</v>
      </c>
      <c r="BK211" s="230">
        <f>ROUND(I211*H211,2)</f>
        <v>0</v>
      </c>
      <c r="BL211" s="14" t="s">
        <v>129</v>
      </c>
      <c r="BM211" s="229" t="s">
        <v>321</v>
      </c>
    </row>
    <row r="212" s="2" customFormat="1">
      <c r="A212" s="35"/>
      <c r="B212" s="36"/>
      <c r="C212" s="37"/>
      <c r="D212" s="231" t="s">
        <v>130</v>
      </c>
      <c r="E212" s="37"/>
      <c r="F212" s="232" t="s">
        <v>322</v>
      </c>
      <c r="G212" s="37"/>
      <c r="H212" s="37"/>
      <c r="I212" s="233"/>
      <c r="J212" s="37"/>
      <c r="K212" s="37"/>
      <c r="L212" s="41"/>
      <c r="M212" s="234"/>
      <c r="N212" s="235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130</v>
      </c>
      <c r="AU212" s="14" t="s">
        <v>83</v>
      </c>
    </row>
    <row r="213" s="2" customFormat="1" ht="78" customHeight="1">
      <c r="A213" s="35"/>
      <c r="B213" s="36"/>
      <c r="C213" s="236" t="s">
        <v>323</v>
      </c>
      <c r="D213" s="236" t="s">
        <v>131</v>
      </c>
      <c r="E213" s="237" t="s">
        <v>324</v>
      </c>
      <c r="F213" s="238" t="s">
        <v>325</v>
      </c>
      <c r="G213" s="239" t="s">
        <v>134</v>
      </c>
      <c r="H213" s="240">
        <v>460</v>
      </c>
      <c r="I213" s="241"/>
      <c r="J213" s="242">
        <f>ROUND(I213*H213,2)</f>
        <v>0</v>
      </c>
      <c r="K213" s="243"/>
      <c r="L213" s="41"/>
      <c r="M213" s="244" t="s">
        <v>1</v>
      </c>
      <c r="N213" s="245" t="s">
        <v>38</v>
      </c>
      <c r="O213" s="88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9" t="s">
        <v>129</v>
      </c>
      <c r="AT213" s="229" t="s">
        <v>131</v>
      </c>
      <c r="AU213" s="229" t="s">
        <v>83</v>
      </c>
      <c r="AY213" s="14" t="s">
        <v>121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4" t="s">
        <v>81</v>
      </c>
      <c r="BK213" s="230">
        <f>ROUND(I213*H213,2)</f>
        <v>0</v>
      </c>
      <c r="BL213" s="14" t="s">
        <v>129</v>
      </c>
      <c r="BM213" s="229" t="s">
        <v>326</v>
      </c>
    </row>
    <row r="214" s="2" customFormat="1">
      <c r="A214" s="35"/>
      <c r="B214" s="36"/>
      <c r="C214" s="37"/>
      <c r="D214" s="231" t="s">
        <v>130</v>
      </c>
      <c r="E214" s="37"/>
      <c r="F214" s="232" t="s">
        <v>327</v>
      </c>
      <c r="G214" s="37"/>
      <c r="H214" s="37"/>
      <c r="I214" s="233"/>
      <c r="J214" s="37"/>
      <c r="K214" s="37"/>
      <c r="L214" s="41"/>
      <c r="M214" s="234"/>
      <c r="N214" s="235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130</v>
      </c>
      <c r="AU214" s="14" t="s">
        <v>83</v>
      </c>
    </row>
    <row r="215" s="2" customFormat="1" ht="76.35" customHeight="1">
      <c r="A215" s="35"/>
      <c r="B215" s="36"/>
      <c r="C215" s="236" t="s">
        <v>248</v>
      </c>
      <c r="D215" s="236" t="s">
        <v>131</v>
      </c>
      <c r="E215" s="237" t="s">
        <v>328</v>
      </c>
      <c r="F215" s="238" t="s">
        <v>329</v>
      </c>
      <c r="G215" s="239" t="s">
        <v>134</v>
      </c>
      <c r="H215" s="240">
        <v>50</v>
      </c>
      <c r="I215" s="241"/>
      <c r="J215" s="242">
        <f>ROUND(I215*H215,2)</f>
        <v>0</v>
      </c>
      <c r="K215" s="243"/>
      <c r="L215" s="41"/>
      <c r="M215" s="244" t="s">
        <v>1</v>
      </c>
      <c r="N215" s="245" t="s">
        <v>38</v>
      </c>
      <c r="O215" s="88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9" t="s">
        <v>129</v>
      </c>
      <c r="AT215" s="229" t="s">
        <v>131</v>
      </c>
      <c r="AU215" s="229" t="s">
        <v>83</v>
      </c>
      <c r="AY215" s="14" t="s">
        <v>121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4" t="s">
        <v>81</v>
      </c>
      <c r="BK215" s="230">
        <f>ROUND(I215*H215,2)</f>
        <v>0</v>
      </c>
      <c r="BL215" s="14" t="s">
        <v>129</v>
      </c>
      <c r="BM215" s="229" t="s">
        <v>330</v>
      </c>
    </row>
    <row r="216" s="2" customFormat="1">
      <c r="A216" s="35"/>
      <c r="B216" s="36"/>
      <c r="C216" s="37"/>
      <c r="D216" s="231" t="s">
        <v>130</v>
      </c>
      <c r="E216" s="37"/>
      <c r="F216" s="232" t="s">
        <v>331</v>
      </c>
      <c r="G216" s="37"/>
      <c r="H216" s="37"/>
      <c r="I216" s="233"/>
      <c r="J216" s="37"/>
      <c r="K216" s="37"/>
      <c r="L216" s="41"/>
      <c r="M216" s="234"/>
      <c r="N216" s="235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130</v>
      </c>
      <c r="AU216" s="14" t="s">
        <v>83</v>
      </c>
    </row>
    <row r="217" s="2" customFormat="1" ht="76.35" customHeight="1">
      <c r="A217" s="35"/>
      <c r="B217" s="36"/>
      <c r="C217" s="236" t="s">
        <v>332</v>
      </c>
      <c r="D217" s="236" t="s">
        <v>131</v>
      </c>
      <c r="E217" s="237" t="s">
        <v>333</v>
      </c>
      <c r="F217" s="238" t="s">
        <v>334</v>
      </c>
      <c r="G217" s="239" t="s">
        <v>134</v>
      </c>
      <c r="H217" s="240">
        <v>3000</v>
      </c>
      <c r="I217" s="241"/>
      <c r="J217" s="242">
        <f>ROUND(I217*H217,2)</f>
        <v>0</v>
      </c>
      <c r="K217" s="243"/>
      <c r="L217" s="41"/>
      <c r="M217" s="244" t="s">
        <v>1</v>
      </c>
      <c r="N217" s="245" t="s">
        <v>38</v>
      </c>
      <c r="O217" s="88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9" t="s">
        <v>129</v>
      </c>
      <c r="AT217" s="229" t="s">
        <v>131</v>
      </c>
      <c r="AU217" s="229" t="s">
        <v>83</v>
      </c>
      <c r="AY217" s="14" t="s">
        <v>121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4" t="s">
        <v>81</v>
      </c>
      <c r="BK217" s="230">
        <f>ROUND(I217*H217,2)</f>
        <v>0</v>
      </c>
      <c r="BL217" s="14" t="s">
        <v>129</v>
      </c>
      <c r="BM217" s="229" t="s">
        <v>335</v>
      </c>
    </row>
    <row r="218" s="2" customFormat="1">
      <c r="A218" s="35"/>
      <c r="B218" s="36"/>
      <c r="C218" s="37"/>
      <c r="D218" s="231" t="s">
        <v>130</v>
      </c>
      <c r="E218" s="37"/>
      <c r="F218" s="232" t="s">
        <v>336</v>
      </c>
      <c r="G218" s="37"/>
      <c r="H218" s="37"/>
      <c r="I218" s="233"/>
      <c r="J218" s="37"/>
      <c r="K218" s="37"/>
      <c r="L218" s="41"/>
      <c r="M218" s="234"/>
      <c r="N218" s="235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130</v>
      </c>
      <c r="AU218" s="14" t="s">
        <v>83</v>
      </c>
    </row>
    <row r="219" s="2" customFormat="1" ht="76.35" customHeight="1">
      <c r="A219" s="35"/>
      <c r="B219" s="36"/>
      <c r="C219" s="236" t="s">
        <v>252</v>
      </c>
      <c r="D219" s="236" t="s">
        <v>131</v>
      </c>
      <c r="E219" s="237" t="s">
        <v>337</v>
      </c>
      <c r="F219" s="238" t="s">
        <v>338</v>
      </c>
      <c r="G219" s="239" t="s">
        <v>134</v>
      </c>
      <c r="H219" s="240">
        <v>2000</v>
      </c>
      <c r="I219" s="241"/>
      <c r="J219" s="242">
        <f>ROUND(I219*H219,2)</f>
        <v>0</v>
      </c>
      <c r="K219" s="243"/>
      <c r="L219" s="41"/>
      <c r="M219" s="244" t="s">
        <v>1</v>
      </c>
      <c r="N219" s="245" t="s">
        <v>38</v>
      </c>
      <c r="O219" s="88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9" t="s">
        <v>129</v>
      </c>
      <c r="AT219" s="229" t="s">
        <v>131</v>
      </c>
      <c r="AU219" s="229" t="s">
        <v>83</v>
      </c>
      <c r="AY219" s="14" t="s">
        <v>121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4" t="s">
        <v>81</v>
      </c>
      <c r="BK219" s="230">
        <f>ROUND(I219*H219,2)</f>
        <v>0</v>
      </c>
      <c r="BL219" s="14" t="s">
        <v>129</v>
      </c>
      <c r="BM219" s="229" t="s">
        <v>339</v>
      </c>
    </row>
    <row r="220" s="2" customFormat="1">
      <c r="A220" s="35"/>
      <c r="B220" s="36"/>
      <c r="C220" s="37"/>
      <c r="D220" s="231" t="s">
        <v>130</v>
      </c>
      <c r="E220" s="37"/>
      <c r="F220" s="232" t="s">
        <v>340</v>
      </c>
      <c r="G220" s="37"/>
      <c r="H220" s="37"/>
      <c r="I220" s="233"/>
      <c r="J220" s="37"/>
      <c r="K220" s="37"/>
      <c r="L220" s="41"/>
      <c r="M220" s="234"/>
      <c r="N220" s="235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130</v>
      </c>
      <c r="AU220" s="14" t="s">
        <v>83</v>
      </c>
    </row>
    <row r="221" s="2" customFormat="1" ht="76.35" customHeight="1">
      <c r="A221" s="35"/>
      <c r="B221" s="36"/>
      <c r="C221" s="236" t="s">
        <v>341</v>
      </c>
      <c r="D221" s="236" t="s">
        <v>131</v>
      </c>
      <c r="E221" s="237" t="s">
        <v>342</v>
      </c>
      <c r="F221" s="238" t="s">
        <v>343</v>
      </c>
      <c r="G221" s="239" t="s">
        <v>134</v>
      </c>
      <c r="H221" s="240">
        <v>50</v>
      </c>
      <c r="I221" s="241"/>
      <c r="J221" s="242">
        <f>ROUND(I221*H221,2)</f>
        <v>0</v>
      </c>
      <c r="K221" s="243"/>
      <c r="L221" s="41"/>
      <c r="M221" s="244" t="s">
        <v>1</v>
      </c>
      <c r="N221" s="245" t="s">
        <v>38</v>
      </c>
      <c r="O221" s="88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9" t="s">
        <v>129</v>
      </c>
      <c r="AT221" s="229" t="s">
        <v>131</v>
      </c>
      <c r="AU221" s="229" t="s">
        <v>83</v>
      </c>
      <c r="AY221" s="14" t="s">
        <v>121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4" t="s">
        <v>81</v>
      </c>
      <c r="BK221" s="230">
        <f>ROUND(I221*H221,2)</f>
        <v>0</v>
      </c>
      <c r="BL221" s="14" t="s">
        <v>129</v>
      </c>
      <c r="BM221" s="229" t="s">
        <v>344</v>
      </c>
    </row>
    <row r="222" s="2" customFormat="1">
      <c r="A222" s="35"/>
      <c r="B222" s="36"/>
      <c r="C222" s="37"/>
      <c r="D222" s="231" t="s">
        <v>130</v>
      </c>
      <c r="E222" s="37"/>
      <c r="F222" s="232" t="s">
        <v>345</v>
      </c>
      <c r="G222" s="37"/>
      <c r="H222" s="37"/>
      <c r="I222" s="233"/>
      <c r="J222" s="37"/>
      <c r="K222" s="37"/>
      <c r="L222" s="41"/>
      <c r="M222" s="234"/>
      <c r="N222" s="235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130</v>
      </c>
      <c r="AU222" s="14" t="s">
        <v>83</v>
      </c>
    </row>
    <row r="223" s="2" customFormat="1" ht="44.25" customHeight="1">
      <c r="A223" s="35"/>
      <c r="B223" s="36"/>
      <c r="C223" s="236" t="s">
        <v>256</v>
      </c>
      <c r="D223" s="236" t="s">
        <v>131</v>
      </c>
      <c r="E223" s="237" t="s">
        <v>346</v>
      </c>
      <c r="F223" s="238" t="s">
        <v>347</v>
      </c>
      <c r="G223" s="239" t="s">
        <v>146</v>
      </c>
      <c r="H223" s="240">
        <v>30</v>
      </c>
      <c r="I223" s="241"/>
      <c r="J223" s="242">
        <f>ROUND(I223*H223,2)</f>
        <v>0</v>
      </c>
      <c r="K223" s="243"/>
      <c r="L223" s="41"/>
      <c r="M223" s="244" t="s">
        <v>1</v>
      </c>
      <c r="N223" s="245" t="s">
        <v>38</v>
      </c>
      <c r="O223" s="88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9" t="s">
        <v>129</v>
      </c>
      <c r="AT223" s="229" t="s">
        <v>131</v>
      </c>
      <c r="AU223" s="229" t="s">
        <v>83</v>
      </c>
      <c r="AY223" s="14" t="s">
        <v>121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4" t="s">
        <v>81</v>
      </c>
      <c r="BK223" s="230">
        <f>ROUND(I223*H223,2)</f>
        <v>0</v>
      </c>
      <c r="BL223" s="14" t="s">
        <v>129</v>
      </c>
      <c r="BM223" s="229" t="s">
        <v>348</v>
      </c>
    </row>
    <row r="224" s="2" customFormat="1">
      <c r="A224" s="35"/>
      <c r="B224" s="36"/>
      <c r="C224" s="37"/>
      <c r="D224" s="231" t="s">
        <v>130</v>
      </c>
      <c r="E224" s="37"/>
      <c r="F224" s="232" t="s">
        <v>347</v>
      </c>
      <c r="G224" s="37"/>
      <c r="H224" s="37"/>
      <c r="I224" s="233"/>
      <c r="J224" s="37"/>
      <c r="K224" s="37"/>
      <c r="L224" s="41"/>
      <c r="M224" s="234"/>
      <c r="N224" s="235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130</v>
      </c>
      <c r="AU224" s="14" t="s">
        <v>83</v>
      </c>
    </row>
    <row r="225" s="2" customFormat="1" ht="24.15" customHeight="1">
      <c r="A225" s="35"/>
      <c r="B225" s="36"/>
      <c r="C225" s="236" t="s">
        <v>349</v>
      </c>
      <c r="D225" s="236" t="s">
        <v>131</v>
      </c>
      <c r="E225" s="237" t="s">
        <v>350</v>
      </c>
      <c r="F225" s="238" t="s">
        <v>351</v>
      </c>
      <c r="G225" s="239" t="s">
        <v>146</v>
      </c>
      <c r="H225" s="240">
        <v>6</v>
      </c>
      <c r="I225" s="241"/>
      <c r="J225" s="242">
        <f>ROUND(I225*H225,2)</f>
        <v>0</v>
      </c>
      <c r="K225" s="243"/>
      <c r="L225" s="41"/>
      <c r="M225" s="244" t="s">
        <v>1</v>
      </c>
      <c r="N225" s="245" t="s">
        <v>38</v>
      </c>
      <c r="O225" s="88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9" t="s">
        <v>129</v>
      </c>
      <c r="AT225" s="229" t="s">
        <v>131</v>
      </c>
      <c r="AU225" s="229" t="s">
        <v>83</v>
      </c>
      <c r="AY225" s="14" t="s">
        <v>121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4" t="s">
        <v>81</v>
      </c>
      <c r="BK225" s="230">
        <f>ROUND(I225*H225,2)</f>
        <v>0</v>
      </c>
      <c r="BL225" s="14" t="s">
        <v>129</v>
      </c>
      <c r="BM225" s="229" t="s">
        <v>352</v>
      </c>
    </row>
    <row r="226" s="2" customFormat="1">
      <c r="A226" s="35"/>
      <c r="B226" s="36"/>
      <c r="C226" s="37"/>
      <c r="D226" s="231" t="s">
        <v>130</v>
      </c>
      <c r="E226" s="37"/>
      <c r="F226" s="232" t="s">
        <v>353</v>
      </c>
      <c r="G226" s="37"/>
      <c r="H226" s="37"/>
      <c r="I226" s="233"/>
      <c r="J226" s="37"/>
      <c r="K226" s="37"/>
      <c r="L226" s="41"/>
      <c r="M226" s="234"/>
      <c r="N226" s="235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130</v>
      </c>
      <c r="AU226" s="14" t="s">
        <v>83</v>
      </c>
    </row>
    <row r="227" s="2" customFormat="1" ht="55.5" customHeight="1">
      <c r="A227" s="35"/>
      <c r="B227" s="36"/>
      <c r="C227" s="236" t="s">
        <v>260</v>
      </c>
      <c r="D227" s="236" t="s">
        <v>131</v>
      </c>
      <c r="E227" s="237" t="s">
        <v>354</v>
      </c>
      <c r="F227" s="238" t="s">
        <v>355</v>
      </c>
      <c r="G227" s="239" t="s">
        <v>146</v>
      </c>
      <c r="H227" s="240">
        <v>30</v>
      </c>
      <c r="I227" s="241"/>
      <c r="J227" s="242">
        <f>ROUND(I227*H227,2)</f>
        <v>0</v>
      </c>
      <c r="K227" s="243"/>
      <c r="L227" s="41"/>
      <c r="M227" s="244" t="s">
        <v>1</v>
      </c>
      <c r="N227" s="245" t="s">
        <v>38</v>
      </c>
      <c r="O227" s="88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9" t="s">
        <v>129</v>
      </c>
      <c r="AT227" s="229" t="s">
        <v>131</v>
      </c>
      <c r="AU227" s="229" t="s">
        <v>83</v>
      </c>
      <c r="AY227" s="14" t="s">
        <v>121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4" t="s">
        <v>81</v>
      </c>
      <c r="BK227" s="230">
        <f>ROUND(I227*H227,2)</f>
        <v>0</v>
      </c>
      <c r="BL227" s="14" t="s">
        <v>129</v>
      </c>
      <c r="BM227" s="229" t="s">
        <v>356</v>
      </c>
    </row>
    <row r="228" s="2" customFormat="1">
      <c r="A228" s="35"/>
      <c r="B228" s="36"/>
      <c r="C228" s="37"/>
      <c r="D228" s="231" t="s">
        <v>130</v>
      </c>
      <c r="E228" s="37"/>
      <c r="F228" s="232" t="s">
        <v>355</v>
      </c>
      <c r="G228" s="37"/>
      <c r="H228" s="37"/>
      <c r="I228" s="233"/>
      <c r="J228" s="37"/>
      <c r="K228" s="37"/>
      <c r="L228" s="41"/>
      <c r="M228" s="234"/>
      <c r="N228" s="235"/>
      <c r="O228" s="88"/>
      <c r="P228" s="88"/>
      <c r="Q228" s="88"/>
      <c r="R228" s="88"/>
      <c r="S228" s="88"/>
      <c r="T228" s="89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130</v>
      </c>
      <c r="AU228" s="14" t="s">
        <v>83</v>
      </c>
    </row>
    <row r="229" s="2" customFormat="1" ht="24.15" customHeight="1">
      <c r="A229" s="35"/>
      <c r="B229" s="36"/>
      <c r="C229" s="236" t="s">
        <v>357</v>
      </c>
      <c r="D229" s="236" t="s">
        <v>131</v>
      </c>
      <c r="E229" s="237" t="s">
        <v>358</v>
      </c>
      <c r="F229" s="238" t="s">
        <v>359</v>
      </c>
      <c r="G229" s="239" t="s">
        <v>134</v>
      </c>
      <c r="H229" s="240">
        <v>2</v>
      </c>
      <c r="I229" s="241"/>
      <c r="J229" s="242">
        <f>ROUND(I229*H229,2)</f>
        <v>0</v>
      </c>
      <c r="K229" s="243"/>
      <c r="L229" s="41"/>
      <c r="M229" s="244" t="s">
        <v>1</v>
      </c>
      <c r="N229" s="245" t="s">
        <v>38</v>
      </c>
      <c r="O229" s="88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9" t="s">
        <v>129</v>
      </c>
      <c r="AT229" s="229" t="s">
        <v>131</v>
      </c>
      <c r="AU229" s="229" t="s">
        <v>83</v>
      </c>
      <c r="AY229" s="14" t="s">
        <v>121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4" t="s">
        <v>81</v>
      </c>
      <c r="BK229" s="230">
        <f>ROUND(I229*H229,2)</f>
        <v>0</v>
      </c>
      <c r="BL229" s="14" t="s">
        <v>129</v>
      </c>
      <c r="BM229" s="229" t="s">
        <v>360</v>
      </c>
    </row>
    <row r="230" s="2" customFormat="1">
      <c r="A230" s="35"/>
      <c r="B230" s="36"/>
      <c r="C230" s="37"/>
      <c r="D230" s="231" t="s">
        <v>130</v>
      </c>
      <c r="E230" s="37"/>
      <c r="F230" s="232" t="s">
        <v>361</v>
      </c>
      <c r="G230" s="37"/>
      <c r="H230" s="37"/>
      <c r="I230" s="233"/>
      <c r="J230" s="37"/>
      <c r="K230" s="37"/>
      <c r="L230" s="41"/>
      <c r="M230" s="234"/>
      <c r="N230" s="235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130</v>
      </c>
      <c r="AU230" s="14" t="s">
        <v>83</v>
      </c>
    </row>
    <row r="231" s="2" customFormat="1" ht="55.5" customHeight="1">
      <c r="A231" s="35"/>
      <c r="B231" s="36"/>
      <c r="C231" s="236" t="s">
        <v>264</v>
      </c>
      <c r="D231" s="236" t="s">
        <v>131</v>
      </c>
      <c r="E231" s="237" t="s">
        <v>362</v>
      </c>
      <c r="F231" s="238" t="s">
        <v>363</v>
      </c>
      <c r="G231" s="239" t="s">
        <v>134</v>
      </c>
      <c r="H231" s="240">
        <v>500</v>
      </c>
      <c r="I231" s="241"/>
      <c r="J231" s="242">
        <f>ROUND(I231*H231,2)</f>
        <v>0</v>
      </c>
      <c r="K231" s="243"/>
      <c r="L231" s="41"/>
      <c r="M231" s="244" t="s">
        <v>1</v>
      </c>
      <c r="N231" s="245" t="s">
        <v>38</v>
      </c>
      <c r="O231" s="88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9" t="s">
        <v>129</v>
      </c>
      <c r="AT231" s="229" t="s">
        <v>131</v>
      </c>
      <c r="AU231" s="229" t="s">
        <v>83</v>
      </c>
      <c r="AY231" s="14" t="s">
        <v>121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4" t="s">
        <v>81</v>
      </c>
      <c r="BK231" s="230">
        <f>ROUND(I231*H231,2)</f>
        <v>0</v>
      </c>
      <c r="BL231" s="14" t="s">
        <v>129</v>
      </c>
      <c r="BM231" s="229" t="s">
        <v>364</v>
      </c>
    </row>
    <row r="232" s="2" customFormat="1">
      <c r="A232" s="35"/>
      <c r="B232" s="36"/>
      <c r="C232" s="37"/>
      <c r="D232" s="231" t="s">
        <v>130</v>
      </c>
      <c r="E232" s="37"/>
      <c r="F232" s="232" t="s">
        <v>363</v>
      </c>
      <c r="G232" s="37"/>
      <c r="H232" s="37"/>
      <c r="I232" s="233"/>
      <c r="J232" s="37"/>
      <c r="K232" s="37"/>
      <c r="L232" s="41"/>
      <c r="M232" s="246"/>
      <c r="N232" s="247"/>
      <c r="O232" s="248"/>
      <c r="P232" s="248"/>
      <c r="Q232" s="248"/>
      <c r="R232" s="248"/>
      <c r="S232" s="248"/>
      <c r="T232" s="24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130</v>
      </c>
      <c r="AU232" s="14" t="s">
        <v>83</v>
      </c>
    </row>
    <row r="233" s="2" customFormat="1" ht="6.96" customHeight="1">
      <c r="A233" s="35"/>
      <c r="B233" s="63"/>
      <c r="C233" s="64"/>
      <c r="D233" s="64"/>
      <c r="E233" s="64"/>
      <c r="F233" s="64"/>
      <c r="G233" s="64"/>
      <c r="H233" s="64"/>
      <c r="I233" s="64"/>
      <c r="J233" s="64"/>
      <c r="K233" s="64"/>
      <c r="L233" s="41"/>
      <c r="M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</row>
  </sheetData>
  <sheetProtection sheet="1" autoFilter="0" formatColumns="0" formatRows="0" objects="1" scenarios="1" spinCount="100000" saltValue="6uDl17s+C6MC4G5MHkUH7jSlV5+f1fXORvLPylT4veP97zenuFzZ8M9YXgbPKz+zCSYlgPIBA9uir4U/Zp6ypA==" hashValue="1wOdDMVJ3IzYbM6lThjlPYPBygTTckmmY+58DyYbgCVWwA3Kw5gdMrjXpnUCaFGs/hKX2xfpksRnDdXFzTi+nw==" algorithmName="SHA-512" password="CC35"/>
  <autoFilter ref="C117:K23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geometrických parametrů koleje 2023 - 2025 - ST Jihlava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365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27. 9. 2022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ROUND((SUM(BE119:BE228)),  2)</f>
        <v>0</v>
      </c>
      <c r="G33" s="35"/>
      <c r="H33" s="35"/>
      <c r="I33" s="152">
        <v>0.20999999999999999</v>
      </c>
      <c r="J33" s="151">
        <f>ROUND(((SUM(BE119:BE228))*I33),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ROUND((SUM(BF119:BF228)),  2)</f>
        <v>0</v>
      </c>
      <c r="G34" s="35"/>
      <c r="H34" s="35"/>
      <c r="I34" s="152">
        <v>0.14999999999999999</v>
      </c>
      <c r="J34" s="151">
        <f>ROUND(((SUM(BF119:BF228))*I34),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ROUND((SUM(BG119:BG228)),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ROUND((SUM(BH119:BH228)),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ROUND((SUM(BI119:BI228)),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geometrických parametrů koleje 2023 - 2025 - ST Jihlava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01.2 - Vyvolané práce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27. 9. 2022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100</v>
      </c>
      <c r="D94" s="173"/>
      <c r="E94" s="173"/>
      <c r="F94" s="173"/>
      <c r="G94" s="173"/>
      <c r="H94" s="173"/>
      <c r="I94" s="173"/>
      <c r="J94" s="174" t="s">
        <v>101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102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103</v>
      </c>
    </row>
    <row r="97" s="9" customFormat="1" ht="24.96" customHeight="1">
      <c r="A97" s="9"/>
      <c r="B97" s="176"/>
      <c r="C97" s="177"/>
      <c r="D97" s="178" t="s">
        <v>104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105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366</v>
      </c>
      <c r="E99" s="179"/>
      <c r="F99" s="179"/>
      <c r="G99" s="179"/>
      <c r="H99" s="179"/>
      <c r="I99" s="179"/>
      <c r="J99" s="180">
        <f>J182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>Oprava geometrických parametrů koleje 2023 - 2025 - ST Jihlava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97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01.2 - Vyvolané práce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 xml:space="preserve"> </v>
      </c>
      <c r="G113" s="37"/>
      <c r="H113" s="37"/>
      <c r="I113" s="29" t="s">
        <v>22</v>
      </c>
      <c r="J113" s="76" t="str">
        <f>IF(J12="","",J12)</f>
        <v>27. 9. 2022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 xml:space="preserve"> </v>
      </c>
      <c r="G115" s="37"/>
      <c r="H115" s="37"/>
      <c r="I115" s="29" t="s">
        <v>29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27</v>
      </c>
      <c r="D116" s="37"/>
      <c r="E116" s="37"/>
      <c r="F116" s="24" t="str">
        <f>IF(E18="","",E18)</f>
        <v>Vyplň údaj</v>
      </c>
      <c r="G116" s="37"/>
      <c r="H116" s="37"/>
      <c r="I116" s="29" t="s">
        <v>31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107</v>
      </c>
      <c r="D118" s="191" t="s">
        <v>58</v>
      </c>
      <c r="E118" s="191" t="s">
        <v>54</v>
      </c>
      <c r="F118" s="191" t="s">
        <v>55</v>
      </c>
      <c r="G118" s="191" t="s">
        <v>108</v>
      </c>
      <c r="H118" s="191" t="s">
        <v>109</v>
      </c>
      <c r="I118" s="191" t="s">
        <v>110</v>
      </c>
      <c r="J118" s="192" t="s">
        <v>101</v>
      </c>
      <c r="K118" s="193" t="s">
        <v>111</v>
      </c>
      <c r="L118" s="194"/>
      <c r="M118" s="97" t="s">
        <v>1</v>
      </c>
      <c r="N118" s="98" t="s">
        <v>37</v>
      </c>
      <c r="O118" s="98" t="s">
        <v>112</v>
      </c>
      <c r="P118" s="98" t="s">
        <v>113</v>
      </c>
      <c r="Q118" s="98" t="s">
        <v>114</v>
      </c>
      <c r="R118" s="98" t="s">
        <v>115</v>
      </c>
      <c r="S118" s="98" t="s">
        <v>116</v>
      </c>
      <c r="T118" s="99" t="s">
        <v>117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118</v>
      </c>
      <c r="D119" s="37"/>
      <c r="E119" s="37"/>
      <c r="F119" s="37"/>
      <c r="G119" s="37"/>
      <c r="H119" s="37"/>
      <c r="I119" s="37"/>
      <c r="J119" s="195">
        <f>BK119</f>
        <v>0</v>
      </c>
      <c r="K119" s="37"/>
      <c r="L119" s="41"/>
      <c r="M119" s="100"/>
      <c r="N119" s="196"/>
      <c r="O119" s="101"/>
      <c r="P119" s="197">
        <f>P120+P182</f>
        <v>0</v>
      </c>
      <c r="Q119" s="101"/>
      <c r="R119" s="197">
        <f>R120+R182</f>
        <v>0</v>
      </c>
      <c r="S119" s="101"/>
      <c r="T119" s="198">
        <f>T120+T182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72</v>
      </c>
      <c r="AU119" s="14" t="s">
        <v>103</v>
      </c>
      <c r="BK119" s="199">
        <f>BK120+BK182</f>
        <v>0</v>
      </c>
    </row>
    <row r="120" s="12" customFormat="1" ht="25.92" customHeight="1">
      <c r="A120" s="12"/>
      <c r="B120" s="200"/>
      <c r="C120" s="201"/>
      <c r="D120" s="202" t="s">
        <v>72</v>
      </c>
      <c r="E120" s="203" t="s">
        <v>119</v>
      </c>
      <c r="F120" s="203" t="s">
        <v>120</v>
      </c>
      <c r="G120" s="201"/>
      <c r="H120" s="201"/>
      <c r="I120" s="204"/>
      <c r="J120" s="205">
        <f>BK120</f>
        <v>0</v>
      </c>
      <c r="K120" s="201"/>
      <c r="L120" s="206"/>
      <c r="M120" s="207"/>
      <c r="N120" s="208"/>
      <c r="O120" s="208"/>
      <c r="P120" s="209">
        <f>P121</f>
        <v>0</v>
      </c>
      <c r="Q120" s="208"/>
      <c r="R120" s="209">
        <f>R121</f>
        <v>0</v>
      </c>
      <c r="S120" s="208"/>
      <c r="T120" s="21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81</v>
      </c>
      <c r="AT120" s="212" t="s">
        <v>72</v>
      </c>
      <c r="AU120" s="212" t="s">
        <v>73</v>
      </c>
      <c r="AY120" s="211" t="s">
        <v>121</v>
      </c>
      <c r="BK120" s="213">
        <f>BK121</f>
        <v>0</v>
      </c>
    </row>
    <row r="121" s="12" customFormat="1" ht="22.8" customHeight="1">
      <c r="A121" s="12"/>
      <c r="B121" s="200"/>
      <c r="C121" s="201"/>
      <c r="D121" s="202" t="s">
        <v>72</v>
      </c>
      <c r="E121" s="214" t="s">
        <v>122</v>
      </c>
      <c r="F121" s="214" t="s">
        <v>123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SUM(P122:P181)</f>
        <v>0</v>
      </c>
      <c r="Q121" s="208"/>
      <c r="R121" s="209">
        <f>SUM(R122:R181)</f>
        <v>0</v>
      </c>
      <c r="S121" s="208"/>
      <c r="T121" s="210">
        <f>SUM(T122:T181)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81</v>
      </c>
      <c r="AT121" s="212" t="s">
        <v>72</v>
      </c>
      <c r="AU121" s="212" t="s">
        <v>81</v>
      </c>
      <c r="AY121" s="211" t="s">
        <v>121</v>
      </c>
      <c r="BK121" s="213">
        <f>SUM(BK122:BK181)</f>
        <v>0</v>
      </c>
    </row>
    <row r="122" s="2" customFormat="1" ht="55.5" customHeight="1">
      <c r="A122" s="35"/>
      <c r="B122" s="36"/>
      <c r="C122" s="236" t="s">
        <v>81</v>
      </c>
      <c r="D122" s="236" t="s">
        <v>131</v>
      </c>
      <c r="E122" s="237" t="s">
        <v>367</v>
      </c>
      <c r="F122" s="238" t="s">
        <v>368</v>
      </c>
      <c r="G122" s="239" t="s">
        <v>185</v>
      </c>
      <c r="H122" s="240">
        <v>10</v>
      </c>
      <c r="I122" s="241"/>
      <c r="J122" s="242">
        <f>ROUND(I122*H122,2)</f>
        <v>0</v>
      </c>
      <c r="K122" s="243"/>
      <c r="L122" s="41"/>
      <c r="M122" s="244" t="s">
        <v>1</v>
      </c>
      <c r="N122" s="245" t="s">
        <v>38</v>
      </c>
      <c r="O122" s="88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9" t="s">
        <v>129</v>
      </c>
      <c r="AT122" s="229" t="s">
        <v>131</v>
      </c>
      <c r="AU122" s="229" t="s">
        <v>83</v>
      </c>
      <c r="AY122" s="14" t="s">
        <v>121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4" t="s">
        <v>81</v>
      </c>
      <c r="BK122" s="230">
        <f>ROUND(I122*H122,2)</f>
        <v>0</v>
      </c>
      <c r="BL122" s="14" t="s">
        <v>129</v>
      </c>
      <c r="BM122" s="229" t="s">
        <v>83</v>
      </c>
    </row>
    <row r="123" s="2" customFormat="1">
      <c r="A123" s="35"/>
      <c r="B123" s="36"/>
      <c r="C123" s="37"/>
      <c r="D123" s="231" t="s">
        <v>130</v>
      </c>
      <c r="E123" s="37"/>
      <c r="F123" s="232" t="s">
        <v>368</v>
      </c>
      <c r="G123" s="37"/>
      <c r="H123" s="37"/>
      <c r="I123" s="233"/>
      <c r="J123" s="37"/>
      <c r="K123" s="37"/>
      <c r="L123" s="41"/>
      <c r="M123" s="234"/>
      <c r="N123" s="235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130</v>
      </c>
      <c r="AU123" s="14" t="s">
        <v>83</v>
      </c>
    </row>
    <row r="124" s="2" customFormat="1" ht="49.05" customHeight="1">
      <c r="A124" s="35"/>
      <c r="B124" s="36"/>
      <c r="C124" s="236" t="s">
        <v>83</v>
      </c>
      <c r="D124" s="236" t="s">
        <v>131</v>
      </c>
      <c r="E124" s="237" t="s">
        <v>369</v>
      </c>
      <c r="F124" s="238" t="s">
        <v>370</v>
      </c>
      <c r="G124" s="239" t="s">
        <v>185</v>
      </c>
      <c r="H124" s="240">
        <v>20</v>
      </c>
      <c r="I124" s="241"/>
      <c r="J124" s="242">
        <f>ROUND(I124*H124,2)</f>
        <v>0</v>
      </c>
      <c r="K124" s="243"/>
      <c r="L124" s="41"/>
      <c r="M124" s="244" t="s">
        <v>1</v>
      </c>
      <c r="N124" s="245" t="s">
        <v>38</v>
      </c>
      <c r="O124" s="88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9" t="s">
        <v>129</v>
      </c>
      <c r="AT124" s="229" t="s">
        <v>131</v>
      </c>
      <c r="AU124" s="229" t="s">
        <v>83</v>
      </c>
      <c r="AY124" s="14" t="s">
        <v>121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4" t="s">
        <v>81</v>
      </c>
      <c r="BK124" s="230">
        <f>ROUND(I124*H124,2)</f>
        <v>0</v>
      </c>
      <c r="BL124" s="14" t="s">
        <v>129</v>
      </c>
      <c r="BM124" s="229" t="s">
        <v>129</v>
      </c>
    </row>
    <row r="125" s="2" customFormat="1">
      <c r="A125" s="35"/>
      <c r="B125" s="36"/>
      <c r="C125" s="37"/>
      <c r="D125" s="231" t="s">
        <v>130</v>
      </c>
      <c r="E125" s="37"/>
      <c r="F125" s="232" t="s">
        <v>370</v>
      </c>
      <c r="G125" s="37"/>
      <c r="H125" s="37"/>
      <c r="I125" s="233"/>
      <c r="J125" s="37"/>
      <c r="K125" s="37"/>
      <c r="L125" s="41"/>
      <c r="M125" s="234"/>
      <c r="N125" s="235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130</v>
      </c>
      <c r="AU125" s="14" t="s">
        <v>83</v>
      </c>
    </row>
    <row r="126" s="2" customFormat="1" ht="49.05" customHeight="1">
      <c r="A126" s="35"/>
      <c r="B126" s="36"/>
      <c r="C126" s="236" t="s">
        <v>135</v>
      </c>
      <c r="D126" s="236" t="s">
        <v>131</v>
      </c>
      <c r="E126" s="237" t="s">
        <v>371</v>
      </c>
      <c r="F126" s="238" t="s">
        <v>372</v>
      </c>
      <c r="G126" s="239" t="s">
        <v>185</v>
      </c>
      <c r="H126" s="240">
        <v>30</v>
      </c>
      <c r="I126" s="241"/>
      <c r="J126" s="242">
        <f>ROUND(I126*H126,2)</f>
        <v>0</v>
      </c>
      <c r="K126" s="243"/>
      <c r="L126" s="41"/>
      <c r="M126" s="244" t="s">
        <v>1</v>
      </c>
      <c r="N126" s="245" t="s">
        <v>38</v>
      </c>
      <c r="O126" s="88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9" t="s">
        <v>129</v>
      </c>
      <c r="AT126" s="229" t="s">
        <v>131</v>
      </c>
      <c r="AU126" s="229" t="s">
        <v>83</v>
      </c>
      <c r="AY126" s="14" t="s">
        <v>121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4" t="s">
        <v>81</v>
      </c>
      <c r="BK126" s="230">
        <f>ROUND(I126*H126,2)</f>
        <v>0</v>
      </c>
      <c r="BL126" s="14" t="s">
        <v>129</v>
      </c>
      <c r="BM126" s="229" t="s">
        <v>138</v>
      </c>
    </row>
    <row r="127" s="2" customFormat="1">
      <c r="A127" s="35"/>
      <c r="B127" s="36"/>
      <c r="C127" s="37"/>
      <c r="D127" s="231" t="s">
        <v>130</v>
      </c>
      <c r="E127" s="37"/>
      <c r="F127" s="232" t="s">
        <v>372</v>
      </c>
      <c r="G127" s="37"/>
      <c r="H127" s="37"/>
      <c r="I127" s="233"/>
      <c r="J127" s="37"/>
      <c r="K127" s="37"/>
      <c r="L127" s="41"/>
      <c r="M127" s="234"/>
      <c r="N127" s="235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130</v>
      </c>
      <c r="AU127" s="14" t="s">
        <v>83</v>
      </c>
    </row>
    <row r="128" s="2" customFormat="1" ht="49.05" customHeight="1">
      <c r="A128" s="35"/>
      <c r="B128" s="36"/>
      <c r="C128" s="236" t="s">
        <v>129</v>
      </c>
      <c r="D128" s="236" t="s">
        <v>131</v>
      </c>
      <c r="E128" s="237" t="s">
        <v>373</v>
      </c>
      <c r="F128" s="238" t="s">
        <v>374</v>
      </c>
      <c r="G128" s="239" t="s">
        <v>185</v>
      </c>
      <c r="H128" s="240">
        <v>2</v>
      </c>
      <c r="I128" s="241"/>
      <c r="J128" s="242">
        <f>ROUND(I128*H128,2)</f>
        <v>0</v>
      </c>
      <c r="K128" s="243"/>
      <c r="L128" s="41"/>
      <c r="M128" s="244" t="s">
        <v>1</v>
      </c>
      <c r="N128" s="245" t="s">
        <v>38</v>
      </c>
      <c r="O128" s="88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9" t="s">
        <v>129</v>
      </c>
      <c r="AT128" s="229" t="s">
        <v>131</v>
      </c>
      <c r="AU128" s="229" t="s">
        <v>83</v>
      </c>
      <c r="AY128" s="14" t="s">
        <v>121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4" t="s">
        <v>81</v>
      </c>
      <c r="BK128" s="230">
        <f>ROUND(I128*H128,2)</f>
        <v>0</v>
      </c>
      <c r="BL128" s="14" t="s">
        <v>129</v>
      </c>
      <c r="BM128" s="229" t="s">
        <v>128</v>
      </c>
    </row>
    <row r="129" s="2" customFormat="1">
      <c r="A129" s="35"/>
      <c r="B129" s="36"/>
      <c r="C129" s="37"/>
      <c r="D129" s="231" t="s">
        <v>130</v>
      </c>
      <c r="E129" s="37"/>
      <c r="F129" s="232" t="s">
        <v>374</v>
      </c>
      <c r="G129" s="37"/>
      <c r="H129" s="37"/>
      <c r="I129" s="233"/>
      <c r="J129" s="37"/>
      <c r="K129" s="37"/>
      <c r="L129" s="41"/>
      <c r="M129" s="234"/>
      <c r="N129" s="235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130</v>
      </c>
      <c r="AU129" s="14" t="s">
        <v>83</v>
      </c>
    </row>
    <row r="130" s="2" customFormat="1" ht="49.05" customHeight="1">
      <c r="A130" s="35"/>
      <c r="B130" s="36"/>
      <c r="C130" s="236" t="s">
        <v>122</v>
      </c>
      <c r="D130" s="236" t="s">
        <v>131</v>
      </c>
      <c r="E130" s="237" t="s">
        <v>375</v>
      </c>
      <c r="F130" s="238" t="s">
        <v>376</v>
      </c>
      <c r="G130" s="239" t="s">
        <v>185</v>
      </c>
      <c r="H130" s="240">
        <v>2</v>
      </c>
      <c r="I130" s="241"/>
      <c r="J130" s="242">
        <f>ROUND(I130*H130,2)</f>
        <v>0</v>
      </c>
      <c r="K130" s="243"/>
      <c r="L130" s="41"/>
      <c r="M130" s="244" t="s">
        <v>1</v>
      </c>
      <c r="N130" s="245" t="s">
        <v>38</v>
      </c>
      <c r="O130" s="88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9" t="s">
        <v>129</v>
      </c>
      <c r="AT130" s="229" t="s">
        <v>131</v>
      </c>
      <c r="AU130" s="229" t="s">
        <v>83</v>
      </c>
      <c r="AY130" s="14" t="s">
        <v>121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4" t="s">
        <v>81</v>
      </c>
      <c r="BK130" s="230">
        <f>ROUND(I130*H130,2)</f>
        <v>0</v>
      </c>
      <c r="BL130" s="14" t="s">
        <v>129</v>
      </c>
      <c r="BM130" s="229" t="s">
        <v>143</v>
      </c>
    </row>
    <row r="131" s="2" customFormat="1">
      <c r="A131" s="35"/>
      <c r="B131" s="36"/>
      <c r="C131" s="37"/>
      <c r="D131" s="231" t="s">
        <v>130</v>
      </c>
      <c r="E131" s="37"/>
      <c r="F131" s="232" t="s">
        <v>376</v>
      </c>
      <c r="G131" s="37"/>
      <c r="H131" s="37"/>
      <c r="I131" s="233"/>
      <c r="J131" s="37"/>
      <c r="K131" s="37"/>
      <c r="L131" s="41"/>
      <c r="M131" s="234"/>
      <c r="N131" s="235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130</v>
      </c>
      <c r="AU131" s="14" t="s">
        <v>83</v>
      </c>
    </row>
    <row r="132" s="2" customFormat="1" ht="49.05" customHeight="1">
      <c r="A132" s="35"/>
      <c r="B132" s="36"/>
      <c r="C132" s="236" t="s">
        <v>138</v>
      </c>
      <c r="D132" s="236" t="s">
        <v>131</v>
      </c>
      <c r="E132" s="237" t="s">
        <v>377</v>
      </c>
      <c r="F132" s="238" t="s">
        <v>378</v>
      </c>
      <c r="G132" s="239" t="s">
        <v>185</v>
      </c>
      <c r="H132" s="240">
        <v>2</v>
      </c>
      <c r="I132" s="241"/>
      <c r="J132" s="242">
        <f>ROUND(I132*H132,2)</f>
        <v>0</v>
      </c>
      <c r="K132" s="243"/>
      <c r="L132" s="41"/>
      <c r="M132" s="244" t="s">
        <v>1</v>
      </c>
      <c r="N132" s="245" t="s">
        <v>38</v>
      </c>
      <c r="O132" s="88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9" t="s">
        <v>129</v>
      </c>
      <c r="AT132" s="229" t="s">
        <v>131</v>
      </c>
      <c r="AU132" s="229" t="s">
        <v>83</v>
      </c>
      <c r="AY132" s="14" t="s">
        <v>121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4" t="s">
        <v>81</v>
      </c>
      <c r="BK132" s="230">
        <f>ROUND(I132*H132,2)</f>
        <v>0</v>
      </c>
      <c r="BL132" s="14" t="s">
        <v>129</v>
      </c>
      <c r="BM132" s="229" t="s">
        <v>147</v>
      </c>
    </row>
    <row r="133" s="2" customFormat="1">
      <c r="A133" s="35"/>
      <c r="B133" s="36"/>
      <c r="C133" s="37"/>
      <c r="D133" s="231" t="s">
        <v>130</v>
      </c>
      <c r="E133" s="37"/>
      <c r="F133" s="232" t="s">
        <v>378</v>
      </c>
      <c r="G133" s="37"/>
      <c r="H133" s="37"/>
      <c r="I133" s="233"/>
      <c r="J133" s="37"/>
      <c r="K133" s="37"/>
      <c r="L133" s="41"/>
      <c r="M133" s="234"/>
      <c r="N133" s="235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130</v>
      </c>
      <c r="AU133" s="14" t="s">
        <v>83</v>
      </c>
    </row>
    <row r="134" s="2" customFormat="1" ht="76.35" customHeight="1">
      <c r="A134" s="35"/>
      <c r="B134" s="36"/>
      <c r="C134" s="236" t="s">
        <v>149</v>
      </c>
      <c r="D134" s="236" t="s">
        <v>131</v>
      </c>
      <c r="E134" s="237" t="s">
        <v>379</v>
      </c>
      <c r="F134" s="238" t="s">
        <v>380</v>
      </c>
      <c r="G134" s="239" t="s">
        <v>185</v>
      </c>
      <c r="H134" s="240">
        <v>10</v>
      </c>
      <c r="I134" s="241"/>
      <c r="J134" s="242">
        <f>ROUND(I134*H134,2)</f>
        <v>0</v>
      </c>
      <c r="K134" s="243"/>
      <c r="L134" s="41"/>
      <c r="M134" s="244" t="s">
        <v>1</v>
      </c>
      <c r="N134" s="245" t="s">
        <v>38</v>
      </c>
      <c r="O134" s="88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9" t="s">
        <v>129</v>
      </c>
      <c r="AT134" s="229" t="s">
        <v>131</v>
      </c>
      <c r="AU134" s="229" t="s">
        <v>83</v>
      </c>
      <c r="AY134" s="14" t="s">
        <v>121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4" t="s">
        <v>81</v>
      </c>
      <c r="BK134" s="230">
        <f>ROUND(I134*H134,2)</f>
        <v>0</v>
      </c>
      <c r="BL134" s="14" t="s">
        <v>129</v>
      </c>
      <c r="BM134" s="229" t="s">
        <v>152</v>
      </c>
    </row>
    <row r="135" s="2" customFormat="1">
      <c r="A135" s="35"/>
      <c r="B135" s="36"/>
      <c r="C135" s="37"/>
      <c r="D135" s="231" t="s">
        <v>130</v>
      </c>
      <c r="E135" s="37"/>
      <c r="F135" s="232" t="s">
        <v>381</v>
      </c>
      <c r="G135" s="37"/>
      <c r="H135" s="37"/>
      <c r="I135" s="233"/>
      <c r="J135" s="37"/>
      <c r="K135" s="37"/>
      <c r="L135" s="41"/>
      <c r="M135" s="234"/>
      <c r="N135" s="235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130</v>
      </c>
      <c r="AU135" s="14" t="s">
        <v>83</v>
      </c>
    </row>
    <row r="136" s="2" customFormat="1" ht="76.35" customHeight="1">
      <c r="A136" s="35"/>
      <c r="B136" s="36"/>
      <c r="C136" s="236" t="s">
        <v>128</v>
      </c>
      <c r="D136" s="236" t="s">
        <v>131</v>
      </c>
      <c r="E136" s="237" t="s">
        <v>382</v>
      </c>
      <c r="F136" s="238" t="s">
        <v>383</v>
      </c>
      <c r="G136" s="239" t="s">
        <v>185</v>
      </c>
      <c r="H136" s="240">
        <v>20</v>
      </c>
      <c r="I136" s="241"/>
      <c r="J136" s="242">
        <f>ROUND(I136*H136,2)</f>
        <v>0</v>
      </c>
      <c r="K136" s="243"/>
      <c r="L136" s="41"/>
      <c r="M136" s="244" t="s">
        <v>1</v>
      </c>
      <c r="N136" s="245" t="s">
        <v>38</v>
      </c>
      <c r="O136" s="88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9" t="s">
        <v>129</v>
      </c>
      <c r="AT136" s="229" t="s">
        <v>131</v>
      </c>
      <c r="AU136" s="229" t="s">
        <v>83</v>
      </c>
      <c r="AY136" s="14" t="s">
        <v>121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4" t="s">
        <v>81</v>
      </c>
      <c r="BK136" s="230">
        <f>ROUND(I136*H136,2)</f>
        <v>0</v>
      </c>
      <c r="BL136" s="14" t="s">
        <v>129</v>
      </c>
      <c r="BM136" s="229" t="s">
        <v>166</v>
      </c>
    </row>
    <row r="137" s="2" customFormat="1">
      <c r="A137" s="35"/>
      <c r="B137" s="36"/>
      <c r="C137" s="37"/>
      <c r="D137" s="231" t="s">
        <v>130</v>
      </c>
      <c r="E137" s="37"/>
      <c r="F137" s="232" t="s">
        <v>384</v>
      </c>
      <c r="G137" s="37"/>
      <c r="H137" s="37"/>
      <c r="I137" s="233"/>
      <c r="J137" s="37"/>
      <c r="K137" s="37"/>
      <c r="L137" s="41"/>
      <c r="M137" s="234"/>
      <c r="N137" s="235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130</v>
      </c>
      <c r="AU137" s="14" t="s">
        <v>83</v>
      </c>
    </row>
    <row r="138" s="2" customFormat="1" ht="76.35" customHeight="1">
      <c r="A138" s="35"/>
      <c r="B138" s="36"/>
      <c r="C138" s="236" t="s">
        <v>158</v>
      </c>
      <c r="D138" s="236" t="s">
        <v>131</v>
      </c>
      <c r="E138" s="237" t="s">
        <v>385</v>
      </c>
      <c r="F138" s="238" t="s">
        <v>386</v>
      </c>
      <c r="G138" s="239" t="s">
        <v>185</v>
      </c>
      <c r="H138" s="240">
        <v>30</v>
      </c>
      <c r="I138" s="241"/>
      <c r="J138" s="242">
        <f>ROUND(I138*H138,2)</f>
        <v>0</v>
      </c>
      <c r="K138" s="243"/>
      <c r="L138" s="41"/>
      <c r="M138" s="244" t="s">
        <v>1</v>
      </c>
      <c r="N138" s="245" t="s">
        <v>38</v>
      </c>
      <c r="O138" s="88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9" t="s">
        <v>129</v>
      </c>
      <c r="AT138" s="229" t="s">
        <v>131</v>
      </c>
      <c r="AU138" s="229" t="s">
        <v>83</v>
      </c>
      <c r="AY138" s="14" t="s">
        <v>121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4" t="s">
        <v>81</v>
      </c>
      <c r="BK138" s="230">
        <f>ROUND(I138*H138,2)</f>
        <v>0</v>
      </c>
      <c r="BL138" s="14" t="s">
        <v>129</v>
      </c>
      <c r="BM138" s="229" t="s">
        <v>171</v>
      </c>
    </row>
    <row r="139" s="2" customFormat="1">
      <c r="A139" s="35"/>
      <c r="B139" s="36"/>
      <c r="C139" s="37"/>
      <c r="D139" s="231" t="s">
        <v>130</v>
      </c>
      <c r="E139" s="37"/>
      <c r="F139" s="232" t="s">
        <v>387</v>
      </c>
      <c r="G139" s="37"/>
      <c r="H139" s="37"/>
      <c r="I139" s="233"/>
      <c r="J139" s="37"/>
      <c r="K139" s="37"/>
      <c r="L139" s="41"/>
      <c r="M139" s="234"/>
      <c r="N139" s="235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130</v>
      </c>
      <c r="AU139" s="14" t="s">
        <v>83</v>
      </c>
    </row>
    <row r="140" s="2" customFormat="1" ht="76.35" customHeight="1">
      <c r="A140" s="35"/>
      <c r="B140" s="36"/>
      <c r="C140" s="236" t="s">
        <v>143</v>
      </c>
      <c r="D140" s="236" t="s">
        <v>131</v>
      </c>
      <c r="E140" s="237" t="s">
        <v>388</v>
      </c>
      <c r="F140" s="238" t="s">
        <v>389</v>
      </c>
      <c r="G140" s="239" t="s">
        <v>185</v>
      </c>
      <c r="H140" s="240">
        <v>2</v>
      </c>
      <c r="I140" s="241"/>
      <c r="J140" s="242">
        <f>ROUND(I140*H140,2)</f>
        <v>0</v>
      </c>
      <c r="K140" s="243"/>
      <c r="L140" s="41"/>
      <c r="M140" s="244" t="s">
        <v>1</v>
      </c>
      <c r="N140" s="245" t="s">
        <v>38</v>
      </c>
      <c r="O140" s="88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9" t="s">
        <v>129</v>
      </c>
      <c r="AT140" s="229" t="s">
        <v>131</v>
      </c>
      <c r="AU140" s="229" t="s">
        <v>83</v>
      </c>
      <c r="AY140" s="14" t="s">
        <v>121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4" t="s">
        <v>81</v>
      </c>
      <c r="BK140" s="230">
        <f>ROUND(I140*H140,2)</f>
        <v>0</v>
      </c>
      <c r="BL140" s="14" t="s">
        <v>129</v>
      </c>
      <c r="BM140" s="229" t="s">
        <v>175</v>
      </c>
    </row>
    <row r="141" s="2" customFormat="1">
      <c r="A141" s="35"/>
      <c r="B141" s="36"/>
      <c r="C141" s="37"/>
      <c r="D141" s="231" t="s">
        <v>130</v>
      </c>
      <c r="E141" s="37"/>
      <c r="F141" s="232" t="s">
        <v>390</v>
      </c>
      <c r="G141" s="37"/>
      <c r="H141" s="37"/>
      <c r="I141" s="233"/>
      <c r="J141" s="37"/>
      <c r="K141" s="37"/>
      <c r="L141" s="41"/>
      <c r="M141" s="234"/>
      <c r="N141" s="235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130</v>
      </c>
      <c r="AU141" s="14" t="s">
        <v>83</v>
      </c>
    </row>
    <row r="142" s="2" customFormat="1" ht="76.35" customHeight="1">
      <c r="A142" s="35"/>
      <c r="B142" s="36"/>
      <c r="C142" s="236" t="s">
        <v>168</v>
      </c>
      <c r="D142" s="236" t="s">
        <v>131</v>
      </c>
      <c r="E142" s="237" t="s">
        <v>391</v>
      </c>
      <c r="F142" s="238" t="s">
        <v>392</v>
      </c>
      <c r="G142" s="239" t="s">
        <v>185</v>
      </c>
      <c r="H142" s="240">
        <v>2</v>
      </c>
      <c r="I142" s="241"/>
      <c r="J142" s="242">
        <f>ROUND(I142*H142,2)</f>
        <v>0</v>
      </c>
      <c r="K142" s="243"/>
      <c r="L142" s="41"/>
      <c r="M142" s="244" t="s">
        <v>1</v>
      </c>
      <c r="N142" s="245" t="s">
        <v>38</v>
      </c>
      <c r="O142" s="88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9" t="s">
        <v>129</v>
      </c>
      <c r="AT142" s="229" t="s">
        <v>131</v>
      </c>
      <c r="AU142" s="229" t="s">
        <v>83</v>
      </c>
      <c r="AY142" s="14" t="s">
        <v>121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4" t="s">
        <v>81</v>
      </c>
      <c r="BK142" s="230">
        <f>ROUND(I142*H142,2)</f>
        <v>0</v>
      </c>
      <c r="BL142" s="14" t="s">
        <v>129</v>
      </c>
      <c r="BM142" s="229" t="s">
        <v>179</v>
      </c>
    </row>
    <row r="143" s="2" customFormat="1">
      <c r="A143" s="35"/>
      <c r="B143" s="36"/>
      <c r="C143" s="37"/>
      <c r="D143" s="231" t="s">
        <v>130</v>
      </c>
      <c r="E143" s="37"/>
      <c r="F143" s="232" t="s">
        <v>393</v>
      </c>
      <c r="G143" s="37"/>
      <c r="H143" s="37"/>
      <c r="I143" s="233"/>
      <c r="J143" s="37"/>
      <c r="K143" s="37"/>
      <c r="L143" s="41"/>
      <c r="M143" s="234"/>
      <c r="N143" s="235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130</v>
      </c>
      <c r="AU143" s="14" t="s">
        <v>83</v>
      </c>
    </row>
    <row r="144" s="2" customFormat="1" ht="76.35" customHeight="1">
      <c r="A144" s="35"/>
      <c r="B144" s="36"/>
      <c r="C144" s="236" t="s">
        <v>147</v>
      </c>
      <c r="D144" s="236" t="s">
        <v>131</v>
      </c>
      <c r="E144" s="237" t="s">
        <v>394</v>
      </c>
      <c r="F144" s="238" t="s">
        <v>395</v>
      </c>
      <c r="G144" s="239" t="s">
        <v>185</v>
      </c>
      <c r="H144" s="240">
        <v>2</v>
      </c>
      <c r="I144" s="241"/>
      <c r="J144" s="242">
        <f>ROUND(I144*H144,2)</f>
        <v>0</v>
      </c>
      <c r="K144" s="243"/>
      <c r="L144" s="41"/>
      <c r="M144" s="244" t="s">
        <v>1</v>
      </c>
      <c r="N144" s="245" t="s">
        <v>38</v>
      </c>
      <c r="O144" s="88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9" t="s">
        <v>129</v>
      </c>
      <c r="AT144" s="229" t="s">
        <v>131</v>
      </c>
      <c r="AU144" s="229" t="s">
        <v>83</v>
      </c>
      <c r="AY144" s="14" t="s">
        <v>121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4" t="s">
        <v>81</v>
      </c>
      <c r="BK144" s="230">
        <f>ROUND(I144*H144,2)</f>
        <v>0</v>
      </c>
      <c r="BL144" s="14" t="s">
        <v>129</v>
      </c>
      <c r="BM144" s="229" t="s">
        <v>182</v>
      </c>
    </row>
    <row r="145" s="2" customFormat="1">
      <c r="A145" s="35"/>
      <c r="B145" s="36"/>
      <c r="C145" s="37"/>
      <c r="D145" s="231" t="s">
        <v>130</v>
      </c>
      <c r="E145" s="37"/>
      <c r="F145" s="232" t="s">
        <v>396</v>
      </c>
      <c r="G145" s="37"/>
      <c r="H145" s="37"/>
      <c r="I145" s="233"/>
      <c r="J145" s="37"/>
      <c r="K145" s="37"/>
      <c r="L145" s="41"/>
      <c r="M145" s="234"/>
      <c r="N145" s="235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130</v>
      </c>
      <c r="AU145" s="14" t="s">
        <v>83</v>
      </c>
    </row>
    <row r="146" s="2" customFormat="1" ht="76.35" customHeight="1">
      <c r="A146" s="35"/>
      <c r="B146" s="36"/>
      <c r="C146" s="236" t="s">
        <v>176</v>
      </c>
      <c r="D146" s="236" t="s">
        <v>131</v>
      </c>
      <c r="E146" s="237" t="s">
        <v>397</v>
      </c>
      <c r="F146" s="238" t="s">
        <v>398</v>
      </c>
      <c r="G146" s="239" t="s">
        <v>185</v>
      </c>
      <c r="H146" s="240">
        <v>10</v>
      </c>
      <c r="I146" s="241"/>
      <c r="J146" s="242">
        <f>ROUND(I146*H146,2)</f>
        <v>0</v>
      </c>
      <c r="K146" s="243"/>
      <c r="L146" s="41"/>
      <c r="M146" s="244" t="s">
        <v>1</v>
      </c>
      <c r="N146" s="245" t="s">
        <v>38</v>
      </c>
      <c r="O146" s="88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9" t="s">
        <v>129</v>
      </c>
      <c r="AT146" s="229" t="s">
        <v>131</v>
      </c>
      <c r="AU146" s="229" t="s">
        <v>83</v>
      </c>
      <c r="AY146" s="14" t="s">
        <v>121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4" t="s">
        <v>81</v>
      </c>
      <c r="BK146" s="230">
        <f>ROUND(I146*H146,2)</f>
        <v>0</v>
      </c>
      <c r="BL146" s="14" t="s">
        <v>129</v>
      </c>
      <c r="BM146" s="229" t="s">
        <v>199</v>
      </c>
    </row>
    <row r="147" s="2" customFormat="1">
      <c r="A147" s="35"/>
      <c r="B147" s="36"/>
      <c r="C147" s="37"/>
      <c r="D147" s="231" t="s">
        <v>130</v>
      </c>
      <c r="E147" s="37"/>
      <c r="F147" s="232" t="s">
        <v>399</v>
      </c>
      <c r="G147" s="37"/>
      <c r="H147" s="37"/>
      <c r="I147" s="233"/>
      <c r="J147" s="37"/>
      <c r="K147" s="37"/>
      <c r="L147" s="41"/>
      <c r="M147" s="234"/>
      <c r="N147" s="235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130</v>
      </c>
      <c r="AU147" s="14" t="s">
        <v>83</v>
      </c>
    </row>
    <row r="148" s="2" customFormat="1" ht="76.35" customHeight="1">
      <c r="A148" s="35"/>
      <c r="B148" s="36"/>
      <c r="C148" s="236" t="s">
        <v>152</v>
      </c>
      <c r="D148" s="236" t="s">
        <v>131</v>
      </c>
      <c r="E148" s="237" t="s">
        <v>400</v>
      </c>
      <c r="F148" s="238" t="s">
        <v>401</v>
      </c>
      <c r="G148" s="239" t="s">
        <v>185</v>
      </c>
      <c r="H148" s="240">
        <v>20</v>
      </c>
      <c r="I148" s="241"/>
      <c r="J148" s="242">
        <f>ROUND(I148*H148,2)</f>
        <v>0</v>
      </c>
      <c r="K148" s="243"/>
      <c r="L148" s="41"/>
      <c r="M148" s="244" t="s">
        <v>1</v>
      </c>
      <c r="N148" s="245" t="s">
        <v>38</v>
      </c>
      <c r="O148" s="88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9" t="s">
        <v>129</v>
      </c>
      <c r="AT148" s="229" t="s">
        <v>131</v>
      </c>
      <c r="AU148" s="229" t="s">
        <v>83</v>
      </c>
      <c r="AY148" s="14" t="s">
        <v>121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4" t="s">
        <v>81</v>
      </c>
      <c r="BK148" s="230">
        <f>ROUND(I148*H148,2)</f>
        <v>0</v>
      </c>
      <c r="BL148" s="14" t="s">
        <v>129</v>
      </c>
      <c r="BM148" s="229" t="s">
        <v>204</v>
      </c>
    </row>
    <row r="149" s="2" customFormat="1">
      <c r="A149" s="35"/>
      <c r="B149" s="36"/>
      <c r="C149" s="37"/>
      <c r="D149" s="231" t="s">
        <v>130</v>
      </c>
      <c r="E149" s="37"/>
      <c r="F149" s="232" t="s">
        <v>402</v>
      </c>
      <c r="G149" s="37"/>
      <c r="H149" s="37"/>
      <c r="I149" s="233"/>
      <c r="J149" s="37"/>
      <c r="K149" s="37"/>
      <c r="L149" s="41"/>
      <c r="M149" s="234"/>
      <c r="N149" s="235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130</v>
      </c>
      <c r="AU149" s="14" t="s">
        <v>83</v>
      </c>
    </row>
    <row r="150" s="2" customFormat="1" ht="76.35" customHeight="1">
      <c r="A150" s="35"/>
      <c r="B150" s="36"/>
      <c r="C150" s="236" t="s">
        <v>8</v>
      </c>
      <c r="D150" s="236" t="s">
        <v>131</v>
      </c>
      <c r="E150" s="237" t="s">
        <v>403</v>
      </c>
      <c r="F150" s="238" t="s">
        <v>404</v>
      </c>
      <c r="G150" s="239" t="s">
        <v>185</v>
      </c>
      <c r="H150" s="240">
        <v>30</v>
      </c>
      <c r="I150" s="241"/>
      <c r="J150" s="242">
        <f>ROUND(I150*H150,2)</f>
        <v>0</v>
      </c>
      <c r="K150" s="243"/>
      <c r="L150" s="41"/>
      <c r="M150" s="244" t="s">
        <v>1</v>
      </c>
      <c r="N150" s="245" t="s">
        <v>38</v>
      </c>
      <c r="O150" s="88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9" t="s">
        <v>129</v>
      </c>
      <c r="AT150" s="229" t="s">
        <v>131</v>
      </c>
      <c r="AU150" s="229" t="s">
        <v>83</v>
      </c>
      <c r="AY150" s="14" t="s">
        <v>121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4" t="s">
        <v>81</v>
      </c>
      <c r="BK150" s="230">
        <f>ROUND(I150*H150,2)</f>
        <v>0</v>
      </c>
      <c r="BL150" s="14" t="s">
        <v>129</v>
      </c>
      <c r="BM150" s="229" t="s">
        <v>208</v>
      </c>
    </row>
    <row r="151" s="2" customFormat="1">
      <c r="A151" s="35"/>
      <c r="B151" s="36"/>
      <c r="C151" s="37"/>
      <c r="D151" s="231" t="s">
        <v>130</v>
      </c>
      <c r="E151" s="37"/>
      <c r="F151" s="232" t="s">
        <v>405</v>
      </c>
      <c r="G151" s="37"/>
      <c r="H151" s="37"/>
      <c r="I151" s="233"/>
      <c r="J151" s="37"/>
      <c r="K151" s="37"/>
      <c r="L151" s="41"/>
      <c r="M151" s="234"/>
      <c r="N151" s="235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130</v>
      </c>
      <c r="AU151" s="14" t="s">
        <v>83</v>
      </c>
    </row>
    <row r="152" s="2" customFormat="1" ht="76.35" customHeight="1">
      <c r="A152" s="35"/>
      <c r="B152" s="36"/>
      <c r="C152" s="236" t="s">
        <v>166</v>
      </c>
      <c r="D152" s="236" t="s">
        <v>131</v>
      </c>
      <c r="E152" s="237" t="s">
        <v>406</v>
      </c>
      <c r="F152" s="238" t="s">
        <v>407</v>
      </c>
      <c r="G152" s="239" t="s">
        <v>185</v>
      </c>
      <c r="H152" s="240">
        <v>2</v>
      </c>
      <c r="I152" s="241"/>
      <c r="J152" s="242">
        <f>ROUND(I152*H152,2)</f>
        <v>0</v>
      </c>
      <c r="K152" s="243"/>
      <c r="L152" s="41"/>
      <c r="M152" s="244" t="s">
        <v>1</v>
      </c>
      <c r="N152" s="245" t="s">
        <v>38</v>
      </c>
      <c r="O152" s="88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9" t="s">
        <v>129</v>
      </c>
      <c r="AT152" s="229" t="s">
        <v>131</v>
      </c>
      <c r="AU152" s="229" t="s">
        <v>83</v>
      </c>
      <c r="AY152" s="14" t="s">
        <v>121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4" t="s">
        <v>81</v>
      </c>
      <c r="BK152" s="230">
        <f>ROUND(I152*H152,2)</f>
        <v>0</v>
      </c>
      <c r="BL152" s="14" t="s">
        <v>129</v>
      </c>
      <c r="BM152" s="229" t="s">
        <v>212</v>
      </c>
    </row>
    <row r="153" s="2" customFormat="1">
      <c r="A153" s="35"/>
      <c r="B153" s="36"/>
      <c r="C153" s="37"/>
      <c r="D153" s="231" t="s">
        <v>130</v>
      </c>
      <c r="E153" s="37"/>
      <c r="F153" s="232" t="s">
        <v>408</v>
      </c>
      <c r="G153" s="37"/>
      <c r="H153" s="37"/>
      <c r="I153" s="233"/>
      <c r="J153" s="37"/>
      <c r="K153" s="37"/>
      <c r="L153" s="41"/>
      <c r="M153" s="234"/>
      <c r="N153" s="235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130</v>
      </c>
      <c r="AU153" s="14" t="s">
        <v>83</v>
      </c>
    </row>
    <row r="154" s="2" customFormat="1" ht="66.75" customHeight="1">
      <c r="A154" s="35"/>
      <c r="B154" s="36"/>
      <c r="C154" s="236" t="s">
        <v>192</v>
      </c>
      <c r="D154" s="236" t="s">
        <v>131</v>
      </c>
      <c r="E154" s="237" t="s">
        <v>409</v>
      </c>
      <c r="F154" s="238" t="s">
        <v>410</v>
      </c>
      <c r="G154" s="239" t="s">
        <v>185</v>
      </c>
      <c r="H154" s="240">
        <v>2</v>
      </c>
      <c r="I154" s="241"/>
      <c r="J154" s="242">
        <f>ROUND(I154*H154,2)</f>
        <v>0</v>
      </c>
      <c r="K154" s="243"/>
      <c r="L154" s="41"/>
      <c r="M154" s="244" t="s">
        <v>1</v>
      </c>
      <c r="N154" s="245" t="s">
        <v>38</v>
      </c>
      <c r="O154" s="88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9" t="s">
        <v>129</v>
      </c>
      <c r="AT154" s="229" t="s">
        <v>131</v>
      </c>
      <c r="AU154" s="229" t="s">
        <v>83</v>
      </c>
      <c r="AY154" s="14" t="s">
        <v>121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4" t="s">
        <v>81</v>
      </c>
      <c r="BK154" s="230">
        <f>ROUND(I154*H154,2)</f>
        <v>0</v>
      </c>
      <c r="BL154" s="14" t="s">
        <v>129</v>
      </c>
      <c r="BM154" s="229" t="s">
        <v>216</v>
      </c>
    </row>
    <row r="155" s="2" customFormat="1">
      <c r="A155" s="35"/>
      <c r="B155" s="36"/>
      <c r="C155" s="37"/>
      <c r="D155" s="231" t="s">
        <v>130</v>
      </c>
      <c r="E155" s="37"/>
      <c r="F155" s="232" t="s">
        <v>411</v>
      </c>
      <c r="G155" s="37"/>
      <c r="H155" s="37"/>
      <c r="I155" s="233"/>
      <c r="J155" s="37"/>
      <c r="K155" s="37"/>
      <c r="L155" s="41"/>
      <c r="M155" s="234"/>
      <c r="N155" s="235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130</v>
      </c>
      <c r="AU155" s="14" t="s">
        <v>83</v>
      </c>
    </row>
    <row r="156" s="2" customFormat="1" ht="66.75" customHeight="1">
      <c r="A156" s="35"/>
      <c r="B156" s="36"/>
      <c r="C156" s="236" t="s">
        <v>171</v>
      </c>
      <c r="D156" s="236" t="s">
        <v>131</v>
      </c>
      <c r="E156" s="237" t="s">
        <v>412</v>
      </c>
      <c r="F156" s="238" t="s">
        <v>413</v>
      </c>
      <c r="G156" s="239" t="s">
        <v>185</v>
      </c>
      <c r="H156" s="240">
        <v>2</v>
      </c>
      <c r="I156" s="241"/>
      <c r="J156" s="242">
        <f>ROUND(I156*H156,2)</f>
        <v>0</v>
      </c>
      <c r="K156" s="243"/>
      <c r="L156" s="41"/>
      <c r="M156" s="244" t="s">
        <v>1</v>
      </c>
      <c r="N156" s="245" t="s">
        <v>38</v>
      </c>
      <c r="O156" s="88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9" t="s">
        <v>129</v>
      </c>
      <c r="AT156" s="229" t="s">
        <v>131</v>
      </c>
      <c r="AU156" s="229" t="s">
        <v>83</v>
      </c>
      <c r="AY156" s="14" t="s">
        <v>121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4" t="s">
        <v>81</v>
      </c>
      <c r="BK156" s="230">
        <f>ROUND(I156*H156,2)</f>
        <v>0</v>
      </c>
      <c r="BL156" s="14" t="s">
        <v>129</v>
      </c>
      <c r="BM156" s="229" t="s">
        <v>221</v>
      </c>
    </row>
    <row r="157" s="2" customFormat="1">
      <c r="A157" s="35"/>
      <c r="B157" s="36"/>
      <c r="C157" s="37"/>
      <c r="D157" s="231" t="s">
        <v>130</v>
      </c>
      <c r="E157" s="37"/>
      <c r="F157" s="232" t="s">
        <v>414</v>
      </c>
      <c r="G157" s="37"/>
      <c r="H157" s="37"/>
      <c r="I157" s="233"/>
      <c r="J157" s="37"/>
      <c r="K157" s="37"/>
      <c r="L157" s="41"/>
      <c r="M157" s="234"/>
      <c r="N157" s="235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130</v>
      </c>
      <c r="AU157" s="14" t="s">
        <v>83</v>
      </c>
    </row>
    <row r="158" s="2" customFormat="1" ht="49.05" customHeight="1">
      <c r="A158" s="35"/>
      <c r="B158" s="36"/>
      <c r="C158" s="236" t="s">
        <v>201</v>
      </c>
      <c r="D158" s="236" t="s">
        <v>131</v>
      </c>
      <c r="E158" s="237" t="s">
        <v>415</v>
      </c>
      <c r="F158" s="238" t="s">
        <v>416</v>
      </c>
      <c r="G158" s="239" t="s">
        <v>185</v>
      </c>
      <c r="H158" s="240">
        <v>10</v>
      </c>
      <c r="I158" s="241"/>
      <c r="J158" s="242">
        <f>ROUND(I158*H158,2)</f>
        <v>0</v>
      </c>
      <c r="K158" s="243"/>
      <c r="L158" s="41"/>
      <c r="M158" s="244" t="s">
        <v>1</v>
      </c>
      <c r="N158" s="245" t="s">
        <v>38</v>
      </c>
      <c r="O158" s="88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9" t="s">
        <v>129</v>
      </c>
      <c r="AT158" s="229" t="s">
        <v>131</v>
      </c>
      <c r="AU158" s="229" t="s">
        <v>83</v>
      </c>
      <c r="AY158" s="14" t="s">
        <v>121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4" t="s">
        <v>81</v>
      </c>
      <c r="BK158" s="230">
        <f>ROUND(I158*H158,2)</f>
        <v>0</v>
      </c>
      <c r="BL158" s="14" t="s">
        <v>129</v>
      </c>
      <c r="BM158" s="229" t="s">
        <v>225</v>
      </c>
    </row>
    <row r="159" s="2" customFormat="1">
      <c r="A159" s="35"/>
      <c r="B159" s="36"/>
      <c r="C159" s="37"/>
      <c r="D159" s="231" t="s">
        <v>130</v>
      </c>
      <c r="E159" s="37"/>
      <c r="F159" s="232" t="s">
        <v>416</v>
      </c>
      <c r="G159" s="37"/>
      <c r="H159" s="37"/>
      <c r="I159" s="233"/>
      <c r="J159" s="37"/>
      <c r="K159" s="37"/>
      <c r="L159" s="41"/>
      <c r="M159" s="234"/>
      <c r="N159" s="235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130</v>
      </c>
      <c r="AU159" s="14" t="s">
        <v>83</v>
      </c>
    </row>
    <row r="160" s="2" customFormat="1" ht="62.7" customHeight="1">
      <c r="A160" s="35"/>
      <c r="B160" s="36"/>
      <c r="C160" s="236" t="s">
        <v>175</v>
      </c>
      <c r="D160" s="236" t="s">
        <v>131</v>
      </c>
      <c r="E160" s="237" t="s">
        <v>417</v>
      </c>
      <c r="F160" s="238" t="s">
        <v>418</v>
      </c>
      <c r="G160" s="239" t="s">
        <v>185</v>
      </c>
      <c r="H160" s="240">
        <v>10</v>
      </c>
      <c r="I160" s="241"/>
      <c r="J160" s="242">
        <f>ROUND(I160*H160,2)</f>
        <v>0</v>
      </c>
      <c r="K160" s="243"/>
      <c r="L160" s="41"/>
      <c r="M160" s="244" t="s">
        <v>1</v>
      </c>
      <c r="N160" s="245" t="s">
        <v>38</v>
      </c>
      <c r="O160" s="88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9" t="s">
        <v>129</v>
      </c>
      <c r="AT160" s="229" t="s">
        <v>131</v>
      </c>
      <c r="AU160" s="229" t="s">
        <v>83</v>
      </c>
      <c r="AY160" s="14" t="s">
        <v>121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4" t="s">
        <v>81</v>
      </c>
      <c r="BK160" s="230">
        <f>ROUND(I160*H160,2)</f>
        <v>0</v>
      </c>
      <c r="BL160" s="14" t="s">
        <v>129</v>
      </c>
      <c r="BM160" s="229" t="s">
        <v>230</v>
      </c>
    </row>
    <row r="161" s="2" customFormat="1">
      <c r="A161" s="35"/>
      <c r="B161" s="36"/>
      <c r="C161" s="37"/>
      <c r="D161" s="231" t="s">
        <v>130</v>
      </c>
      <c r="E161" s="37"/>
      <c r="F161" s="232" t="s">
        <v>418</v>
      </c>
      <c r="G161" s="37"/>
      <c r="H161" s="37"/>
      <c r="I161" s="233"/>
      <c r="J161" s="37"/>
      <c r="K161" s="37"/>
      <c r="L161" s="41"/>
      <c r="M161" s="234"/>
      <c r="N161" s="235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130</v>
      </c>
      <c r="AU161" s="14" t="s">
        <v>83</v>
      </c>
    </row>
    <row r="162" s="2" customFormat="1" ht="62.7" customHeight="1">
      <c r="A162" s="35"/>
      <c r="B162" s="36"/>
      <c r="C162" s="236" t="s">
        <v>7</v>
      </c>
      <c r="D162" s="236" t="s">
        <v>131</v>
      </c>
      <c r="E162" s="237" t="s">
        <v>419</v>
      </c>
      <c r="F162" s="238" t="s">
        <v>420</v>
      </c>
      <c r="G162" s="239" t="s">
        <v>134</v>
      </c>
      <c r="H162" s="240">
        <v>50</v>
      </c>
      <c r="I162" s="241"/>
      <c r="J162" s="242">
        <f>ROUND(I162*H162,2)</f>
        <v>0</v>
      </c>
      <c r="K162" s="243"/>
      <c r="L162" s="41"/>
      <c r="M162" s="244" t="s">
        <v>1</v>
      </c>
      <c r="N162" s="245" t="s">
        <v>38</v>
      </c>
      <c r="O162" s="88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9" t="s">
        <v>129</v>
      </c>
      <c r="AT162" s="229" t="s">
        <v>131</v>
      </c>
      <c r="AU162" s="229" t="s">
        <v>83</v>
      </c>
      <c r="AY162" s="14" t="s">
        <v>121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4" t="s">
        <v>81</v>
      </c>
      <c r="BK162" s="230">
        <f>ROUND(I162*H162,2)</f>
        <v>0</v>
      </c>
      <c r="BL162" s="14" t="s">
        <v>129</v>
      </c>
      <c r="BM162" s="229" t="s">
        <v>234</v>
      </c>
    </row>
    <row r="163" s="2" customFormat="1">
      <c r="A163" s="35"/>
      <c r="B163" s="36"/>
      <c r="C163" s="37"/>
      <c r="D163" s="231" t="s">
        <v>130</v>
      </c>
      <c r="E163" s="37"/>
      <c r="F163" s="232" t="s">
        <v>420</v>
      </c>
      <c r="G163" s="37"/>
      <c r="H163" s="37"/>
      <c r="I163" s="233"/>
      <c r="J163" s="37"/>
      <c r="K163" s="37"/>
      <c r="L163" s="41"/>
      <c r="M163" s="234"/>
      <c r="N163" s="235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130</v>
      </c>
      <c r="AU163" s="14" t="s">
        <v>83</v>
      </c>
    </row>
    <row r="164" s="2" customFormat="1" ht="62.7" customHeight="1">
      <c r="A164" s="35"/>
      <c r="B164" s="36"/>
      <c r="C164" s="236" t="s">
        <v>179</v>
      </c>
      <c r="D164" s="236" t="s">
        <v>131</v>
      </c>
      <c r="E164" s="237" t="s">
        <v>421</v>
      </c>
      <c r="F164" s="238" t="s">
        <v>422</v>
      </c>
      <c r="G164" s="239" t="s">
        <v>423</v>
      </c>
      <c r="H164" s="240">
        <v>50</v>
      </c>
      <c r="I164" s="241"/>
      <c r="J164" s="242">
        <f>ROUND(I164*H164,2)</f>
        <v>0</v>
      </c>
      <c r="K164" s="243"/>
      <c r="L164" s="41"/>
      <c r="M164" s="244" t="s">
        <v>1</v>
      </c>
      <c r="N164" s="245" t="s">
        <v>38</v>
      </c>
      <c r="O164" s="88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9" t="s">
        <v>129</v>
      </c>
      <c r="AT164" s="229" t="s">
        <v>131</v>
      </c>
      <c r="AU164" s="229" t="s">
        <v>83</v>
      </c>
      <c r="AY164" s="14" t="s">
        <v>121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4" t="s">
        <v>81</v>
      </c>
      <c r="BK164" s="230">
        <f>ROUND(I164*H164,2)</f>
        <v>0</v>
      </c>
      <c r="BL164" s="14" t="s">
        <v>129</v>
      </c>
      <c r="BM164" s="229" t="s">
        <v>239</v>
      </c>
    </row>
    <row r="165" s="2" customFormat="1">
      <c r="A165" s="35"/>
      <c r="B165" s="36"/>
      <c r="C165" s="37"/>
      <c r="D165" s="231" t="s">
        <v>130</v>
      </c>
      <c r="E165" s="37"/>
      <c r="F165" s="232" t="s">
        <v>422</v>
      </c>
      <c r="G165" s="37"/>
      <c r="H165" s="37"/>
      <c r="I165" s="233"/>
      <c r="J165" s="37"/>
      <c r="K165" s="37"/>
      <c r="L165" s="41"/>
      <c r="M165" s="234"/>
      <c r="N165" s="235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130</v>
      </c>
      <c r="AU165" s="14" t="s">
        <v>83</v>
      </c>
    </row>
    <row r="166" s="2" customFormat="1" ht="62.7" customHeight="1">
      <c r="A166" s="35"/>
      <c r="B166" s="36"/>
      <c r="C166" s="236" t="s">
        <v>218</v>
      </c>
      <c r="D166" s="236" t="s">
        <v>131</v>
      </c>
      <c r="E166" s="237" t="s">
        <v>424</v>
      </c>
      <c r="F166" s="238" t="s">
        <v>425</v>
      </c>
      <c r="G166" s="239" t="s">
        <v>134</v>
      </c>
      <c r="H166" s="240">
        <v>50</v>
      </c>
      <c r="I166" s="241"/>
      <c r="J166" s="242">
        <f>ROUND(I166*H166,2)</f>
        <v>0</v>
      </c>
      <c r="K166" s="243"/>
      <c r="L166" s="41"/>
      <c r="M166" s="244" t="s">
        <v>1</v>
      </c>
      <c r="N166" s="245" t="s">
        <v>38</v>
      </c>
      <c r="O166" s="88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9" t="s">
        <v>129</v>
      </c>
      <c r="AT166" s="229" t="s">
        <v>131</v>
      </c>
      <c r="AU166" s="229" t="s">
        <v>83</v>
      </c>
      <c r="AY166" s="14" t="s">
        <v>121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4" t="s">
        <v>81</v>
      </c>
      <c r="BK166" s="230">
        <f>ROUND(I166*H166,2)</f>
        <v>0</v>
      </c>
      <c r="BL166" s="14" t="s">
        <v>129</v>
      </c>
      <c r="BM166" s="229" t="s">
        <v>243</v>
      </c>
    </row>
    <row r="167" s="2" customFormat="1">
      <c r="A167" s="35"/>
      <c r="B167" s="36"/>
      <c r="C167" s="37"/>
      <c r="D167" s="231" t="s">
        <v>130</v>
      </c>
      <c r="E167" s="37"/>
      <c r="F167" s="232" t="s">
        <v>425</v>
      </c>
      <c r="G167" s="37"/>
      <c r="H167" s="37"/>
      <c r="I167" s="233"/>
      <c r="J167" s="37"/>
      <c r="K167" s="37"/>
      <c r="L167" s="41"/>
      <c r="M167" s="234"/>
      <c r="N167" s="235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130</v>
      </c>
      <c r="AU167" s="14" t="s">
        <v>83</v>
      </c>
    </row>
    <row r="168" s="2" customFormat="1" ht="62.7" customHeight="1">
      <c r="A168" s="35"/>
      <c r="B168" s="36"/>
      <c r="C168" s="236" t="s">
        <v>182</v>
      </c>
      <c r="D168" s="236" t="s">
        <v>131</v>
      </c>
      <c r="E168" s="237" t="s">
        <v>426</v>
      </c>
      <c r="F168" s="238" t="s">
        <v>427</v>
      </c>
      <c r="G168" s="239" t="s">
        <v>423</v>
      </c>
      <c r="H168" s="240">
        <v>10</v>
      </c>
      <c r="I168" s="241"/>
      <c r="J168" s="242">
        <f>ROUND(I168*H168,2)</f>
        <v>0</v>
      </c>
      <c r="K168" s="243"/>
      <c r="L168" s="41"/>
      <c r="M168" s="244" t="s">
        <v>1</v>
      </c>
      <c r="N168" s="245" t="s">
        <v>38</v>
      </c>
      <c r="O168" s="88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9" t="s">
        <v>129</v>
      </c>
      <c r="AT168" s="229" t="s">
        <v>131</v>
      </c>
      <c r="AU168" s="229" t="s">
        <v>83</v>
      </c>
      <c r="AY168" s="14" t="s">
        <v>121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4" t="s">
        <v>81</v>
      </c>
      <c r="BK168" s="230">
        <f>ROUND(I168*H168,2)</f>
        <v>0</v>
      </c>
      <c r="BL168" s="14" t="s">
        <v>129</v>
      </c>
      <c r="BM168" s="229" t="s">
        <v>248</v>
      </c>
    </row>
    <row r="169" s="2" customFormat="1">
      <c r="A169" s="35"/>
      <c r="B169" s="36"/>
      <c r="C169" s="37"/>
      <c r="D169" s="231" t="s">
        <v>130</v>
      </c>
      <c r="E169" s="37"/>
      <c r="F169" s="232" t="s">
        <v>427</v>
      </c>
      <c r="G169" s="37"/>
      <c r="H169" s="37"/>
      <c r="I169" s="233"/>
      <c r="J169" s="37"/>
      <c r="K169" s="37"/>
      <c r="L169" s="41"/>
      <c r="M169" s="234"/>
      <c r="N169" s="235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130</v>
      </c>
      <c r="AU169" s="14" t="s">
        <v>83</v>
      </c>
    </row>
    <row r="170" s="2" customFormat="1" ht="55.5" customHeight="1">
      <c r="A170" s="35"/>
      <c r="B170" s="36"/>
      <c r="C170" s="236" t="s">
        <v>227</v>
      </c>
      <c r="D170" s="236" t="s">
        <v>131</v>
      </c>
      <c r="E170" s="237" t="s">
        <v>428</v>
      </c>
      <c r="F170" s="238" t="s">
        <v>429</v>
      </c>
      <c r="G170" s="239" t="s">
        <v>134</v>
      </c>
      <c r="H170" s="240">
        <v>70</v>
      </c>
      <c r="I170" s="241"/>
      <c r="J170" s="242">
        <f>ROUND(I170*H170,2)</f>
        <v>0</v>
      </c>
      <c r="K170" s="243"/>
      <c r="L170" s="41"/>
      <c r="M170" s="244" t="s">
        <v>1</v>
      </c>
      <c r="N170" s="245" t="s">
        <v>38</v>
      </c>
      <c r="O170" s="88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9" t="s">
        <v>129</v>
      </c>
      <c r="AT170" s="229" t="s">
        <v>131</v>
      </c>
      <c r="AU170" s="229" t="s">
        <v>83</v>
      </c>
      <c r="AY170" s="14" t="s">
        <v>121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4" t="s">
        <v>81</v>
      </c>
      <c r="BK170" s="230">
        <f>ROUND(I170*H170,2)</f>
        <v>0</v>
      </c>
      <c r="BL170" s="14" t="s">
        <v>129</v>
      </c>
      <c r="BM170" s="229" t="s">
        <v>252</v>
      </c>
    </row>
    <row r="171" s="2" customFormat="1">
      <c r="A171" s="35"/>
      <c r="B171" s="36"/>
      <c r="C171" s="37"/>
      <c r="D171" s="231" t="s">
        <v>130</v>
      </c>
      <c r="E171" s="37"/>
      <c r="F171" s="232" t="s">
        <v>429</v>
      </c>
      <c r="G171" s="37"/>
      <c r="H171" s="37"/>
      <c r="I171" s="233"/>
      <c r="J171" s="37"/>
      <c r="K171" s="37"/>
      <c r="L171" s="41"/>
      <c r="M171" s="234"/>
      <c r="N171" s="235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130</v>
      </c>
      <c r="AU171" s="14" t="s">
        <v>83</v>
      </c>
    </row>
    <row r="172" s="2" customFormat="1" ht="66.75" customHeight="1">
      <c r="A172" s="35"/>
      <c r="B172" s="36"/>
      <c r="C172" s="236" t="s">
        <v>199</v>
      </c>
      <c r="D172" s="236" t="s">
        <v>131</v>
      </c>
      <c r="E172" s="237" t="s">
        <v>430</v>
      </c>
      <c r="F172" s="238" t="s">
        <v>431</v>
      </c>
      <c r="G172" s="239" t="s">
        <v>134</v>
      </c>
      <c r="H172" s="240">
        <v>50</v>
      </c>
      <c r="I172" s="241"/>
      <c r="J172" s="242">
        <f>ROUND(I172*H172,2)</f>
        <v>0</v>
      </c>
      <c r="K172" s="243"/>
      <c r="L172" s="41"/>
      <c r="M172" s="244" t="s">
        <v>1</v>
      </c>
      <c r="N172" s="245" t="s">
        <v>38</v>
      </c>
      <c r="O172" s="88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9" t="s">
        <v>129</v>
      </c>
      <c r="AT172" s="229" t="s">
        <v>131</v>
      </c>
      <c r="AU172" s="229" t="s">
        <v>83</v>
      </c>
      <c r="AY172" s="14" t="s">
        <v>121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4" t="s">
        <v>81</v>
      </c>
      <c r="BK172" s="230">
        <f>ROUND(I172*H172,2)</f>
        <v>0</v>
      </c>
      <c r="BL172" s="14" t="s">
        <v>129</v>
      </c>
      <c r="BM172" s="229" t="s">
        <v>256</v>
      </c>
    </row>
    <row r="173" s="2" customFormat="1">
      <c r="A173" s="35"/>
      <c r="B173" s="36"/>
      <c r="C173" s="37"/>
      <c r="D173" s="231" t="s">
        <v>130</v>
      </c>
      <c r="E173" s="37"/>
      <c r="F173" s="232" t="s">
        <v>431</v>
      </c>
      <c r="G173" s="37"/>
      <c r="H173" s="37"/>
      <c r="I173" s="233"/>
      <c r="J173" s="37"/>
      <c r="K173" s="37"/>
      <c r="L173" s="41"/>
      <c r="M173" s="234"/>
      <c r="N173" s="235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130</v>
      </c>
      <c r="AU173" s="14" t="s">
        <v>83</v>
      </c>
    </row>
    <row r="174" s="2" customFormat="1" ht="66.75" customHeight="1">
      <c r="A174" s="35"/>
      <c r="B174" s="36"/>
      <c r="C174" s="236" t="s">
        <v>236</v>
      </c>
      <c r="D174" s="236" t="s">
        <v>131</v>
      </c>
      <c r="E174" s="237" t="s">
        <v>432</v>
      </c>
      <c r="F174" s="238" t="s">
        <v>433</v>
      </c>
      <c r="G174" s="239" t="s">
        <v>423</v>
      </c>
      <c r="H174" s="240">
        <v>10</v>
      </c>
      <c r="I174" s="241"/>
      <c r="J174" s="242">
        <f>ROUND(I174*H174,2)</f>
        <v>0</v>
      </c>
      <c r="K174" s="243"/>
      <c r="L174" s="41"/>
      <c r="M174" s="244" t="s">
        <v>1</v>
      </c>
      <c r="N174" s="245" t="s">
        <v>38</v>
      </c>
      <c r="O174" s="88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9" t="s">
        <v>129</v>
      </c>
      <c r="AT174" s="229" t="s">
        <v>131</v>
      </c>
      <c r="AU174" s="229" t="s">
        <v>83</v>
      </c>
      <c r="AY174" s="14" t="s">
        <v>121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4" t="s">
        <v>81</v>
      </c>
      <c r="BK174" s="230">
        <f>ROUND(I174*H174,2)</f>
        <v>0</v>
      </c>
      <c r="BL174" s="14" t="s">
        <v>129</v>
      </c>
      <c r="BM174" s="229" t="s">
        <v>260</v>
      </c>
    </row>
    <row r="175" s="2" customFormat="1">
      <c r="A175" s="35"/>
      <c r="B175" s="36"/>
      <c r="C175" s="37"/>
      <c r="D175" s="231" t="s">
        <v>130</v>
      </c>
      <c r="E175" s="37"/>
      <c r="F175" s="232" t="s">
        <v>433</v>
      </c>
      <c r="G175" s="37"/>
      <c r="H175" s="37"/>
      <c r="I175" s="233"/>
      <c r="J175" s="37"/>
      <c r="K175" s="37"/>
      <c r="L175" s="41"/>
      <c r="M175" s="234"/>
      <c r="N175" s="235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130</v>
      </c>
      <c r="AU175" s="14" t="s">
        <v>83</v>
      </c>
    </row>
    <row r="176" s="2" customFormat="1" ht="66.75" customHeight="1">
      <c r="A176" s="35"/>
      <c r="B176" s="36"/>
      <c r="C176" s="236" t="s">
        <v>204</v>
      </c>
      <c r="D176" s="236" t="s">
        <v>131</v>
      </c>
      <c r="E176" s="237" t="s">
        <v>434</v>
      </c>
      <c r="F176" s="238" t="s">
        <v>435</v>
      </c>
      <c r="G176" s="239" t="s">
        <v>134</v>
      </c>
      <c r="H176" s="240">
        <v>70</v>
      </c>
      <c r="I176" s="241"/>
      <c r="J176" s="242">
        <f>ROUND(I176*H176,2)</f>
        <v>0</v>
      </c>
      <c r="K176" s="243"/>
      <c r="L176" s="41"/>
      <c r="M176" s="244" t="s">
        <v>1</v>
      </c>
      <c r="N176" s="245" t="s">
        <v>38</v>
      </c>
      <c r="O176" s="88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9" t="s">
        <v>129</v>
      </c>
      <c r="AT176" s="229" t="s">
        <v>131</v>
      </c>
      <c r="AU176" s="229" t="s">
        <v>83</v>
      </c>
      <c r="AY176" s="14" t="s">
        <v>121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4" t="s">
        <v>81</v>
      </c>
      <c r="BK176" s="230">
        <f>ROUND(I176*H176,2)</f>
        <v>0</v>
      </c>
      <c r="BL176" s="14" t="s">
        <v>129</v>
      </c>
      <c r="BM176" s="229" t="s">
        <v>264</v>
      </c>
    </row>
    <row r="177" s="2" customFormat="1">
      <c r="A177" s="35"/>
      <c r="B177" s="36"/>
      <c r="C177" s="37"/>
      <c r="D177" s="231" t="s">
        <v>130</v>
      </c>
      <c r="E177" s="37"/>
      <c r="F177" s="232" t="s">
        <v>435</v>
      </c>
      <c r="G177" s="37"/>
      <c r="H177" s="37"/>
      <c r="I177" s="233"/>
      <c r="J177" s="37"/>
      <c r="K177" s="37"/>
      <c r="L177" s="41"/>
      <c r="M177" s="234"/>
      <c r="N177" s="235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130</v>
      </c>
      <c r="AU177" s="14" t="s">
        <v>83</v>
      </c>
    </row>
    <row r="178" s="2" customFormat="1" ht="66.75" customHeight="1">
      <c r="A178" s="35"/>
      <c r="B178" s="36"/>
      <c r="C178" s="236" t="s">
        <v>245</v>
      </c>
      <c r="D178" s="236" t="s">
        <v>131</v>
      </c>
      <c r="E178" s="237" t="s">
        <v>436</v>
      </c>
      <c r="F178" s="238" t="s">
        <v>437</v>
      </c>
      <c r="G178" s="239" t="s">
        <v>423</v>
      </c>
      <c r="H178" s="240">
        <v>70</v>
      </c>
      <c r="I178" s="241"/>
      <c r="J178" s="242">
        <f>ROUND(I178*H178,2)</f>
        <v>0</v>
      </c>
      <c r="K178" s="243"/>
      <c r="L178" s="41"/>
      <c r="M178" s="244" t="s">
        <v>1</v>
      </c>
      <c r="N178" s="245" t="s">
        <v>38</v>
      </c>
      <c r="O178" s="88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9" t="s">
        <v>129</v>
      </c>
      <c r="AT178" s="229" t="s">
        <v>131</v>
      </c>
      <c r="AU178" s="229" t="s">
        <v>83</v>
      </c>
      <c r="AY178" s="14" t="s">
        <v>121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4" t="s">
        <v>81</v>
      </c>
      <c r="BK178" s="230">
        <f>ROUND(I178*H178,2)</f>
        <v>0</v>
      </c>
      <c r="BL178" s="14" t="s">
        <v>129</v>
      </c>
      <c r="BM178" s="229" t="s">
        <v>282</v>
      </c>
    </row>
    <row r="179" s="2" customFormat="1">
      <c r="A179" s="35"/>
      <c r="B179" s="36"/>
      <c r="C179" s="37"/>
      <c r="D179" s="231" t="s">
        <v>130</v>
      </c>
      <c r="E179" s="37"/>
      <c r="F179" s="232" t="s">
        <v>437</v>
      </c>
      <c r="G179" s="37"/>
      <c r="H179" s="37"/>
      <c r="I179" s="233"/>
      <c r="J179" s="37"/>
      <c r="K179" s="37"/>
      <c r="L179" s="41"/>
      <c r="M179" s="234"/>
      <c r="N179" s="235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130</v>
      </c>
      <c r="AU179" s="14" t="s">
        <v>83</v>
      </c>
    </row>
    <row r="180" s="2" customFormat="1" ht="62.7" customHeight="1">
      <c r="A180" s="35"/>
      <c r="B180" s="36"/>
      <c r="C180" s="236" t="s">
        <v>208</v>
      </c>
      <c r="D180" s="236" t="s">
        <v>131</v>
      </c>
      <c r="E180" s="237" t="s">
        <v>438</v>
      </c>
      <c r="F180" s="238" t="s">
        <v>439</v>
      </c>
      <c r="G180" s="239" t="s">
        <v>134</v>
      </c>
      <c r="H180" s="240">
        <v>100</v>
      </c>
      <c r="I180" s="241"/>
      <c r="J180" s="242">
        <f>ROUND(I180*H180,2)</f>
        <v>0</v>
      </c>
      <c r="K180" s="243"/>
      <c r="L180" s="41"/>
      <c r="M180" s="244" t="s">
        <v>1</v>
      </c>
      <c r="N180" s="245" t="s">
        <v>38</v>
      </c>
      <c r="O180" s="88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9" t="s">
        <v>129</v>
      </c>
      <c r="AT180" s="229" t="s">
        <v>131</v>
      </c>
      <c r="AU180" s="229" t="s">
        <v>83</v>
      </c>
      <c r="AY180" s="14" t="s">
        <v>121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4" t="s">
        <v>81</v>
      </c>
      <c r="BK180" s="230">
        <f>ROUND(I180*H180,2)</f>
        <v>0</v>
      </c>
      <c r="BL180" s="14" t="s">
        <v>129</v>
      </c>
      <c r="BM180" s="229" t="s">
        <v>286</v>
      </c>
    </row>
    <row r="181" s="2" customFormat="1">
      <c r="A181" s="35"/>
      <c r="B181" s="36"/>
      <c r="C181" s="37"/>
      <c r="D181" s="231" t="s">
        <v>130</v>
      </c>
      <c r="E181" s="37"/>
      <c r="F181" s="232" t="s">
        <v>439</v>
      </c>
      <c r="G181" s="37"/>
      <c r="H181" s="37"/>
      <c r="I181" s="233"/>
      <c r="J181" s="37"/>
      <c r="K181" s="37"/>
      <c r="L181" s="41"/>
      <c r="M181" s="234"/>
      <c r="N181" s="235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130</v>
      </c>
      <c r="AU181" s="14" t="s">
        <v>83</v>
      </c>
    </row>
    <row r="182" s="12" customFormat="1" ht="25.92" customHeight="1">
      <c r="A182" s="12"/>
      <c r="B182" s="200"/>
      <c r="C182" s="201"/>
      <c r="D182" s="202" t="s">
        <v>72</v>
      </c>
      <c r="E182" s="203" t="s">
        <v>440</v>
      </c>
      <c r="F182" s="203" t="s">
        <v>441</v>
      </c>
      <c r="G182" s="201"/>
      <c r="H182" s="201"/>
      <c r="I182" s="204"/>
      <c r="J182" s="205">
        <f>BK182</f>
        <v>0</v>
      </c>
      <c r="K182" s="201"/>
      <c r="L182" s="206"/>
      <c r="M182" s="207"/>
      <c r="N182" s="208"/>
      <c r="O182" s="208"/>
      <c r="P182" s="209">
        <f>SUM(P183:P228)</f>
        <v>0</v>
      </c>
      <c r="Q182" s="208"/>
      <c r="R182" s="209">
        <f>SUM(R183:R228)</f>
        <v>0</v>
      </c>
      <c r="S182" s="208"/>
      <c r="T182" s="210">
        <f>SUM(T183:T228)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1" t="s">
        <v>129</v>
      </c>
      <c r="AT182" s="212" t="s">
        <v>72</v>
      </c>
      <c r="AU182" s="212" t="s">
        <v>73</v>
      </c>
      <c r="AY182" s="211" t="s">
        <v>121</v>
      </c>
      <c r="BK182" s="213">
        <f>SUM(BK183:BK228)</f>
        <v>0</v>
      </c>
    </row>
    <row r="183" s="2" customFormat="1" ht="24.15" customHeight="1">
      <c r="A183" s="35"/>
      <c r="B183" s="36"/>
      <c r="C183" s="236" t="s">
        <v>253</v>
      </c>
      <c r="D183" s="236" t="s">
        <v>131</v>
      </c>
      <c r="E183" s="237" t="s">
        <v>442</v>
      </c>
      <c r="F183" s="238" t="s">
        <v>443</v>
      </c>
      <c r="G183" s="239" t="s">
        <v>185</v>
      </c>
      <c r="H183" s="240">
        <v>125</v>
      </c>
      <c r="I183" s="241"/>
      <c r="J183" s="242">
        <f>ROUND(I183*H183,2)</f>
        <v>0</v>
      </c>
      <c r="K183" s="243"/>
      <c r="L183" s="41"/>
      <c r="M183" s="244" t="s">
        <v>1</v>
      </c>
      <c r="N183" s="245" t="s">
        <v>38</v>
      </c>
      <c r="O183" s="88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9" t="s">
        <v>444</v>
      </c>
      <c r="AT183" s="229" t="s">
        <v>131</v>
      </c>
      <c r="AU183" s="229" t="s">
        <v>81</v>
      </c>
      <c r="AY183" s="14" t="s">
        <v>121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4" t="s">
        <v>81</v>
      </c>
      <c r="BK183" s="230">
        <f>ROUND(I183*H183,2)</f>
        <v>0</v>
      </c>
      <c r="BL183" s="14" t="s">
        <v>444</v>
      </c>
      <c r="BM183" s="229" t="s">
        <v>291</v>
      </c>
    </row>
    <row r="184" s="2" customFormat="1">
      <c r="A184" s="35"/>
      <c r="B184" s="36"/>
      <c r="C184" s="37"/>
      <c r="D184" s="231" t="s">
        <v>130</v>
      </c>
      <c r="E184" s="37"/>
      <c r="F184" s="232" t="s">
        <v>443</v>
      </c>
      <c r="G184" s="37"/>
      <c r="H184" s="37"/>
      <c r="I184" s="233"/>
      <c r="J184" s="37"/>
      <c r="K184" s="37"/>
      <c r="L184" s="41"/>
      <c r="M184" s="234"/>
      <c r="N184" s="235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130</v>
      </c>
      <c r="AU184" s="14" t="s">
        <v>81</v>
      </c>
    </row>
    <row r="185" s="2" customFormat="1" ht="55.5" customHeight="1">
      <c r="A185" s="35"/>
      <c r="B185" s="36"/>
      <c r="C185" s="236" t="s">
        <v>212</v>
      </c>
      <c r="D185" s="236" t="s">
        <v>131</v>
      </c>
      <c r="E185" s="237" t="s">
        <v>445</v>
      </c>
      <c r="F185" s="238" t="s">
        <v>446</v>
      </c>
      <c r="G185" s="239" t="s">
        <v>185</v>
      </c>
      <c r="H185" s="240">
        <v>125</v>
      </c>
      <c r="I185" s="241"/>
      <c r="J185" s="242">
        <f>ROUND(I185*H185,2)</f>
        <v>0</v>
      </c>
      <c r="K185" s="243"/>
      <c r="L185" s="41"/>
      <c r="M185" s="244" t="s">
        <v>1</v>
      </c>
      <c r="N185" s="245" t="s">
        <v>38</v>
      </c>
      <c r="O185" s="88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9" t="s">
        <v>444</v>
      </c>
      <c r="AT185" s="229" t="s">
        <v>131</v>
      </c>
      <c r="AU185" s="229" t="s">
        <v>81</v>
      </c>
      <c r="AY185" s="14" t="s">
        <v>121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4" t="s">
        <v>81</v>
      </c>
      <c r="BK185" s="230">
        <f>ROUND(I185*H185,2)</f>
        <v>0</v>
      </c>
      <c r="BL185" s="14" t="s">
        <v>444</v>
      </c>
      <c r="BM185" s="229" t="s">
        <v>295</v>
      </c>
    </row>
    <row r="186" s="2" customFormat="1">
      <c r="A186" s="35"/>
      <c r="B186" s="36"/>
      <c r="C186" s="37"/>
      <c r="D186" s="231" t="s">
        <v>130</v>
      </c>
      <c r="E186" s="37"/>
      <c r="F186" s="232" t="s">
        <v>446</v>
      </c>
      <c r="G186" s="37"/>
      <c r="H186" s="37"/>
      <c r="I186" s="233"/>
      <c r="J186" s="37"/>
      <c r="K186" s="37"/>
      <c r="L186" s="41"/>
      <c r="M186" s="234"/>
      <c r="N186" s="235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130</v>
      </c>
      <c r="AU186" s="14" t="s">
        <v>81</v>
      </c>
    </row>
    <row r="187" s="2" customFormat="1" ht="37.8" customHeight="1">
      <c r="A187" s="35"/>
      <c r="B187" s="36"/>
      <c r="C187" s="236" t="s">
        <v>261</v>
      </c>
      <c r="D187" s="236" t="s">
        <v>131</v>
      </c>
      <c r="E187" s="237" t="s">
        <v>447</v>
      </c>
      <c r="F187" s="238" t="s">
        <v>448</v>
      </c>
      <c r="G187" s="239" t="s">
        <v>185</v>
      </c>
      <c r="H187" s="240">
        <v>20</v>
      </c>
      <c r="I187" s="241"/>
      <c r="J187" s="242">
        <f>ROUND(I187*H187,2)</f>
        <v>0</v>
      </c>
      <c r="K187" s="243"/>
      <c r="L187" s="41"/>
      <c r="M187" s="244" t="s">
        <v>1</v>
      </c>
      <c r="N187" s="245" t="s">
        <v>38</v>
      </c>
      <c r="O187" s="88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9" t="s">
        <v>444</v>
      </c>
      <c r="AT187" s="229" t="s">
        <v>131</v>
      </c>
      <c r="AU187" s="229" t="s">
        <v>81</v>
      </c>
      <c r="AY187" s="14" t="s">
        <v>121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4" t="s">
        <v>81</v>
      </c>
      <c r="BK187" s="230">
        <f>ROUND(I187*H187,2)</f>
        <v>0</v>
      </c>
      <c r="BL187" s="14" t="s">
        <v>444</v>
      </c>
      <c r="BM187" s="229" t="s">
        <v>300</v>
      </c>
    </row>
    <row r="188" s="2" customFormat="1">
      <c r="A188" s="35"/>
      <c r="B188" s="36"/>
      <c r="C188" s="37"/>
      <c r="D188" s="231" t="s">
        <v>130</v>
      </c>
      <c r="E188" s="37"/>
      <c r="F188" s="232" t="s">
        <v>448</v>
      </c>
      <c r="G188" s="37"/>
      <c r="H188" s="37"/>
      <c r="I188" s="233"/>
      <c r="J188" s="37"/>
      <c r="K188" s="37"/>
      <c r="L188" s="41"/>
      <c r="M188" s="234"/>
      <c r="N188" s="235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130</v>
      </c>
      <c r="AU188" s="14" t="s">
        <v>81</v>
      </c>
    </row>
    <row r="189" s="2" customFormat="1" ht="21.75" customHeight="1">
      <c r="A189" s="35"/>
      <c r="B189" s="36"/>
      <c r="C189" s="236" t="s">
        <v>216</v>
      </c>
      <c r="D189" s="236" t="s">
        <v>131</v>
      </c>
      <c r="E189" s="237" t="s">
        <v>449</v>
      </c>
      <c r="F189" s="238" t="s">
        <v>450</v>
      </c>
      <c r="G189" s="239" t="s">
        <v>185</v>
      </c>
      <c r="H189" s="240">
        <v>20</v>
      </c>
      <c r="I189" s="241"/>
      <c r="J189" s="242">
        <f>ROUND(I189*H189,2)</f>
        <v>0</v>
      </c>
      <c r="K189" s="243"/>
      <c r="L189" s="41"/>
      <c r="M189" s="244" t="s">
        <v>1</v>
      </c>
      <c r="N189" s="245" t="s">
        <v>38</v>
      </c>
      <c r="O189" s="88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9" t="s">
        <v>444</v>
      </c>
      <c r="AT189" s="229" t="s">
        <v>131</v>
      </c>
      <c r="AU189" s="229" t="s">
        <v>81</v>
      </c>
      <c r="AY189" s="14" t="s">
        <v>121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4" t="s">
        <v>81</v>
      </c>
      <c r="BK189" s="230">
        <f>ROUND(I189*H189,2)</f>
        <v>0</v>
      </c>
      <c r="BL189" s="14" t="s">
        <v>444</v>
      </c>
      <c r="BM189" s="229" t="s">
        <v>304</v>
      </c>
    </row>
    <row r="190" s="2" customFormat="1">
      <c r="A190" s="35"/>
      <c r="B190" s="36"/>
      <c r="C190" s="37"/>
      <c r="D190" s="231" t="s">
        <v>130</v>
      </c>
      <c r="E190" s="37"/>
      <c r="F190" s="232" t="s">
        <v>450</v>
      </c>
      <c r="G190" s="37"/>
      <c r="H190" s="37"/>
      <c r="I190" s="233"/>
      <c r="J190" s="37"/>
      <c r="K190" s="37"/>
      <c r="L190" s="41"/>
      <c r="M190" s="234"/>
      <c r="N190" s="235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130</v>
      </c>
      <c r="AU190" s="14" t="s">
        <v>81</v>
      </c>
    </row>
    <row r="191" s="2" customFormat="1" ht="24.15" customHeight="1">
      <c r="A191" s="35"/>
      <c r="B191" s="36"/>
      <c r="C191" s="236" t="s">
        <v>270</v>
      </c>
      <c r="D191" s="236" t="s">
        <v>131</v>
      </c>
      <c r="E191" s="237" t="s">
        <v>451</v>
      </c>
      <c r="F191" s="238" t="s">
        <v>452</v>
      </c>
      <c r="G191" s="239" t="s">
        <v>185</v>
      </c>
      <c r="H191" s="240">
        <v>20</v>
      </c>
      <c r="I191" s="241"/>
      <c r="J191" s="242">
        <f>ROUND(I191*H191,2)</f>
        <v>0</v>
      </c>
      <c r="K191" s="243"/>
      <c r="L191" s="41"/>
      <c r="M191" s="244" t="s">
        <v>1</v>
      </c>
      <c r="N191" s="245" t="s">
        <v>38</v>
      </c>
      <c r="O191" s="88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9" t="s">
        <v>444</v>
      </c>
      <c r="AT191" s="229" t="s">
        <v>131</v>
      </c>
      <c r="AU191" s="229" t="s">
        <v>81</v>
      </c>
      <c r="AY191" s="14" t="s">
        <v>121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4" t="s">
        <v>81</v>
      </c>
      <c r="BK191" s="230">
        <f>ROUND(I191*H191,2)</f>
        <v>0</v>
      </c>
      <c r="BL191" s="14" t="s">
        <v>444</v>
      </c>
      <c r="BM191" s="229" t="s">
        <v>309</v>
      </c>
    </row>
    <row r="192" s="2" customFormat="1">
      <c r="A192" s="35"/>
      <c r="B192" s="36"/>
      <c r="C192" s="37"/>
      <c r="D192" s="231" t="s">
        <v>130</v>
      </c>
      <c r="E192" s="37"/>
      <c r="F192" s="232" t="s">
        <v>452</v>
      </c>
      <c r="G192" s="37"/>
      <c r="H192" s="37"/>
      <c r="I192" s="233"/>
      <c r="J192" s="37"/>
      <c r="K192" s="37"/>
      <c r="L192" s="41"/>
      <c r="M192" s="234"/>
      <c r="N192" s="235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130</v>
      </c>
      <c r="AU192" s="14" t="s">
        <v>81</v>
      </c>
    </row>
    <row r="193" s="2" customFormat="1" ht="16.5" customHeight="1">
      <c r="A193" s="35"/>
      <c r="B193" s="36"/>
      <c r="C193" s="236" t="s">
        <v>221</v>
      </c>
      <c r="D193" s="236" t="s">
        <v>131</v>
      </c>
      <c r="E193" s="237" t="s">
        <v>453</v>
      </c>
      <c r="F193" s="238" t="s">
        <v>454</v>
      </c>
      <c r="G193" s="239" t="s">
        <v>185</v>
      </c>
      <c r="H193" s="240">
        <v>20</v>
      </c>
      <c r="I193" s="241"/>
      <c r="J193" s="242">
        <f>ROUND(I193*H193,2)</f>
        <v>0</v>
      </c>
      <c r="K193" s="243"/>
      <c r="L193" s="41"/>
      <c r="M193" s="244" t="s">
        <v>1</v>
      </c>
      <c r="N193" s="245" t="s">
        <v>38</v>
      </c>
      <c r="O193" s="88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9" t="s">
        <v>444</v>
      </c>
      <c r="AT193" s="229" t="s">
        <v>131</v>
      </c>
      <c r="AU193" s="229" t="s">
        <v>81</v>
      </c>
      <c r="AY193" s="14" t="s">
        <v>121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4" t="s">
        <v>81</v>
      </c>
      <c r="BK193" s="230">
        <f>ROUND(I193*H193,2)</f>
        <v>0</v>
      </c>
      <c r="BL193" s="14" t="s">
        <v>444</v>
      </c>
      <c r="BM193" s="229" t="s">
        <v>313</v>
      </c>
    </row>
    <row r="194" s="2" customFormat="1">
      <c r="A194" s="35"/>
      <c r="B194" s="36"/>
      <c r="C194" s="37"/>
      <c r="D194" s="231" t="s">
        <v>130</v>
      </c>
      <c r="E194" s="37"/>
      <c r="F194" s="232" t="s">
        <v>454</v>
      </c>
      <c r="G194" s="37"/>
      <c r="H194" s="37"/>
      <c r="I194" s="233"/>
      <c r="J194" s="37"/>
      <c r="K194" s="37"/>
      <c r="L194" s="41"/>
      <c r="M194" s="234"/>
      <c r="N194" s="235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130</v>
      </c>
      <c r="AU194" s="14" t="s">
        <v>81</v>
      </c>
    </row>
    <row r="195" s="2" customFormat="1" ht="16.5" customHeight="1">
      <c r="A195" s="35"/>
      <c r="B195" s="36"/>
      <c r="C195" s="236" t="s">
        <v>279</v>
      </c>
      <c r="D195" s="236" t="s">
        <v>131</v>
      </c>
      <c r="E195" s="237" t="s">
        <v>455</v>
      </c>
      <c r="F195" s="238" t="s">
        <v>456</v>
      </c>
      <c r="G195" s="239" t="s">
        <v>185</v>
      </c>
      <c r="H195" s="240">
        <v>10</v>
      </c>
      <c r="I195" s="241"/>
      <c r="J195" s="242">
        <f>ROUND(I195*H195,2)</f>
        <v>0</v>
      </c>
      <c r="K195" s="243"/>
      <c r="L195" s="41"/>
      <c r="M195" s="244" t="s">
        <v>1</v>
      </c>
      <c r="N195" s="245" t="s">
        <v>38</v>
      </c>
      <c r="O195" s="88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9" t="s">
        <v>444</v>
      </c>
      <c r="AT195" s="229" t="s">
        <v>131</v>
      </c>
      <c r="AU195" s="229" t="s">
        <v>81</v>
      </c>
      <c r="AY195" s="14" t="s">
        <v>121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4" t="s">
        <v>81</v>
      </c>
      <c r="BK195" s="230">
        <f>ROUND(I195*H195,2)</f>
        <v>0</v>
      </c>
      <c r="BL195" s="14" t="s">
        <v>444</v>
      </c>
      <c r="BM195" s="229" t="s">
        <v>317</v>
      </c>
    </row>
    <row r="196" s="2" customFormat="1">
      <c r="A196" s="35"/>
      <c r="B196" s="36"/>
      <c r="C196" s="37"/>
      <c r="D196" s="231" t="s">
        <v>130</v>
      </c>
      <c r="E196" s="37"/>
      <c r="F196" s="232" t="s">
        <v>456</v>
      </c>
      <c r="G196" s="37"/>
      <c r="H196" s="37"/>
      <c r="I196" s="233"/>
      <c r="J196" s="37"/>
      <c r="K196" s="37"/>
      <c r="L196" s="41"/>
      <c r="M196" s="234"/>
      <c r="N196" s="235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130</v>
      </c>
      <c r="AU196" s="14" t="s">
        <v>81</v>
      </c>
    </row>
    <row r="197" s="2" customFormat="1" ht="21.75" customHeight="1">
      <c r="A197" s="35"/>
      <c r="B197" s="36"/>
      <c r="C197" s="236" t="s">
        <v>225</v>
      </c>
      <c r="D197" s="236" t="s">
        <v>131</v>
      </c>
      <c r="E197" s="237" t="s">
        <v>457</v>
      </c>
      <c r="F197" s="238" t="s">
        <v>458</v>
      </c>
      <c r="G197" s="239" t="s">
        <v>185</v>
      </c>
      <c r="H197" s="240">
        <v>10</v>
      </c>
      <c r="I197" s="241"/>
      <c r="J197" s="242">
        <f>ROUND(I197*H197,2)</f>
        <v>0</v>
      </c>
      <c r="K197" s="243"/>
      <c r="L197" s="41"/>
      <c r="M197" s="244" t="s">
        <v>1</v>
      </c>
      <c r="N197" s="245" t="s">
        <v>38</v>
      </c>
      <c r="O197" s="88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9" t="s">
        <v>444</v>
      </c>
      <c r="AT197" s="229" t="s">
        <v>131</v>
      </c>
      <c r="AU197" s="229" t="s">
        <v>81</v>
      </c>
      <c r="AY197" s="14" t="s">
        <v>121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4" t="s">
        <v>81</v>
      </c>
      <c r="BK197" s="230">
        <f>ROUND(I197*H197,2)</f>
        <v>0</v>
      </c>
      <c r="BL197" s="14" t="s">
        <v>444</v>
      </c>
      <c r="BM197" s="229" t="s">
        <v>321</v>
      </c>
    </row>
    <row r="198" s="2" customFormat="1">
      <c r="A198" s="35"/>
      <c r="B198" s="36"/>
      <c r="C198" s="37"/>
      <c r="D198" s="231" t="s">
        <v>130</v>
      </c>
      <c r="E198" s="37"/>
      <c r="F198" s="232" t="s">
        <v>458</v>
      </c>
      <c r="G198" s="37"/>
      <c r="H198" s="37"/>
      <c r="I198" s="233"/>
      <c r="J198" s="37"/>
      <c r="K198" s="37"/>
      <c r="L198" s="41"/>
      <c r="M198" s="234"/>
      <c r="N198" s="235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130</v>
      </c>
      <c r="AU198" s="14" t="s">
        <v>81</v>
      </c>
    </row>
    <row r="199" s="2" customFormat="1" ht="21.75" customHeight="1">
      <c r="A199" s="35"/>
      <c r="B199" s="36"/>
      <c r="C199" s="236" t="s">
        <v>288</v>
      </c>
      <c r="D199" s="236" t="s">
        <v>131</v>
      </c>
      <c r="E199" s="237" t="s">
        <v>459</v>
      </c>
      <c r="F199" s="238" t="s">
        <v>460</v>
      </c>
      <c r="G199" s="239" t="s">
        <v>185</v>
      </c>
      <c r="H199" s="240">
        <v>10</v>
      </c>
      <c r="I199" s="241"/>
      <c r="J199" s="242">
        <f>ROUND(I199*H199,2)</f>
        <v>0</v>
      </c>
      <c r="K199" s="243"/>
      <c r="L199" s="41"/>
      <c r="M199" s="244" t="s">
        <v>1</v>
      </c>
      <c r="N199" s="245" t="s">
        <v>38</v>
      </c>
      <c r="O199" s="88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9" t="s">
        <v>444</v>
      </c>
      <c r="AT199" s="229" t="s">
        <v>131</v>
      </c>
      <c r="AU199" s="229" t="s">
        <v>81</v>
      </c>
      <c r="AY199" s="14" t="s">
        <v>121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4" t="s">
        <v>81</v>
      </c>
      <c r="BK199" s="230">
        <f>ROUND(I199*H199,2)</f>
        <v>0</v>
      </c>
      <c r="BL199" s="14" t="s">
        <v>444</v>
      </c>
      <c r="BM199" s="229" t="s">
        <v>326</v>
      </c>
    </row>
    <row r="200" s="2" customFormat="1">
      <c r="A200" s="35"/>
      <c r="B200" s="36"/>
      <c r="C200" s="37"/>
      <c r="D200" s="231" t="s">
        <v>130</v>
      </c>
      <c r="E200" s="37"/>
      <c r="F200" s="232" t="s">
        <v>460</v>
      </c>
      <c r="G200" s="37"/>
      <c r="H200" s="37"/>
      <c r="I200" s="233"/>
      <c r="J200" s="37"/>
      <c r="K200" s="37"/>
      <c r="L200" s="41"/>
      <c r="M200" s="234"/>
      <c r="N200" s="235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130</v>
      </c>
      <c r="AU200" s="14" t="s">
        <v>81</v>
      </c>
    </row>
    <row r="201" s="2" customFormat="1" ht="21.75" customHeight="1">
      <c r="A201" s="35"/>
      <c r="B201" s="36"/>
      <c r="C201" s="236" t="s">
        <v>230</v>
      </c>
      <c r="D201" s="236" t="s">
        <v>131</v>
      </c>
      <c r="E201" s="237" t="s">
        <v>461</v>
      </c>
      <c r="F201" s="238" t="s">
        <v>462</v>
      </c>
      <c r="G201" s="239" t="s">
        <v>185</v>
      </c>
      <c r="H201" s="240">
        <v>10</v>
      </c>
      <c r="I201" s="241"/>
      <c r="J201" s="242">
        <f>ROUND(I201*H201,2)</f>
        <v>0</v>
      </c>
      <c r="K201" s="243"/>
      <c r="L201" s="41"/>
      <c r="M201" s="244" t="s">
        <v>1</v>
      </c>
      <c r="N201" s="245" t="s">
        <v>38</v>
      </c>
      <c r="O201" s="88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9" t="s">
        <v>444</v>
      </c>
      <c r="AT201" s="229" t="s">
        <v>131</v>
      </c>
      <c r="AU201" s="229" t="s">
        <v>81</v>
      </c>
      <c r="AY201" s="14" t="s">
        <v>121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4" t="s">
        <v>81</v>
      </c>
      <c r="BK201" s="230">
        <f>ROUND(I201*H201,2)</f>
        <v>0</v>
      </c>
      <c r="BL201" s="14" t="s">
        <v>444</v>
      </c>
      <c r="BM201" s="229" t="s">
        <v>330</v>
      </c>
    </row>
    <row r="202" s="2" customFormat="1">
      <c r="A202" s="35"/>
      <c r="B202" s="36"/>
      <c r="C202" s="37"/>
      <c r="D202" s="231" t="s">
        <v>130</v>
      </c>
      <c r="E202" s="37"/>
      <c r="F202" s="232" t="s">
        <v>462</v>
      </c>
      <c r="G202" s="37"/>
      <c r="H202" s="37"/>
      <c r="I202" s="233"/>
      <c r="J202" s="37"/>
      <c r="K202" s="37"/>
      <c r="L202" s="41"/>
      <c r="M202" s="234"/>
      <c r="N202" s="235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130</v>
      </c>
      <c r="AU202" s="14" t="s">
        <v>81</v>
      </c>
    </row>
    <row r="203" s="2" customFormat="1" ht="49.05" customHeight="1">
      <c r="A203" s="35"/>
      <c r="B203" s="36"/>
      <c r="C203" s="236" t="s">
        <v>297</v>
      </c>
      <c r="D203" s="236" t="s">
        <v>131</v>
      </c>
      <c r="E203" s="237" t="s">
        <v>463</v>
      </c>
      <c r="F203" s="238" t="s">
        <v>464</v>
      </c>
      <c r="G203" s="239" t="s">
        <v>185</v>
      </c>
      <c r="H203" s="240">
        <v>50</v>
      </c>
      <c r="I203" s="241"/>
      <c r="J203" s="242">
        <f>ROUND(I203*H203,2)</f>
        <v>0</v>
      </c>
      <c r="K203" s="243"/>
      <c r="L203" s="41"/>
      <c r="M203" s="244" t="s">
        <v>1</v>
      </c>
      <c r="N203" s="245" t="s">
        <v>38</v>
      </c>
      <c r="O203" s="88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9" t="s">
        <v>444</v>
      </c>
      <c r="AT203" s="229" t="s">
        <v>131</v>
      </c>
      <c r="AU203" s="229" t="s">
        <v>81</v>
      </c>
      <c r="AY203" s="14" t="s">
        <v>121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4" t="s">
        <v>81</v>
      </c>
      <c r="BK203" s="230">
        <f>ROUND(I203*H203,2)</f>
        <v>0</v>
      </c>
      <c r="BL203" s="14" t="s">
        <v>444</v>
      </c>
      <c r="BM203" s="229" t="s">
        <v>335</v>
      </c>
    </row>
    <row r="204" s="2" customFormat="1">
      <c r="A204" s="35"/>
      <c r="B204" s="36"/>
      <c r="C204" s="37"/>
      <c r="D204" s="231" t="s">
        <v>130</v>
      </c>
      <c r="E204" s="37"/>
      <c r="F204" s="232" t="s">
        <v>464</v>
      </c>
      <c r="G204" s="37"/>
      <c r="H204" s="37"/>
      <c r="I204" s="233"/>
      <c r="J204" s="37"/>
      <c r="K204" s="37"/>
      <c r="L204" s="41"/>
      <c r="M204" s="234"/>
      <c r="N204" s="235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130</v>
      </c>
      <c r="AU204" s="14" t="s">
        <v>81</v>
      </c>
    </row>
    <row r="205" s="2" customFormat="1" ht="37.8" customHeight="1">
      <c r="A205" s="35"/>
      <c r="B205" s="36"/>
      <c r="C205" s="236" t="s">
        <v>234</v>
      </c>
      <c r="D205" s="236" t="s">
        <v>131</v>
      </c>
      <c r="E205" s="237" t="s">
        <v>465</v>
      </c>
      <c r="F205" s="238" t="s">
        <v>466</v>
      </c>
      <c r="G205" s="239" t="s">
        <v>185</v>
      </c>
      <c r="H205" s="240">
        <v>50</v>
      </c>
      <c r="I205" s="241"/>
      <c r="J205" s="242">
        <f>ROUND(I205*H205,2)</f>
        <v>0</v>
      </c>
      <c r="K205" s="243"/>
      <c r="L205" s="41"/>
      <c r="M205" s="244" t="s">
        <v>1</v>
      </c>
      <c r="N205" s="245" t="s">
        <v>38</v>
      </c>
      <c r="O205" s="88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9" t="s">
        <v>444</v>
      </c>
      <c r="AT205" s="229" t="s">
        <v>131</v>
      </c>
      <c r="AU205" s="229" t="s">
        <v>81</v>
      </c>
      <c r="AY205" s="14" t="s">
        <v>121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4" t="s">
        <v>81</v>
      </c>
      <c r="BK205" s="230">
        <f>ROUND(I205*H205,2)</f>
        <v>0</v>
      </c>
      <c r="BL205" s="14" t="s">
        <v>444</v>
      </c>
      <c r="BM205" s="229" t="s">
        <v>339</v>
      </c>
    </row>
    <row r="206" s="2" customFormat="1">
      <c r="A206" s="35"/>
      <c r="B206" s="36"/>
      <c r="C206" s="37"/>
      <c r="D206" s="231" t="s">
        <v>130</v>
      </c>
      <c r="E206" s="37"/>
      <c r="F206" s="232" t="s">
        <v>466</v>
      </c>
      <c r="G206" s="37"/>
      <c r="H206" s="37"/>
      <c r="I206" s="233"/>
      <c r="J206" s="37"/>
      <c r="K206" s="37"/>
      <c r="L206" s="41"/>
      <c r="M206" s="234"/>
      <c r="N206" s="235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130</v>
      </c>
      <c r="AU206" s="14" t="s">
        <v>81</v>
      </c>
    </row>
    <row r="207" s="2" customFormat="1" ht="37.8" customHeight="1">
      <c r="A207" s="35"/>
      <c r="B207" s="36"/>
      <c r="C207" s="236" t="s">
        <v>306</v>
      </c>
      <c r="D207" s="236" t="s">
        <v>131</v>
      </c>
      <c r="E207" s="237" t="s">
        <v>467</v>
      </c>
      <c r="F207" s="238" t="s">
        <v>468</v>
      </c>
      <c r="G207" s="239" t="s">
        <v>185</v>
      </c>
      <c r="H207" s="240">
        <v>50</v>
      </c>
      <c r="I207" s="241"/>
      <c r="J207" s="242">
        <f>ROUND(I207*H207,2)</f>
        <v>0</v>
      </c>
      <c r="K207" s="243"/>
      <c r="L207" s="41"/>
      <c r="M207" s="244" t="s">
        <v>1</v>
      </c>
      <c r="N207" s="245" t="s">
        <v>38</v>
      </c>
      <c r="O207" s="88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9" t="s">
        <v>444</v>
      </c>
      <c r="AT207" s="229" t="s">
        <v>131</v>
      </c>
      <c r="AU207" s="229" t="s">
        <v>81</v>
      </c>
      <c r="AY207" s="14" t="s">
        <v>121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4" t="s">
        <v>81</v>
      </c>
      <c r="BK207" s="230">
        <f>ROUND(I207*H207,2)</f>
        <v>0</v>
      </c>
      <c r="BL207" s="14" t="s">
        <v>444</v>
      </c>
      <c r="BM207" s="229" t="s">
        <v>344</v>
      </c>
    </row>
    <row r="208" s="2" customFormat="1">
      <c r="A208" s="35"/>
      <c r="B208" s="36"/>
      <c r="C208" s="37"/>
      <c r="D208" s="231" t="s">
        <v>130</v>
      </c>
      <c r="E208" s="37"/>
      <c r="F208" s="232" t="s">
        <v>468</v>
      </c>
      <c r="G208" s="37"/>
      <c r="H208" s="37"/>
      <c r="I208" s="233"/>
      <c r="J208" s="37"/>
      <c r="K208" s="37"/>
      <c r="L208" s="41"/>
      <c r="M208" s="234"/>
      <c r="N208" s="235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130</v>
      </c>
      <c r="AU208" s="14" t="s">
        <v>81</v>
      </c>
    </row>
    <row r="209" s="2" customFormat="1" ht="16.5" customHeight="1">
      <c r="A209" s="35"/>
      <c r="B209" s="36"/>
      <c r="C209" s="236" t="s">
        <v>239</v>
      </c>
      <c r="D209" s="236" t="s">
        <v>131</v>
      </c>
      <c r="E209" s="237" t="s">
        <v>469</v>
      </c>
      <c r="F209" s="238" t="s">
        <v>470</v>
      </c>
      <c r="G209" s="239" t="s">
        <v>185</v>
      </c>
      <c r="H209" s="240">
        <v>3</v>
      </c>
      <c r="I209" s="241"/>
      <c r="J209" s="242">
        <f>ROUND(I209*H209,2)</f>
        <v>0</v>
      </c>
      <c r="K209" s="243"/>
      <c r="L209" s="41"/>
      <c r="M209" s="244" t="s">
        <v>1</v>
      </c>
      <c r="N209" s="245" t="s">
        <v>38</v>
      </c>
      <c r="O209" s="88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9" t="s">
        <v>444</v>
      </c>
      <c r="AT209" s="229" t="s">
        <v>131</v>
      </c>
      <c r="AU209" s="229" t="s">
        <v>81</v>
      </c>
      <c r="AY209" s="14" t="s">
        <v>121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4" t="s">
        <v>81</v>
      </c>
      <c r="BK209" s="230">
        <f>ROUND(I209*H209,2)</f>
        <v>0</v>
      </c>
      <c r="BL209" s="14" t="s">
        <v>444</v>
      </c>
      <c r="BM209" s="229" t="s">
        <v>348</v>
      </c>
    </row>
    <row r="210" s="2" customFormat="1">
      <c r="A210" s="35"/>
      <c r="B210" s="36"/>
      <c r="C210" s="37"/>
      <c r="D210" s="231" t="s">
        <v>130</v>
      </c>
      <c r="E210" s="37"/>
      <c r="F210" s="232" t="s">
        <v>470</v>
      </c>
      <c r="G210" s="37"/>
      <c r="H210" s="37"/>
      <c r="I210" s="233"/>
      <c r="J210" s="37"/>
      <c r="K210" s="37"/>
      <c r="L210" s="41"/>
      <c r="M210" s="234"/>
      <c r="N210" s="235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130</v>
      </c>
      <c r="AU210" s="14" t="s">
        <v>81</v>
      </c>
    </row>
    <row r="211" s="2" customFormat="1" ht="16.5" customHeight="1">
      <c r="A211" s="35"/>
      <c r="B211" s="36"/>
      <c r="C211" s="236" t="s">
        <v>314</v>
      </c>
      <c r="D211" s="236" t="s">
        <v>131</v>
      </c>
      <c r="E211" s="237" t="s">
        <v>471</v>
      </c>
      <c r="F211" s="238" t="s">
        <v>472</v>
      </c>
      <c r="G211" s="239" t="s">
        <v>185</v>
      </c>
      <c r="H211" s="240">
        <v>1</v>
      </c>
      <c r="I211" s="241"/>
      <c r="J211" s="242">
        <f>ROUND(I211*H211,2)</f>
        <v>0</v>
      </c>
      <c r="K211" s="243"/>
      <c r="L211" s="41"/>
      <c r="M211" s="244" t="s">
        <v>1</v>
      </c>
      <c r="N211" s="245" t="s">
        <v>38</v>
      </c>
      <c r="O211" s="88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9" t="s">
        <v>444</v>
      </c>
      <c r="AT211" s="229" t="s">
        <v>131</v>
      </c>
      <c r="AU211" s="229" t="s">
        <v>81</v>
      </c>
      <c r="AY211" s="14" t="s">
        <v>121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4" t="s">
        <v>81</v>
      </c>
      <c r="BK211" s="230">
        <f>ROUND(I211*H211,2)</f>
        <v>0</v>
      </c>
      <c r="BL211" s="14" t="s">
        <v>444</v>
      </c>
      <c r="BM211" s="229" t="s">
        <v>356</v>
      </c>
    </row>
    <row r="212" s="2" customFormat="1">
      <c r="A212" s="35"/>
      <c r="B212" s="36"/>
      <c r="C212" s="37"/>
      <c r="D212" s="231" t="s">
        <v>130</v>
      </c>
      <c r="E212" s="37"/>
      <c r="F212" s="232" t="s">
        <v>472</v>
      </c>
      <c r="G212" s="37"/>
      <c r="H212" s="37"/>
      <c r="I212" s="233"/>
      <c r="J212" s="37"/>
      <c r="K212" s="37"/>
      <c r="L212" s="41"/>
      <c r="M212" s="234"/>
      <c r="N212" s="235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130</v>
      </c>
      <c r="AU212" s="14" t="s">
        <v>81</v>
      </c>
    </row>
    <row r="213" s="2" customFormat="1" ht="16.5" customHeight="1">
      <c r="A213" s="35"/>
      <c r="B213" s="36"/>
      <c r="C213" s="236" t="s">
        <v>243</v>
      </c>
      <c r="D213" s="236" t="s">
        <v>131</v>
      </c>
      <c r="E213" s="237" t="s">
        <v>473</v>
      </c>
      <c r="F213" s="238" t="s">
        <v>474</v>
      </c>
      <c r="G213" s="239" t="s">
        <v>185</v>
      </c>
      <c r="H213" s="240">
        <v>1</v>
      </c>
      <c r="I213" s="241"/>
      <c r="J213" s="242">
        <f>ROUND(I213*H213,2)</f>
        <v>0</v>
      </c>
      <c r="K213" s="243"/>
      <c r="L213" s="41"/>
      <c r="M213" s="244" t="s">
        <v>1</v>
      </c>
      <c r="N213" s="245" t="s">
        <v>38</v>
      </c>
      <c r="O213" s="88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9" t="s">
        <v>444</v>
      </c>
      <c r="AT213" s="229" t="s">
        <v>131</v>
      </c>
      <c r="AU213" s="229" t="s">
        <v>81</v>
      </c>
      <c r="AY213" s="14" t="s">
        <v>121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4" t="s">
        <v>81</v>
      </c>
      <c r="BK213" s="230">
        <f>ROUND(I213*H213,2)</f>
        <v>0</v>
      </c>
      <c r="BL213" s="14" t="s">
        <v>444</v>
      </c>
      <c r="BM213" s="229" t="s">
        <v>364</v>
      </c>
    </row>
    <row r="214" s="2" customFormat="1">
      <c r="A214" s="35"/>
      <c r="B214" s="36"/>
      <c r="C214" s="37"/>
      <c r="D214" s="231" t="s">
        <v>130</v>
      </c>
      <c r="E214" s="37"/>
      <c r="F214" s="232" t="s">
        <v>474</v>
      </c>
      <c r="G214" s="37"/>
      <c r="H214" s="37"/>
      <c r="I214" s="233"/>
      <c r="J214" s="37"/>
      <c r="K214" s="37"/>
      <c r="L214" s="41"/>
      <c r="M214" s="234"/>
      <c r="N214" s="235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130</v>
      </c>
      <c r="AU214" s="14" t="s">
        <v>81</v>
      </c>
    </row>
    <row r="215" s="2" customFormat="1" ht="16.5" customHeight="1">
      <c r="A215" s="35"/>
      <c r="B215" s="36"/>
      <c r="C215" s="236" t="s">
        <v>323</v>
      </c>
      <c r="D215" s="236" t="s">
        <v>131</v>
      </c>
      <c r="E215" s="237" t="s">
        <v>475</v>
      </c>
      <c r="F215" s="238" t="s">
        <v>476</v>
      </c>
      <c r="G215" s="239" t="s">
        <v>185</v>
      </c>
      <c r="H215" s="240">
        <v>1</v>
      </c>
      <c r="I215" s="241"/>
      <c r="J215" s="242">
        <f>ROUND(I215*H215,2)</f>
        <v>0</v>
      </c>
      <c r="K215" s="243"/>
      <c r="L215" s="41"/>
      <c r="M215" s="244" t="s">
        <v>1</v>
      </c>
      <c r="N215" s="245" t="s">
        <v>38</v>
      </c>
      <c r="O215" s="88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9" t="s">
        <v>444</v>
      </c>
      <c r="AT215" s="229" t="s">
        <v>131</v>
      </c>
      <c r="AU215" s="229" t="s">
        <v>81</v>
      </c>
      <c r="AY215" s="14" t="s">
        <v>121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4" t="s">
        <v>81</v>
      </c>
      <c r="BK215" s="230">
        <f>ROUND(I215*H215,2)</f>
        <v>0</v>
      </c>
      <c r="BL215" s="14" t="s">
        <v>444</v>
      </c>
      <c r="BM215" s="229" t="s">
        <v>477</v>
      </c>
    </row>
    <row r="216" s="2" customFormat="1">
      <c r="A216" s="35"/>
      <c r="B216" s="36"/>
      <c r="C216" s="37"/>
      <c r="D216" s="231" t="s">
        <v>130</v>
      </c>
      <c r="E216" s="37"/>
      <c r="F216" s="232" t="s">
        <v>476</v>
      </c>
      <c r="G216" s="37"/>
      <c r="H216" s="37"/>
      <c r="I216" s="233"/>
      <c r="J216" s="37"/>
      <c r="K216" s="37"/>
      <c r="L216" s="41"/>
      <c r="M216" s="234"/>
      <c r="N216" s="235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130</v>
      </c>
      <c r="AU216" s="14" t="s">
        <v>81</v>
      </c>
    </row>
    <row r="217" s="2" customFormat="1" ht="16.5" customHeight="1">
      <c r="A217" s="35"/>
      <c r="B217" s="36"/>
      <c r="C217" s="236" t="s">
        <v>248</v>
      </c>
      <c r="D217" s="236" t="s">
        <v>131</v>
      </c>
      <c r="E217" s="237" t="s">
        <v>478</v>
      </c>
      <c r="F217" s="238" t="s">
        <v>479</v>
      </c>
      <c r="G217" s="239" t="s">
        <v>185</v>
      </c>
      <c r="H217" s="240">
        <v>1</v>
      </c>
      <c r="I217" s="241"/>
      <c r="J217" s="242">
        <f>ROUND(I217*H217,2)</f>
        <v>0</v>
      </c>
      <c r="K217" s="243"/>
      <c r="L217" s="41"/>
      <c r="M217" s="244" t="s">
        <v>1</v>
      </c>
      <c r="N217" s="245" t="s">
        <v>38</v>
      </c>
      <c r="O217" s="88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9" t="s">
        <v>444</v>
      </c>
      <c r="AT217" s="229" t="s">
        <v>131</v>
      </c>
      <c r="AU217" s="229" t="s">
        <v>81</v>
      </c>
      <c r="AY217" s="14" t="s">
        <v>121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4" t="s">
        <v>81</v>
      </c>
      <c r="BK217" s="230">
        <f>ROUND(I217*H217,2)</f>
        <v>0</v>
      </c>
      <c r="BL217" s="14" t="s">
        <v>444</v>
      </c>
      <c r="BM217" s="229" t="s">
        <v>480</v>
      </c>
    </row>
    <row r="218" s="2" customFormat="1">
      <c r="A218" s="35"/>
      <c r="B218" s="36"/>
      <c r="C218" s="37"/>
      <c r="D218" s="231" t="s">
        <v>130</v>
      </c>
      <c r="E218" s="37"/>
      <c r="F218" s="232" t="s">
        <v>479</v>
      </c>
      <c r="G218" s="37"/>
      <c r="H218" s="37"/>
      <c r="I218" s="233"/>
      <c r="J218" s="37"/>
      <c r="K218" s="37"/>
      <c r="L218" s="41"/>
      <c r="M218" s="234"/>
      <c r="N218" s="235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130</v>
      </c>
      <c r="AU218" s="14" t="s">
        <v>81</v>
      </c>
    </row>
    <row r="219" s="2" customFormat="1" ht="16.5" customHeight="1">
      <c r="A219" s="35"/>
      <c r="B219" s="36"/>
      <c r="C219" s="236" t="s">
        <v>332</v>
      </c>
      <c r="D219" s="236" t="s">
        <v>131</v>
      </c>
      <c r="E219" s="237" t="s">
        <v>481</v>
      </c>
      <c r="F219" s="238" t="s">
        <v>482</v>
      </c>
      <c r="G219" s="239" t="s">
        <v>185</v>
      </c>
      <c r="H219" s="240">
        <v>3</v>
      </c>
      <c r="I219" s="241"/>
      <c r="J219" s="242">
        <f>ROUND(I219*H219,2)</f>
        <v>0</v>
      </c>
      <c r="K219" s="243"/>
      <c r="L219" s="41"/>
      <c r="M219" s="244" t="s">
        <v>1</v>
      </c>
      <c r="N219" s="245" t="s">
        <v>38</v>
      </c>
      <c r="O219" s="88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9" t="s">
        <v>444</v>
      </c>
      <c r="AT219" s="229" t="s">
        <v>131</v>
      </c>
      <c r="AU219" s="229" t="s">
        <v>81</v>
      </c>
      <c r="AY219" s="14" t="s">
        <v>121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4" t="s">
        <v>81</v>
      </c>
      <c r="BK219" s="230">
        <f>ROUND(I219*H219,2)</f>
        <v>0</v>
      </c>
      <c r="BL219" s="14" t="s">
        <v>444</v>
      </c>
      <c r="BM219" s="229" t="s">
        <v>483</v>
      </c>
    </row>
    <row r="220" s="2" customFormat="1">
      <c r="A220" s="35"/>
      <c r="B220" s="36"/>
      <c r="C220" s="37"/>
      <c r="D220" s="231" t="s">
        <v>130</v>
      </c>
      <c r="E220" s="37"/>
      <c r="F220" s="232" t="s">
        <v>482</v>
      </c>
      <c r="G220" s="37"/>
      <c r="H220" s="37"/>
      <c r="I220" s="233"/>
      <c r="J220" s="37"/>
      <c r="K220" s="37"/>
      <c r="L220" s="41"/>
      <c r="M220" s="234"/>
      <c r="N220" s="235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130</v>
      </c>
      <c r="AU220" s="14" t="s">
        <v>81</v>
      </c>
    </row>
    <row r="221" s="2" customFormat="1" ht="16.5" customHeight="1">
      <c r="A221" s="35"/>
      <c r="B221" s="36"/>
      <c r="C221" s="236" t="s">
        <v>252</v>
      </c>
      <c r="D221" s="236" t="s">
        <v>131</v>
      </c>
      <c r="E221" s="237" t="s">
        <v>484</v>
      </c>
      <c r="F221" s="238" t="s">
        <v>485</v>
      </c>
      <c r="G221" s="239" t="s">
        <v>185</v>
      </c>
      <c r="H221" s="240">
        <v>1</v>
      </c>
      <c r="I221" s="241"/>
      <c r="J221" s="242">
        <f>ROUND(I221*H221,2)</f>
        <v>0</v>
      </c>
      <c r="K221" s="243"/>
      <c r="L221" s="41"/>
      <c r="M221" s="244" t="s">
        <v>1</v>
      </c>
      <c r="N221" s="245" t="s">
        <v>38</v>
      </c>
      <c r="O221" s="88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9" t="s">
        <v>444</v>
      </c>
      <c r="AT221" s="229" t="s">
        <v>131</v>
      </c>
      <c r="AU221" s="229" t="s">
        <v>81</v>
      </c>
      <c r="AY221" s="14" t="s">
        <v>121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4" t="s">
        <v>81</v>
      </c>
      <c r="BK221" s="230">
        <f>ROUND(I221*H221,2)</f>
        <v>0</v>
      </c>
      <c r="BL221" s="14" t="s">
        <v>444</v>
      </c>
      <c r="BM221" s="229" t="s">
        <v>486</v>
      </c>
    </row>
    <row r="222" s="2" customFormat="1">
      <c r="A222" s="35"/>
      <c r="B222" s="36"/>
      <c r="C222" s="37"/>
      <c r="D222" s="231" t="s">
        <v>130</v>
      </c>
      <c r="E222" s="37"/>
      <c r="F222" s="232" t="s">
        <v>485</v>
      </c>
      <c r="G222" s="37"/>
      <c r="H222" s="37"/>
      <c r="I222" s="233"/>
      <c r="J222" s="37"/>
      <c r="K222" s="37"/>
      <c r="L222" s="41"/>
      <c r="M222" s="234"/>
      <c r="N222" s="235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130</v>
      </c>
      <c r="AU222" s="14" t="s">
        <v>81</v>
      </c>
    </row>
    <row r="223" s="2" customFormat="1" ht="16.5" customHeight="1">
      <c r="A223" s="35"/>
      <c r="B223" s="36"/>
      <c r="C223" s="236" t="s">
        <v>341</v>
      </c>
      <c r="D223" s="236" t="s">
        <v>131</v>
      </c>
      <c r="E223" s="237" t="s">
        <v>487</v>
      </c>
      <c r="F223" s="238" t="s">
        <v>488</v>
      </c>
      <c r="G223" s="239" t="s">
        <v>185</v>
      </c>
      <c r="H223" s="240">
        <v>1</v>
      </c>
      <c r="I223" s="241"/>
      <c r="J223" s="242">
        <f>ROUND(I223*H223,2)</f>
        <v>0</v>
      </c>
      <c r="K223" s="243"/>
      <c r="L223" s="41"/>
      <c r="M223" s="244" t="s">
        <v>1</v>
      </c>
      <c r="N223" s="245" t="s">
        <v>38</v>
      </c>
      <c r="O223" s="88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9" t="s">
        <v>444</v>
      </c>
      <c r="AT223" s="229" t="s">
        <v>131</v>
      </c>
      <c r="AU223" s="229" t="s">
        <v>81</v>
      </c>
      <c r="AY223" s="14" t="s">
        <v>121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4" t="s">
        <v>81</v>
      </c>
      <c r="BK223" s="230">
        <f>ROUND(I223*H223,2)</f>
        <v>0</v>
      </c>
      <c r="BL223" s="14" t="s">
        <v>444</v>
      </c>
      <c r="BM223" s="229" t="s">
        <v>489</v>
      </c>
    </row>
    <row r="224" s="2" customFormat="1">
      <c r="A224" s="35"/>
      <c r="B224" s="36"/>
      <c r="C224" s="37"/>
      <c r="D224" s="231" t="s">
        <v>130</v>
      </c>
      <c r="E224" s="37"/>
      <c r="F224" s="232" t="s">
        <v>488</v>
      </c>
      <c r="G224" s="37"/>
      <c r="H224" s="37"/>
      <c r="I224" s="233"/>
      <c r="J224" s="37"/>
      <c r="K224" s="37"/>
      <c r="L224" s="41"/>
      <c r="M224" s="234"/>
      <c r="N224" s="235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130</v>
      </c>
      <c r="AU224" s="14" t="s">
        <v>81</v>
      </c>
    </row>
    <row r="225" s="2" customFormat="1" ht="16.5" customHeight="1">
      <c r="A225" s="35"/>
      <c r="B225" s="36"/>
      <c r="C225" s="236" t="s">
        <v>256</v>
      </c>
      <c r="D225" s="236" t="s">
        <v>131</v>
      </c>
      <c r="E225" s="237" t="s">
        <v>490</v>
      </c>
      <c r="F225" s="238" t="s">
        <v>491</v>
      </c>
      <c r="G225" s="239" t="s">
        <v>185</v>
      </c>
      <c r="H225" s="240">
        <v>1</v>
      </c>
      <c r="I225" s="241"/>
      <c r="J225" s="242">
        <f>ROUND(I225*H225,2)</f>
        <v>0</v>
      </c>
      <c r="K225" s="243"/>
      <c r="L225" s="41"/>
      <c r="M225" s="244" t="s">
        <v>1</v>
      </c>
      <c r="N225" s="245" t="s">
        <v>38</v>
      </c>
      <c r="O225" s="88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9" t="s">
        <v>444</v>
      </c>
      <c r="AT225" s="229" t="s">
        <v>131</v>
      </c>
      <c r="AU225" s="229" t="s">
        <v>81</v>
      </c>
      <c r="AY225" s="14" t="s">
        <v>121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4" t="s">
        <v>81</v>
      </c>
      <c r="BK225" s="230">
        <f>ROUND(I225*H225,2)</f>
        <v>0</v>
      </c>
      <c r="BL225" s="14" t="s">
        <v>444</v>
      </c>
      <c r="BM225" s="229" t="s">
        <v>492</v>
      </c>
    </row>
    <row r="226" s="2" customFormat="1">
      <c r="A226" s="35"/>
      <c r="B226" s="36"/>
      <c r="C226" s="37"/>
      <c r="D226" s="231" t="s">
        <v>130</v>
      </c>
      <c r="E226" s="37"/>
      <c r="F226" s="232" t="s">
        <v>491</v>
      </c>
      <c r="G226" s="37"/>
      <c r="H226" s="37"/>
      <c r="I226" s="233"/>
      <c r="J226" s="37"/>
      <c r="K226" s="37"/>
      <c r="L226" s="41"/>
      <c r="M226" s="234"/>
      <c r="N226" s="235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130</v>
      </c>
      <c r="AU226" s="14" t="s">
        <v>81</v>
      </c>
    </row>
    <row r="227" s="2" customFormat="1" ht="16.5" customHeight="1">
      <c r="A227" s="35"/>
      <c r="B227" s="36"/>
      <c r="C227" s="236" t="s">
        <v>349</v>
      </c>
      <c r="D227" s="236" t="s">
        <v>131</v>
      </c>
      <c r="E227" s="237" t="s">
        <v>493</v>
      </c>
      <c r="F227" s="238" t="s">
        <v>494</v>
      </c>
      <c r="G227" s="239" t="s">
        <v>185</v>
      </c>
      <c r="H227" s="240">
        <v>1</v>
      </c>
      <c r="I227" s="241"/>
      <c r="J227" s="242">
        <f>ROUND(I227*H227,2)</f>
        <v>0</v>
      </c>
      <c r="K227" s="243"/>
      <c r="L227" s="41"/>
      <c r="M227" s="244" t="s">
        <v>1</v>
      </c>
      <c r="N227" s="245" t="s">
        <v>38</v>
      </c>
      <c r="O227" s="88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9" t="s">
        <v>444</v>
      </c>
      <c r="AT227" s="229" t="s">
        <v>131</v>
      </c>
      <c r="AU227" s="229" t="s">
        <v>81</v>
      </c>
      <c r="AY227" s="14" t="s">
        <v>121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4" t="s">
        <v>81</v>
      </c>
      <c r="BK227" s="230">
        <f>ROUND(I227*H227,2)</f>
        <v>0</v>
      </c>
      <c r="BL227" s="14" t="s">
        <v>444</v>
      </c>
      <c r="BM227" s="229" t="s">
        <v>495</v>
      </c>
    </row>
    <row r="228" s="2" customFormat="1">
      <c r="A228" s="35"/>
      <c r="B228" s="36"/>
      <c r="C228" s="37"/>
      <c r="D228" s="231" t="s">
        <v>130</v>
      </c>
      <c r="E228" s="37"/>
      <c r="F228" s="232" t="s">
        <v>494</v>
      </c>
      <c r="G228" s="37"/>
      <c r="H228" s="37"/>
      <c r="I228" s="233"/>
      <c r="J228" s="37"/>
      <c r="K228" s="37"/>
      <c r="L228" s="41"/>
      <c r="M228" s="246"/>
      <c r="N228" s="247"/>
      <c r="O228" s="248"/>
      <c r="P228" s="248"/>
      <c r="Q228" s="248"/>
      <c r="R228" s="248"/>
      <c r="S228" s="248"/>
      <c r="T228" s="249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130</v>
      </c>
      <c r="AU228" s="14" t="s">
        <v>81</v>
      </c>
    </row>
    <row r="229" s="2" customFormat="1" ht="6.96" customHeight="1">
      <c r="A229" s="35"/>
      <c r="B229" s="63"/>
      <c r="C229" s="64"/>
      <c r="D229" s="64"/>
      <c r="E229" s="64"/>
      <c r="F229" s="64"/>
      <c r="G229" s="64"/>
      <c r="H229" s="64"/>
      <c r="I229" s="64"/>
      <c r="J229" s="64"/>
      <c r="K229" s="64"/>
      <c r="L229" s="41"/>
      <c r="M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</row>
  </sheetData>
  <sheetProtection sheet="1" autoFilter="0" formatColumns="0" formatRows="0" objects="1" scenarios="1" spinCount="100000" saltValue="VMQm/5RJpwlP/C9cbGaByituX+VNsAuy12P8HIbqB1sZC4zTYKnOojODSZHlTCPb3iXuyKcEZ8NZh9yP8EEp5A==" hashValue="bg2IcyicwWxnAg0PNkB19Vhxy9KcbH/sBgjAVwNZ9XSe5E8vlGPN9vINzevbgJhhVfr6TXaZHzcoGcZ+o5/WKQ==" algorithmName="SHA-512" password="CC35"/>
  <autoFilter ref="C118:K22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geometrických parametrů koleje 2023 - 2025 - ST Jihlava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496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27. 9. 2022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ROUND((SUM(BE117:BE150)),  2)</f>
        <v>0</v>
      </c>
      <c r="G33" s="35"/>
      <c r="H33" s="35"/>
      <c r="I33" s="152">
        <v>0.20999999999999999</v>
      </c>
      <c r="J33" s="151">
        <f>ROUND(((SUM(BE117:BE150))*I33),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ROUND((SUM(BF117:BF150)),  2)</f>
        <v>0</v>
      </c>
      <c r="G34" s="35"/>
      <c r="H34" s="35"/>
      <c r="I34" s="152">
        <v>0.14999999999999999</v>
      </c>
      <c r="J34" s="151">
        <f>ROUND(((SUM(BF117:BF150))*I34),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ROUND((SUM(BG117:BG150)),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ROUND((SUM(BH117:BH150)),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ROUND((SUM(BI117:BI150)),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geometrických parametrů koleje 2023 - 2025 - ST Jihlava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01.3 - Manipulace a přepravy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27. 9. 2022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100</v>
      </c>
      <c r="D94" s="173"/>
      <c r="E94" s="173"/>
      <c r="F94" s="173"/>
      <c r="G94" s="173"/>
      <c r="H94" s="173"/>
      <c r="I94" s="173"/>
      <c r="J94" s="174" t="s">
        <v>101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102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103</v>
      </c>
    </row>
    <row r="97" s="9" customFormat="1" ht="24.96" customHeight="1">
      <c r="A97" s="9"/>
      <c r="B97" s="176"/>
      <c r="C97" s="177"/>
      <c r="D97" s="178" t="s">
        <v>366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106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Oprava geometrických parametrů koleje 2023 - 2025 - ST Jihlava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97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01.3 - Manipulace a přepravy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27. 9. 2022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8"/>
      <c r="B116" s="189"/>
      <c r="C116" s="190" t="s">
        <v>107</v>
      </c>
      <c r="D116" s="191" t="s">
        <v>58</v>
      </c>
      <c r="E116" s="191" t="s">
        <v>54</v>
      </c>
      <c r="F116" s="191" t="s">
        <v>55</v>
      </c>
      <c r="G116" s="191" t="s">
        <v>108</v>
      </c>
      <c r="H116" s="191" t="s">
        <v>109</v>
      </c>
      <c r="I116" s="191" t="s">
        <v>110</v>
      </c>
      <c r="J116" s="192" t="s">
        <v>101</v>
      </c>
      <c r="K116" s="193" t="s">
        <v>111</v>
      </c>
      <c r="L116" s="194"/>
      <c r="M116" s="97" t="s">
        <v>1</v>
      </c>
      <c r="N116" s="98" t="s">
        <v>37</v>
      </c>
      <c r="O116" s="98" t="s">
        <v>112</v>
      </c>
      <c r="P116" s="98" t="s">
        <v>113</v>
      </c>
      <c r="Q116" s="98" t="s">
        <v>114</v>
      </c>
      <c r="R116" s="98" t="s">
        <v>115</v>
      </c>
      <c r="S116" s="98" t="s">
        <v>116</v>
      </c>
      <c r="T116" s="99" t="s">
        <v>117</v>
      </c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</row>
    <row r="117" s="2" customFormat="1" ht="22.8" customHeight="1">
      <c r="A117" s="35"/>
      <c r="B117" s="36"/>
      <c r="C117" s="104" t="s">
        <v>118</v>
      </c>
      <c r="D117" s="37"/>
      <c r="E117" s="37"/>
      <c r="F117" s="37"/>
      <c r="G117" s="37"/>
      <c r="H117" s="37"/>
      <c r="I117" s="37"/>
      <c r="J117" s="195">
        <f>BK117</f>
        <v>0</v>
      </c>
      <c r="K117" s="37"/>
      <c r="L117" s="41"/>
      <c r="M117" s="100"/>
      <c r="N117" s="196"/>
      <c r="O117" s="101"/>
      <c r="P117" s="197">
        <f>P118</f>
        <v>0</v>
      </c>
      <c r="Q117" s="101"/>
      <c r="R117" s="197">
        <f>R118</f>
        <v>0</v>
      </c>
      <c r="S117" s="101"/>
      <c r="T117" s="198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103</v>
      </c>
      <c r="BK117" s="199">
        <f>BK118</f>
        <v>0</v>
      </c>
    </row>
    <row r="118" s="12" customFormat="1" ht="25.92" customHeight="1">
      <c r="A118" s="12"/>
      <c r="B118" s="200"/>
      <c r="C118" s="201"/>
      <c r="D118" s="202" t="s">
        <v>72</v>
      </c>
      <c r="E118" s="203" t="s">
        <v>440</v>
      </c>
      <c r="F118" s="203" t="s">
        <v>441</v>
      </c>
      <c r="G118" s="201"/>
      <c r="H118" s="201"/>
      <c r="I118" s="204"/>
      <c r="J118" s="205">
        <f>BK118</f>
        <v>0</v>
      </c>
      <c r="K118" s="201"/>
      <c r="L118" s="206"/>
      <c r="M118" s="207"/>
      <c r="N118" s="208"/>
      <c r="O118" s="208"/>
      <c r="P118" s="209">
        <f>SUM(P119:P150)</f>
        <v>0</v>
      </c>
      <c r="Q118" s="208"/>
      <c r="R118" s="209">
        <f>SUM(R119:R150)</f>
        <v>0</v>
      </c>
      <c r="S118" s="208"/>
      <c r="T118" s="210">
        <f>SUM(T119:T150)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1" t="s">
        <v>129</v>
      </c>
      <c r="AT118" s="212" t="s">
        <v>72</v>
      </c>
      <c r="AU118" s="212" t="s">
        <v>73</v>
      </c>
      <c r="AY118" s="211" t="s">
        <v>121</v>
      </c>
      <c r="BK118" s="213">
        <f>SUM(BK119:BK150)</f>
        <v>0</v>
      </c>
    </row>
    <row r="119" s="2" customFormat="1" ht="55.5" customHeight="1">
      <c r="A119" s="35"/>
      <c r="B119" s="36"/>
      <c r="C119" s="236" t="s">
        <v>81</v>
      </c>
      <c r="D119" s="236" t="s">
        <v>131</v>
      </c>
      <c r="E119" s="237" t="s">
        <v>497</v>
      </c>
      <c r="F119" s="238" t="s">
        <v>498</v>
      </c>
      <c r="G119" s="239" t="s">
        <v>127</v>
      </c>
      <c r="H119" s="240">
        <v>1500</v>
      </c>
      <c r="I119" s="241"/>
      <c r="J119" s="242">
        <f>ROUND(I119*H119,2)</f>
        <v>0</v>
      </c>
      <c r="K119" s="243"/>
      <c r="L119" s="41"/>
      <c r="M119" s="244" t="s">
        <v>1</v>
      </c>
      <c r="N119" s="245" t="s">
        <v>38</v>
      </c>
      <c r="O119" s="88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9" t="s">
        <v>499</v>
      </c>
      <c r="AT119" s="229" t="s">
        <v>131</v>
      </c>
      <c r="AU119" s="229" t="s">
        <v>81</v>
      </c>
      <c r="AY119" s="14" t="s">
        <v>121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4" t="s">
        <v>81</v>
      </c>
      <c r="BK119" s="230">
        <f>ROUND(I119*H119,2)</f>
        <v>0</v>
      </c>
      <c r="BL119" s="14" t="s">
        <v>499</v>
      </c>
      <c r="BM119" s="229" t="s">
        <v>500</v>
      </c>
    </row>
    <row r="120" s="2" customFormat="1">
      <c r="A120" s="35"/>
      <c r="B120" s="36"/>
      <c r="C120" s="37"/>
      <c r="D120" s="231" t="s">
        <v>130</v>
      </c>
      <c r="E120" s="37"/>
      <c r="F120" s="232" t="s">
        <v>501</v>
      </c>
      <c r="G120" s="37"/>
      <c r="H120" s="37"/>
      <c r="I120" s="233"/>
      <c r="J120" s="37"/>
      <c r="K120" s="37"/>
      <c r="L120" s="41"/>
      <c r="M120" s="234"/>
      <c r="N120" s="235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130</v>
      </c>
      <c r="AU120" s="14" t="s">
        <v>81</v>
      </c>
    </row>
    <row r="121" s="2" customFormat="1" ht="55.5" customHeight="1">
      <c r="A121" s="35"/>
      <c r="B121" s="36"/>
      <c r="C121" s="236" t="s">
        <v>83</v>
      </c>
      <c r="D121" s="236" t="s">
        <v>131</v>
      </c>
      <c r="E121" s="237" t="s">
        <v>502</v>
      </c>
      <c r="F121" s="238" t="s">
        <v>503</v>
      </c>
      <c r="G121" s="239" t="s">
        <v>127</v>
      </c>
      <c r="H121" s="240">
        <v>1700</v>
      </c>
      <c r="I121" s="241"/>
      <c r="J121" s="242">
        <f>ROUND(I121*H121,2)</f>
        <v>0</v>
      </c>
      <c r="K121" s="243"/>
      <c r="L121" s="41"/>
      <c r="M121" s="244" t="s">
        <v>1</v>
      </c>
      <c r="N121" s="245" t="s">
        <v>38</v>
      </c>
      <c r="O121" s="88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9" t="s">
        <v>499</v>
      </c>
      <c r="AT121" s="229" t="s">
        <v>131</v>
      </c>
      <c r="AU121" s="229" t="s">
        <v>81</v>
      </c>
      <c r="AY121" s="14" t="s">
        <v>121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4" t="s">
        <v>81</v>
      </c>
      <c r="BK121" s="230">
        <f>ROUND(I121*H121,2)</f>
        <v>0</v>
      </c>
      <c r="BL121" s="14" t="s">
        <v>499</v>
      </c>
      <c r="BM121" s="229" t="s">
        <v>504</v>
      </c>
    </row>
    <row r="122" s="2" customFormat="1">
      <c r="A122" s="35"/>
      <c r="B122" s="36"/>
      <c r="C122" s="37"/>
      <c r="D122" s="231" t="s">
        <v>130</v>
      </c>
      <c r="E122" s="37"/>
      <c r="F122" s="232" t="s">
        <v>505</v>
      </c>
      <c r="G122" s="37"/>
      <c r="H122" s="37"/>
      <c r="I122" s="233"/>
      <c r="J122" s="37"/>
      <c r="K122" s="37"/>
      <c r="L122" s="41"/>
      <c r="M122" s="234"/>
      <c r="N122" s="235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130</v>
      </c>
      <c r="AU122" s="14" t="s">
        <v>81</v>
      </c>
    </row>
    <row r="123" s="2" customFormat="1" ht="55.5" customHeight="1">
      <c r="A123" s="35"/>
      <c r="B123" s="36"/>
      <c r="C123" s="236" t="s">
        <v>135</v>
      </c>
      <c r="D123" s="236" t="s">
        <v>131</v>
      </c>
      <c r="E123" s="237" t="s">
        <v>506</v>
      </c>
      <c r="F123" s="238" t="s">
        <v>507</v>
      </c>
      <c r="G123" s="239" t="s">
        <v>127</v>
      </c>
      <c r="H123" s="240">
        <v>1190</v>
      </c>
      <c r="I123" s="241"/>
      <c r="J123" s="242">
        <f>ROUND(I123*H123,2)</f>
        <v>0</v>
      </c>
      <c r="K123" s="243"/>
      <c r="L123" s="41"/>
      <c r="M123" s="244" t="s">
        <v>1</v>
      </c>
      <c r="N123" s="245" t="s">
        <v>38</v>
      </c>
      <c r="O123" s="88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9" t="s">
        <v>499</v>
      </c>
      <c r="AT123" s="229" t="s">
        <v>131</v>
      </c>
      <c r="AU123" s="229" t="s">
        <v>81</v>
      </c>
      <c r="AY123" s="14" t="s">
        <v>121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4" t="s">
        <v>81</v>
      </c>
      <c r="BK123" s="230">
        <f>ROUND(I123*H123,2)</f>
        <v>0</v>
      </c>
      <c r="BL123" s="14" t="s">
        <v>499</v>
      </c>
      <c r="BM123" s="229" t="s">
        <v>508</v>
      </c>
    </row>
    <row r="124" s="2" customFormat="1">
      <c r="A124" s="35"/>
      <c r="B124" s="36"/>
      <c r="C124" s="37"/>
      <c r="D124" s="231" t="s">
        <v>130</v>
      </c>
      <c r="E124" s="37"/>
      <c r="F124" s="232" t="s">
        <v>509</v>
      </c>
      <c r="G124" s="37"/>
      <c r="H124" s="37"/>
      <c r="I124" s="233"/>
      <c r="J124" s="37"/>
      <c r="K124" s="37"/>
      <c r="L124" s="41"/>
      <c r="M124" s="234"/>
      <c r="N124" s="235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130</v>
      </c>
      <c r="AU124" s="14" t="s">
        <v>81</v>
      </c>
    </row>
    <row r="125" s="2" customFormat="1" ht="55.5" customHeight="1">
      <c r="A125" s="35"/>
      <c r="B125" s="36"/>
      <c r="C125" s="236" t="s">
        <v>129</v>
      </c>
      <c r="D125" s="236" t="s">
        <v>131</v>
      </c>
      <c r="E125" s="237" t="s">
        <v>510</v>
      </c>
      <c r="F125" s="238" t="s">
        <v>511</v>
      </c>
      <c r="G125" s="239" t="s">
        <v>127</v>
      </c>
      <c r="H125" s="240">
        <v>2200</v>
      </c>
      <c r="I125" s="241"/>
      <c r="J125" s="242">
        <f>ROUND(I125*H125,2)</f>
        <v>0</v>
      </c>
      <c r="K125" s="243"/>
      <c r="L125" s="41"/>
      <c r="M125" s="244" t="s">
        <v>1</v>
      </c>
      <c r="N125" s="245" t="s">
        <v>38</v>
      </c>
      <c r="O125" s="88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9" t="s">
        <v>499</v>
      </c>
      <c r="AT125" s="229" t="s">
        <v>131</v>
      </c>
      <c r="AU125" s="229" t="s">
        <v>81</v>
      </c>
      <c r="AY125" s="14" t="s">
        <v>121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4" t="s">
        <v>81</v>
      </c>
      <c r="BK125" s="230">
        <f>ROUND(I125*H125,2)</f>
        <v>0</v>
      </c>
      <c r="BL125" s="14" t="s">
        <v>499</v>
      </c>
      <c r="BM125" s="229" t="s">
        <v>512</v>
      </c>
    </row>
    <row r="126" s="2" customFormat="1">
      <c r="A126" s="35"/>
      <c r="B126" s="36"/>
      <c r="C126" s="37"/>
      <c r="D126" s="231" t="s">
        <v>130</v>
      </c>
      <c r="E126" s="37"/>
      <c r="F126" s="232" t="s">
        <v>513</v>
      </c>
      <c r="G126" s="37"/>
      <c r="H126" s="37"/>
      <c r="I126" s="233"/>
      <c r="J126" s="37"/>
      <c r="K126" s="37"/>
      <c r="L126" s="41"/>
      <c r="M126" s="234"/>
      <c r="N126" s="235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130</v>
      </c>
      <c r="AU126" s="14" t="s">
        <v>81</v>
      </c>
    </row>
    <row r="127" s="2" customFormat="1" ht="55.5" customHeight="1">
      <c r="A127" s="35"/>
      <c r="B127" s="36"/>
      <c r="C127" s="236" t="s">
        <v>122</v>
      </c>
      <c r="D127" s="236" t="s">
        <v>131</v>
      </c>
      <c r="E127" s="237" t="s">
        <v>514</v>
      </c>
      <c r="F127" s="238" t="s">
        <v>515</v>
      </c>
      <c r="G127" s="239" t="s">
        <v>127</v>
      </c>
      <c r="H127" s="240">
        <v>1500</v>
      </c>
      <c r="I127" s="241"/>
      <c r="J127" s="242">
        <f>ROUND(I127*H127,2)</f>
        <v>0</v>
      </c>
      <c r="K127" s="243"/>
      <c r="L127" s="41"/>
      <c r="M127" s="244" t="s">
        <v>1</v>
      </c>
      <c r="N127" s="245" t="s">
        <v>38</v>
      </c>
      <c r="O127" s="88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9" t="s">
        <v>499</v>
      </c>
      <c r="AT127" s="229" t="s">
        <v>131</v>
      </c>
      <c r="AU127" s="229" t="s">
        <v>81</v>
      </c>
      <c r="AY127" s="14" t="s">
        <v>121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4" t="s">
        <v>81</v>
      </c>
      <c r="BK127" s="230">
        <f>ROUND(I127*H127,2)</f>
        <v>0</v>
      </c>
      <c r="BL127" s="14" t="s">
        <v>499</v>
      </c>
      <c r="BM127" s="229" t="s">
        <v>516</v>
      </c>
    </row>
    <row r="128" s="2" customFormat="1">
      <c r="A128" s="35"/>
      <c r="B128" s="36"/>
      <c r="C128" s="37"/>
      <c r="D128" s="231" t="s">
        <v>130</v>
      </c>
      <c r="E128" s="37"/>
      <c r="F128" s="232" t="s">
        <v>517</v>
      </c>
      <c r="G128" s="37"/>
      <c r="H128" s="37"/>
      <c r="I128" s="233"/>
      <c r="J128" s="37"/>
      <c r="K128" s="37"/>
      <c r="L128" s="41"/>
      <c r="M128" s="234"/>
      <c r="N128" s="235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130</v>
      </c>
      <c r="AU128" s="14" t="s">
        <v>81</v>
      </c>
    </row>
    <row r="129" s="2" customFormat="1" ht="55.5" customHeight="1">
      <c r="A129" s="35"/>
      <c r="B129" s="36"/>
      <c r="C129" s="236" t="s">
        <v>138</v>
      </c>
      <c r="D129" s="236" t="s">
        <v>131</v>
      </c>
      <c r="E129" s="237" t="s">
        <v>518</v>
      </c>
      <c r="F129" s="238" t="s">
        <v>519</v>
      </c>
      <c r="G129" s="239" t="s">
        <v>127</v>
      </c>
      <c r="H129" s="240">
        <v>860</v>
      </c>
      <c r="I129" s="241"/>
      <c r="J129" s="242">
        <f>ROUND(I129*H129,2)</f>
        <v>0</v>
      </c>
      <c r="K129" s="243"/>
      <c r="L129" s="41"/>
      <c r="M129" s="244" t="s">
        <v>1</v>
      </c>
      <c r="N129" s="245" t="s">
        <v>38</v>
      </c>
      <c r="O129" s="88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9" t="s">
        <v>499</v>
      </c>
      <c r="AT129" s="229" t="s">
        <v>131</v>
      </c>
      <c r="AU129" s="229" t="s">
        <v>81</v>
      </c>
      <c r="AY129" s="14" t="s">
        <v>121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4" t="s">
        <v>81</v>
      </c>
      <c r="BK129" s="230">
        <f>ROUND(I129*H129,2)</f>
        <v>0</v>
      </c>
      <c r="BL129" s="14" t="s">
        <v>499</v>
      </c>
      <c r="BM129" s="229" t="s">
        <v>520</v>
      </c>
    </row>
    <row r="130" s="2" customFormat="1">
      <c r="A130" s="35"/>
      <c r="B130" s="36"/>
      <c r="C130" s="37"/>
      <c r="D130" s="231" t="s">
        <v>130</v>
      </c>
      <c r="E130" s="37"/>
      <c r="F130" s="232" t="s">
        <v>521</v>
      </c>
      <c r="G130" s="37"/>
      <c r="H130" s="37"/>
      <c r="I130" s="233"/>
      <c r="J130" s="37"/>
      <c r="K130" s="37"/>
      <c r="L130" s="41"/>
      <c r="M130" s="234"/>
      <c r="N130" s="235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130</v>
      </c>
      <c r="AU130" s="14" t="s">
        <v>81</v>
      </c>
    </row>
    <row r="131" s="2" customFormat="1" ht="55.5" customHeight="1">
      <c r="A131" s="35"/>
      <c r="B131" s="36"/>
      <c r="C131" s="236" t="s">
        <v>149</v>
      </c>
      <c r="D131" s="236" t="s">
        <v>131</v>
      </c>
      <c r="E131" s="237" t="s">
        <v>522</v>
      </c>
      <c r="F131" s="238" t="s">
        <v>523</v>
      </c>
      <c r="G131" s="239" t="s">
        <v>127</v>
      </c>
      <c r="H131" s="240">
        <v>500</v>
      </c>
      <c r="I131" s="241"/>
      <c r="J131" s="242">
        <f>ROUND(I131*H131,2)</f>
        <v>0</v>
      </c>
      <c r="K131" s="243"/>
      <c r="L131" s="41"/>
      <c r="M131" s="244" t="s">
        <v>1</v>
      </c>
      <c r="N131" s="245" t="s">
        <v>38</v>
      </c>
      <c r="O131" s="88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499</v>
      </c>
      <c r="AT131" s="229" t="s">
        <v>131</v>
      </c>
      <c r="AU131" s="229" t="s">
        <v>81</v>
      </c>
      <c r="AY131" s="14" t="s">
        <v>121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81</v>
      </c>
      <c r="BK131" s="230">
        <f>ROUND(I131*H131,2)</f>
        <v>0</v>
      </c>
      <c r="BL131" s="14" t="s">
        <v>499</v>
      </c>
      <c r="BM131" s="229" t="s">
        <v>524</v>
      </c>
    </row>
    <row r="132" s="2" customFormat="1">
      <c r="A132" s="35"/>
      <c r="B132" s="36"/>
      <c r="C132" s="37"/>
      <c r="D132" s="231" t="s">
        <v>130</v>
      </c>
      <c r="E132" s="37"/>
      <c r="F132" s="232" t="s">
        <v>525</v>
      </c>
      <c r="G132" s="37"/>
      <c r="H132" s="37"/>
      <c r="I132" s="233"/>
      <c r="J132" s="37"/>
      <c r="K132" s="37"/>
      <c r="L132" s="41"/>
      <c r="M132" s="234"/>
      <c r="N132" s="235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130</v>
      </c>
      <c r="AU132" s="14" t="s">
        <v>81</v>
      </c>
    </row>
    <row r="133" s="2" customFormat="1" ht="55.5" customHeight="1">
      <c r="A133" s="35"/>
      <c r="B133" s="36"/>
      <c r="C133" s="236" t="s">
        <v>128</v>
      </c>
      <c r="D133" s="236" t="s">
        <v>131</v>
      </c>
      <c r="E133" s="237" t="s">
        <v>526</v>
      </c>
      <c r="F133" s="238" t="s">
        <v>527</v>
      </c>
      <c r="G133" s="239" t="s">
        <v>127</v>
      </c>
      <c r="H133" s="240">
        <v>300</v>
      </c>
      <c r="I133" s="241"/>
      <c r="J133" s="242">
        <f>ROUND(I133*H133,2)</f>
        <v>0</v>
      </c>
      <c r="K133" s="243"/>
      <c r="L133" s="41"/>
      <c r="M133" s="244" t="s">
        <v>1</v>
      </c>
      <c r="N133" s="245" t="s">
        <v>38</v>
      </c>
      <c r="O133" s="88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9" t="s">
        <v>499</v>
      </c>
      <c r="AT133" s="229" t="s">
        <v>131</v>
      </c>
      <c r="AU133" s="229" t="s">
        <v>81</v>
      </c>
      <c r="AY133" s="14" t="s">
        <v>121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4" t="s">
        <v>81</v>
      </c>
      <c r="BK133" s="230">
        <f>ROUND(I133*H133,2)</f>
        <v>0</v>
      </c>
      <c r="BL133" s="14" t="s">
        <v>499</v>
      </c>
      <c r="BM133" s="229" t="s">
        <v>528</v>
      </c>
    </row>
    <row r="134" s="2" customFormat="1">
      <c r="A134" s="35"/>
      <c r="B134" s="36"/>
      <c r="C134" s="37"/>
      <c r="D134" s="231" t="s">
        <v>130</v>
      </c>
      <c r="E134" s="37"/>
      <c r="F134" s="232" t="s">
        <v>529</v>
      </c>
      <c r="G134" s="37"/>
      <c r="H134" s="37"/>
      <c r="I134" s="233"/>
      <c r="J134" s="37"/>
      <c r="K134" s="37"/>
      <c r="L134" s="41"/>
      <c r="M134" s="234"/>
      <c r="N134" s="235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130</v>
      </c>
      <c r="AU134" s="14" t="s">
        <v>81</v>
      </c>
    </row>
    <row r="135" s="2" customFormat="1" ht="55.5" customHeight="1">
      <c r="A135" s="35"/>
      <c r="B135" s="36"/>
      <c r="C135" s="236" t="s">
        <v>158</v>
      </c>
      <c r="D135" s="236" t="s">
        <v>131</v>
      </c>
      <c r="E135" s="237" t="s">
        <v>530</v>
      </c>
      <c r="F135" s="238" t="s">
        <v>531</v>
      </c>
      <c r="G135" s="239" t="s">
        <v>127</v>
      </c>
      <c r="H135" s="240">
        <v>100</v>
      </c>
      <c r="I135" s="241"/>
      <c r="J135" s="242">
        <f>ROUND(I135*H135,2)</f>
        <v>0</v>
      </c>
      <c r="K135" s="243"/>
      <c r="L135" s="41"/>
      <c r="M135" s="244" t="s">
        <v>1</v>
      </c>
      <c r="N135" s="245" t="s">
        <v>38</v>
      </c>
      <c r="O135" s="88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9" t="s">
        <v>499</v>
      </c>
      <c r="AT135" s="229" t="s">
        <v>131</v>
      </c>
      <c r="AU135" s="229" t="s">
        <v>81</v>
      </c>
      <c r="AY135" s="14" t="s">
        <v>121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4" t="s">
        <v>81</v>
      </c>
      <c r="BK135" s="230">
        <f>ROUND(I135*H135,2)</f>
        <v>0</v>
      </c>
      <c r="BL135" s="14" t="s">
        <v>499</v>
      </c>
      <c r="BM135" s="229" t="s">
        <v>532</v>
      </c>
    </row>
    <row r="136" s="2" customFormat="1">
      <c r="A136" s="35"/>
      <c r="B136" s="36"/>
      <c r="C136" s="37"/>
      <c r="D136" s="231" t="s">
        <v>130</v>
      </c>
      <c r="E136" s="37"/>
      <c r="F136" s="232" t="s">
        <v>533</v>
      </c>
      <c r="G136" s="37"/>
      <c r="H136" s="37"/>
      <c r="I136" s="233"/>
      <c r="J136" s="37"/>
      <c r="K136" s="37"/>
      <c r="L136" s="41"/>
      <c r="M136" s="234"/>
      <c r="N136" s="235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130</v>
      </c>
      <c r="AU136" s="14" t="s">
        <v>81</v>
      </c>
    </row>
    <row r="137" s="2" customFormat="1" ht="55.5" customHeight="1">
      <c r="A137" s="35"/>
      <c r="B137" s="36"/>
      <c r="C137" s="236" t="s">
        <v>143</v>
      </c>
      <c r="D137" s="236" t="s">
        <v>131</v>
      </c>
      <c r="E137" s="237" t="s">
        <v>534</v>
      </c>
      <c r="F137" s="238" t="s">
        <v>535</v>
      </c>
      <c r="G137" s="239" t="s">
        <v>127</v>
      </c>
      <c r="H137" s="240">
        <v>150</v>
      </c>
      <c r="I137" s="241"/>
      <c r="J137" s="242">
        <f>ROUND(I137*H137,2)</f>
        <v>0</v>
      </c>
      <c r="K137" s="243"/>
      <c r="L137" s="41"/>
      <c r="M137" s="244" t="s">
        <v>1</v>
      </c>
      <c r="N137" s="245" t="s">
        <v>38</v>
      </c>
      <c r="O137" s="88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9" t="s">
        <v>499</v>
      </c>
      <c r="AT137" s="229" t="s">
        <v>131</v>
      </c>
      <c r="AU137" s="229" t="s">
        <v>81</v>
      </c>
      <c r="AY137" s="14" t="s">
        <v>121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4" t="s">
        <v>81</v>
      </c>
      <c r="BK137" s="230">
        <f>ROUND(I137*H137,2)</f>
        <v>0</v>
      </c>
      <c r="BL137" s="14" t="s">
        <v>499</v>
      </c>
      <c r="BM137" s="229" t="s">
        <v>536</v>
      </c>
    </row>
    <row r="138" s="2" customFormat="1">
      <c r="A138" s="35"/>
      <c r="B138" s="36"/>
      <c r="C138" s="37"/>
      <c r="D138" s="231" t="s">
        <v>130</v>
      </c>
      <c r="E138" s="37"/>
      <c r="F138" s="232" t="s">
        <v>537</v>
      </c>
      <c r="G138" s="37"/>
      <c r="H138" s="37"/>
      <c r="I138" s="233"/>
      <c r="J138" s="37"/>
      <c r="K138" s="37"/>
      <c r="L138" s="41"/>
      <c r="M138" s="234"/>
      <c r="N138" s="235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130</v>
      </c>
      <c r="AU138" s="14" t="s">
        <v>81</v>
      </c>
    </row>
    <row r="139" s="2" customFormat="1" ht="55.5" customHeight="1">
      <c r="A139" s="35"/>
      <c r="B139" s="36"/>
      <c r="C139" s="236" t="s">
        <v>168</v>
      </c>
      <c r="D139" s="236" t="s">
        <v>131</v>
      </c>
      <c r="E139" s="237" t="s">
        <v>538</v>
      </c>
      <c r="F139" s="238" t="s">
        <v>539</v>
      </c>
      <c r="G139" s="239" t="s">
        <v>127</v>
      </c>
      <c r="H139" s="240">
        <v>100</v>
      </c>
      <c r="I139" s="241"/>
      <c r="J139" s="242">
        <f>ROUND(I139*H139,2)</f>
        <v>0</v>
      </c>
      <c r="K139" s="243"/>
      <c r="L139" s="41"/>
      <c r="M139" s="244" t="s">
        <v>1</v>
      </c>
      <c r="N139" s="245" t="s">
        <v>38</v>
      </c>
      <c r="O139" s="88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9" t="s">
        <v>499</v>
      </c>
      <c r="AT139" s="229" t="s">
        <v>131</v>
      </c>
      <c r="AU139" s="229" t="s">
        <v>81</v>
      </c>
      <c r="AY139" s="14" t="s">
        <v>121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4" t="s">
        <v>81</v>
      </c>
      <c r="BK139" s="230">
        <f>ROUND(I139*H139,2)</f>
        <v>0</v>
      </c>
      <c r="BL139" s="14" t="s">
        <v>499</v>
      </c>
      <c r="BM139" s="229" t="s">
        <v>540</v>
      </c>
    </row>
    <row r="140" s="2" customFormat="1">
      <c r="A140" s="35"/>
      <c r="B140" s="36"/>
      <c r="C140" s="37"/>
      <c r="D140" s="231" t="s">
        <v>130</v>
      </c>
      <c r="E140" s="37"/>
      <c r="F140" s="232" t="s">
        <v>541</v>
      </c>
      <c r="G140" s="37"/>
      <c r="H140" s="37"/>
      <c r="I140" s="233"/>
      <c r="J140" s="37"/>
      <c r="K140" s="37"/>
      <c r="L140" s="41"/>
      <c r="M140" s="234"/>
      <c r="N140" s="235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130</v>
      </c>
      <c r="AU140" s="14" t="s">
        <v>81</v>
      </c>
    </row>
    <row r="141" s="2" customFormat="1" ht="62.7" customHeight="1">
      <c r="A141" s="35"/>
      <c r="B141" s="36"/>
      <c r="C141" s="236" t="s">
        <v>147</v>
      </c>
      <c r="D141" s="236" t="s">
        <v>131</v>
      </c>
      <c r="E141" s="237" t="s">
        <v>542</v>
      </c>
      <c r="F141" s="238" t="s">
        <v>543</v>
      </c>
      <c r="G141" s="239" t="s">
        <v>127</v>
      </c>
      <c r="H141" s="240">
        <v>1</v>
      </c>
      <c r="I141" s="241"/>
      <c r="J141" s="242">
        <f>ROUND(I141*H141,2)</f>
        <v>0</v>
      </c>
      <c r="K141" s="243"/>
      <c r="L141" s="41"/>
      <c r="M141" s="244" t="s">
        <v>1</v>
      </c>
      <c r="N141" s="245" t="s">
        <v>38</v>
      </c>
      <c r="O141" s="88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9" t="s">
        <v>499</v>
      </c>
      <c r="AT141" s="229" t="s">
        <v>131</v>
      </c>
      <c r="AU141" s="229" t="s">
        <v>81</v>
      </c>
      <c r="AY141" s="14" t="s">
        <v>121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4" t="s">
        <v>81</v>
      </c>
      <c r="BK141" s="230">
        <f>ROUND(I141*H141,2)</f>
        <v>0</v>
      </c>
      <c r="BL141" s="14" t="s">
        <v>499</v>
      </c>
      <c r="BM141" s="229" t="s">
        <v>544</v>
      </c>
    </row>
    <row r="142" s="2" customFormat="1">
      <c r="A142" s="35"/>
      <c r="B142" s="36"/>
      <c r="C142" s="37"/>
      <c r="D142" s="231" t="s">
        <v>130</v>
      </c>
      <c r="E142" s="37"/>
      <c r="F142" s="232" t="s">
        <v>545</v>
      </c>
      <c r="G142" s="37"/>
      <c r="H142" s="37"/>
      <c r="I142" s="233"/>
      <c r="J142" s="37"/>
      <c r="K142" s="37"/>
      <c r="L142" s="41"/>
      <c r="M142" s="234"/>
      <c r="N142" s="235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130</v>
      </c>
      <c r="AU142" s="14" t="s">
        <v>81</v>
      </c>
    </row>
    <row r="143" s="2" customFormat="1" ht="66.75" customHeight="1">
      <c r="A143" s="35"/>
      <c r="B143" s="36"/>
      <c r="C143" s="236" t="s">
        <v>176</v>
      </c>
      <c r="D143" s="236" t="s">
        <v>131</v>
      </c>
      <c r="E143" s="237" t="s">
        <v>546</v>
      </c>
      <c r="F143" s="238" t="s">
        <v>547</v>
      </c>
      <c r="G143" s="239" t="s">
        <v>185</v>
      </c>
      <c r="H143" s="240">
        <v>30</v>
      </c>
      <c r="I143" s="241"/>
      <c r="J143" s="242">
        <f>ROUND(I143*H143,2)</f>
        <v>0</v>
      </c>
      <c r="K143" s="243"/>
      <c r="L143" s="41"/>
      <c r="M143" s="244" t="s">
        <v>1</v>
      </c>
      <c r="N143" s="245" t="s">
        <v>38</v>
      </c>
      <c r="O143" s="88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9" t="s">
        <v>444</v>
      </c>
      <c r="AT143" s="229" t="s">
        <v>131</v>
      </c>
      <c r="AU143" s="229" t="s">
        <v>81</v>
      </c>
      <c r="AY143" s="14" t="s">
        <v>121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4" t="s">
        <v>81</v>
      </c>
      <c r="BK143" s="230">
        <f>ROUND(I143*H143,2)</f>
        <v>0</v>
      </c>
      <c r="BL143" s="14" t="s">
        <v>444</v>
      </c>
      <c r="BM143" s="229" t="s">
        <v>171</v>
      </c>
    </row>
    <row r="144" s="2" customFormat="1">
      <c r="A144" s="35"/>
      <c r="B144" s="36"/>
      <c r="C144" s="37"/>
      <c r="D144" s="231" t="s">
        <v>130</v>
      </c>
      <c r="E144" s="37"/>
      <c r="F144" s="232" t="s">
        <v>548</v>
      </c>
      <c r="G144" s="37"/>
      <c r="H144" s="37"/>
      <c r="I144" s="233"/>
      <c r="J144" s="37"/>
      <c r="K144" s="37"/>
      <c r="L144" s="41"/>
      <c r="M144" s="234"/>
      <c r="N144" s="235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130</v>
      </c>
      <c r="AU144" s="14" t="s">
        <v>81</v>
      </c>
    </row>
    <row r="145" s="2" customFormat="1" ht="66.75" customHeight="1">
      <c r="A145" s="35"/>
      <c r="B145" s="36"/>
      <c r="C145" s="236" t="s">
        <v>152</v>
      </c>
      <c r="D145" s="236" t="s">
        <v>131</v>
      </c>
      <c r="E145" s="237" t="s">
        <v>549</v>
      </c>
      <c r="F145" s="238" t="s">
        <v>550</v>
      </c>
      <c r="G145" s="239" t="s">
        <v>185</v>
      </c>
      <c r="H145" s="240">
        <v>20</v>
      </c>
      <c r="I145" s="241"/>
      <c r="J145" s="242">
        <f>ROUND(I145*H145,2)</f>
        <v>0</v>
      </c>
      <c r="K145" s="243"/>
      <c r="L145" s="41"/>
      <c r="M145" s="244" t="s">
        <v>1</v>
      </c>
      <c r="N145" s="245" t="s">
        <v>38</v>
      </c>
      <c r="O145" s="88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9" t="s">
        <v>444</v>
      </c>
      <c r="AT145" s="229" t="s">
        <v>131</v>
      </c>
      <c r="AU145" s="229" t="s">
        <v>81</v>
      </c>
      <c r="AY145" s="14" t="s">
        <v>121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4" t="s">
        <v>81</v>
      </c>
      <c r="BK145" s="230">
        <f>ROUND(I145*H145,2)</f>
        <v>0</v>
      </c>
      <c r="BL145" s="14" t="s">
        <v>444</v>
      </c>
      <c r="BM145" s="229" t="s">
        <v>175</v>
      </c>
    </row>
    <row r="146" s="2" customFormat="1">
      <c r="A146" s="35"/>
      <c r="B146" s="36"/>
      <c r="C146" s="37"/>
      <c r="D146" s="231" t="s">
        <v>130</v>
      </c>
      <c r="E146" s="37"/>
      <c r="F146" s="232" t="s">
        <v>551</v>
      </c>
      <c r="G146" s="37"/>
      <c r="H146" s="37"/>
      <c r="I146" s="233"/>
      <c r="J146" s="37"/>
      <c r="K146" s="37"/>
      <c r="L146" s="41"/>
      <c r="M146" s="234"/>
      <c r="N146" s="235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130</v>
      </c>
      <c r="AU146" s="14" t="s">
        <v>81</v>
      </c>
    </row>
    <row r="147" s="2" customFormat="1" ht="66.75" customHeight="1">
      <c r="A147" s="35"/>
      <c r="B147" s="36"/>
      <c r="C147" s="236" t="s">
        <v>8</v>
      </c>
      <c r="D147" s="236" t="s">
        <v>131</v>
      </c>
      <c r="E147" s="237" t="s">
        <v>552</v>
      </c>
      <c r="F147" s="238" t="s">
        <v>553</v>
      </c>
      <c r="G147" s="239" t="s">
        <v>185</v>
      </c>
      <c r="H147" s="240">
        <v>10</v>
      </c>
      <c r="I147" s="241"/>
      <c r="J147" s="242">
        <f>ROUND(I147*H147,2)</f>
        <v>0</v>
      </c>
      <c r="K147" s="243"/>
      <c r="L147" s="41"/>
      <c r="M147" s="244" t="s">
        <v>1</v>
      </c>
      <c r="N147" s="245" t="s">
        <v>38</v>
      </c>
      <c r="O147" s="88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9" t="s">
        <v>444</v>
      </c>
      <c r="AT147" s="229" t="s">
        <v>131</v>
      </c>
      <c r="AU147" s="229" t="s">
        <v>81</v>
      </c>
      <c r="AY147" s="14" t="s">
        <v>121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4" t="s">
        <v>81</v>
      </c>
      <c r="BK147" s="230">
        <f>ROUND(I147*H147,2)</f>
        <v>0</v>
      </c>
      <c r="BL147" s="14" t="s">
        <v>444</v>
      </c>
      <c r="BM147" s="229" t="s">
        <v>179</v>
      </c>
    </row>
    <row r="148" s="2" customFormat="1">
      <c r="A148" s="35"/>
      <c r="B148" s="36"/>
      <c r="C148" s="37"/>
      <c r="D148" s="231" t="s">
        <v>130</v>
      </c>
      <c r="E148" s="37"/>
      <c r="F148" s="232" t="s">
        <v>554</v>
      </c>
      <c r="G148" s="37"/>
      <c r="H148" s="37"/>
      <c r="I148" s="233"/>
      <c r="J148" s="37"/>
      <c r="K148" s="37"/>
      <c r="L148" s="41"/>
      <c r="M148" s="234"/>
      <c r="N148" s="235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130</v>
      </c>
      <c r="AU148" s="14" t="s">
        <v>81</v>
      </c>
    </row>
    <row r="149" s="2" customFormat="1" ht="76.35" customHeight="1">
      <c r="A149" s="35"/>
      <c r="B149" s="36"/>
      <c r="C149" s="236" t="s">
        <v>166</v>
      </c>
      <c r="D149" s="236" t="s">
        <v>131</v>
      </c>
      <c r="E149" s="237" t="s">
        <v>555</v>
      </c>
      <c r="F149" s="238" t="s">
        <v>556</v>
      </c>
      <c r="G149" s="239" t="s">
        <v>185</v>
      </c>
      <c r="H149" s="240">
        <v>1</v>
      </c>
      <c r="I149" s="241"/>
      <c r="J149" s="242">
        <f>ROUND(I149*H149,2)</f>
        <v>0</v>
      </c>
      <c r="K149" s="243"/>
      <c r="L149" s="41"/>
      <c r="M149" s="244" t="s">
        <v>1</v>
      </c>
      <c r="N149" s="245" t="s">
        <v>38</v>
      </c>
      <c r="O149" s="88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9" t="s">
        <v>444</v>
      </c>
      <c r="AT149" s="229" t="s">
        <v>131</v>
      </c>
      <c r="AU149" s="229" t="s">
        <v>81</v>
      </c>
      <c r="AY149" s="14" t="s">
        <v>121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4" t="s">
        <v>81</v>
      </c>
      <c r="BK149" s="230">
        <f>ROUND(I149*H149,2)</f>
        <v>0</v>
      </c>
      <c r="BL149" s="14" t="s">
        <v>444</v>
      </c>
      <c r="BM149" s="229" t="s">
        <v>182</v>
      </c>
    </row>
    <row r="150" s="2" customFormat="1">
      <c r="A150" s="35"/>
      <c r="B150" s="36"/>
      <c r="C150" s="37"/>
      <c r="D150" s="231" t="s">
        <v>130</v>
      </c>
      <c r="E150" s="37"/>
      <c r="F150" s="232" t="s">
        <v>557</v>
      </c>
      <c r="G150" s="37"/>
      <c r="H150" s="37"/>
      <c r="I150" s="233"/>
      <c r="J150" s="37"/>
      <c r="K150" s="37"/>
      <c r="L150" s="41"/>
      <c r="M150" s="246"/>
      <c r="N150" s="247"/>
      <c r="O150" s="248"/>
      <c r="P150" s="248"/>
      <c r="Q150" s="248"/>
      <c r="R150" s="248"/>
      <c r="S150" s="248"/>
      <c r="T150" s="24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130</v>
      </c>
      <c r="AU150" s="14" t="s">
        <v>81</v>
      </c>
    </row>
    <row r="151" s="2" customFormat="1" ht="6.96" customHeight="1">
      <c r="A151" s="35"/>
      <c r="B151" s="63"/>
      <c r="C151" s="64"/>
      <c r="D151" s="64"/>
      <c r="E151" s="64"/>
      <c r="F151" s="64"/>
      <c r="G151" s="64"/>
      <c r="H151" s="64"/>
      <c r="I151" s="64"/>
      <c r="J151" s="64"/>
      <c r="K151" s="64"/>
      <c r="L151" s="41"/>
      <c r="M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</sheetData>
  <sheetProtection sheet="1" autoFilter="0" formatColumns="0" formatRows="0" objects="1" scenarios="1" spinCount="100000" saltValue="jRvVlp/sBNN8V9aQC93L8e9pSOgHXI8JYVn13AjN3VLr46HTt1+2Oc2YJp+fPbWf3mN1PabbMPyRn6I+qmHCtw==" hashValue="quwMOhdZ25V0wz9wxNbk0DkBaI3qN6ZTwo/iEM9nLAXNGu/SA9ra6eQB8yTQpsbB3sixlrt3pImSz7R2e3+u/w==" algorithmName="SHA-512" password="CC35"/>
  <autoFilter ref="C116:K15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geometrických parametrů koleje 2023 - 2025 - ST Jihlava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558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27. 9. 2022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ROUND((SUM(BE117:BE134)),  2)</f>
        <v>0</v>
      </c>
      <c r="G33" s="35"/>
      <c r="H33" s="35"/>
      <c r="I33" s="152">
        <v>0.20999999999999999</v>
      </c>
      <c r="J33" s="151">
        <f>ROUND(((SUM(BE117:BE134))*I33),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ROUND((SUM(BF117:BF134)),  2)</f>
        <v>0</v>
      </c>
      <c r="G34" s="35"/>
      <c r="H34" s="35"/>
      <c r="I34" s="152">
        <v>0.14999999999999999</v>
      </c>
      <c r="J34" s="151">
        <f>ROUND(((SUM(BF117:BF134))*I34),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ROUND((SUM(BG117:BG134)),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ROUND((SUM(BH117:BH134)),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ROUND((SUM(BI117:BI134)),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geometrických parametrů koleje 2023 - 2025 - ST Jihlava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01.4 - Geodetické měření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27. 9. 2022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100</v>
      </c>
      <c r="D94" s="173"/>
      <c r="E94" s="173"/>
      <c r="F94" s="173"/>
      <c r="G94" s="173"/>
      <c r="H94" s="173"/>
      <c r="I94" s="173"/>
      <c r="J94" s="174" t="s">
        <v>101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102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103</v>
      </c>
    </row>
    <row r="97" s="9" customFormat="1" ht="24.96" customHeight="1">
      <c r="A97" s="9"/>
      <c r="B97" s="176"/>
      <c r="C97" s="177"/>
      <c r="D97" s="178" t="s">
        <v>559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106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Oprava geometrických parametrů koleje 2023 - 2025 - ST Jihlava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97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01.4 - Geodetické měření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27. 9. 2022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8"/>
      <c r="B116" s="189"/>
      <c r="C116" s="190" t="s">
        <v>107</v>
      </c>
      <c r="D116" s="191" t="s">
        <v>58</v>
      </c>
      <c r="E116" s="191" t="s">
        <v>54</v>
      </c>
      <c r="F116" s="191" t="s">
        <v>55</v>
      </c>
      <c r="G116" s="191" t="s">
        <v>108</v>
      </c>
      <c r="H116" s="191" t="s">
        <v>109</v>
      </c>
      <c r="I116" s="191" t="s">
        <v>110</v>
      </c>
      <c r="J116" s="192" t="s">
        <v>101</v>
      </c>
      <c r="K116" s="193" t="s">
        <v>111</v>
      </c>
      <c r="L116" s="194"/>
      <c r="M116" s="97" t="s">
        <v>1</v>
      </c>
      <c r="N116" s="98" t="s">
        <v>37</v>
      </c>
      <c r="O116" s="98" t="s">
        <v>112</v>
      </c>
      <c r="P116" s="98" t="s">
        <v>113</v>
      </c>
      <c r="Q116" s="98" t="s">
        <v>114</v>
      </c>
      <c r="R116" s="98" t="s">
        <v>115</v>
      </c>
      <c r="S116" s="98" t="s">
        <v>116</v>
      </c>
      <c r="T116" s="99" t="s">
        <v>117</v>
      </c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</row>
    <row r="117" s="2" customFormat="1" ht="22.8" customHeight="1">
      <c r="A117" s="35"/>
      <c r="B117" s="36"/>
      <c r="C117" s="104" t="s">
        <v>118</v>
      </c>
      <c r="D117" s="37"/>
      <c r="E117" s="37"/>
      <c r="F117" s="37"/>
      <c r="G117" s="37"/>
      <c r="H117" s="37"/>
      <c r="I117" s="37"/>
      <c r="J117" s="195">
        <f>BK117</f>
        <v>0</v>
      </c>
      <c r="K117" s="37"/>
      <c r="L117" s="41"/>
      <c r="M117" s="100"/>
      <c r="N117" s="196"/>
      <c r="O117" s="101"/>
      <c r="P117" s="197">
        <f>P118</f>
        <v>0</v>
      </c>
      <c r="Q117" s="101"/>
      <c r="R117" s="197">
        <f>R118</f>
        <v>0</v>
      </c>
      <c r="S117" s="101"/>
      <c r="T117" s="198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103</v>
      </c>
      <c r="BK117" s="199">
        <f>BK118</f>
        <v>0</v>
      </c>
    </row>
    <row r="118" s="12" customFormat="1" ht="25.92" customHeight="1">
      <c r="A118" s="12"/>
      <c r="B118" s="200"/>
      <c r="C118" s="201"/>
      <c r="D118" s="202" t="s">
        <v>72</v>
      </c>
      <c r="E118" s="203" t="s">
        <v>94</v>
      </c>
      <c r="F118" s="203" t="s">
        <v>560</v>
      </c>
      <c r="G118" s="201"/>
      <c r="H118" s="201"/>
      <c r="I118" s="204"/>
      <c r="J118" s="205">
        <f>BK118</f>
        <v>0</v>
      </c>
      <c r="K118" s="201"/>
      <c r="L118" s="206"/>
      <c r="M118" s="207"/>
      <c r="N118" s="208"/>
      <c r="O118" s="208"/>
      <c r="P118" s="209">
        <f>SUM(P119:P134)</f>
        <v>0</v>
      </c>
      <c r="Q118" s="208"/>
      <c r="R118" s="209">
        <f>SUM(R119:R134)</f>
        <v>0</v>
      </c>
      <c r="S118" s="208"/>
      <c r="T118" s="210">
        <f>SUM(T119:T134)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1" t="s">
        <v>122</v>
      </c>
      <c r="AT118" s="212" t="s">
        <v>72</v>
      </c>
      <c r="AU118" s="212" t="s">
        <v>73</v>
      </c>
      <c r="AY118" s="211" t="s">
        <v>121</v>
      </c>
      <c r="BK118" s="213">
        <f>SUM(BK119:BK134)</f>
        <v>0</v>
      </c>
    </row>
    <row r="119" s="2" customFormat="1" ht="76.35" customHeight="1">
      <c r="A119" s="35"/>
      <c r="B119" s="36"/>
      <c r="C119" s="236" t="s">
        <v>81</v>
      </c>
      <c r="D119" s="236" t="s">
        <v>131</v>
      </c>
      <c r="E119" s="237" t="s">
        <v>561</v>
      </c>
      <c r="F119" s="238" t="s">
        <v>562</v>
      </c>
      <c r="G119" s="239" t="s">
        <v>146</v>
      </c>
      <c r="H119" s="240">
        <v>5</v>
      </c>
      <c r="I119" s="241"/>
      <c r="J119" s="242">
        <f>ROUND(I119*H119,2)</f>
        <v>0</v>
      </c>
      <c r="K119" s="243"/>
      <c r="L119" s="41"/>
      <c r="M119" s="244" t="s">
        <v>1</v>
      </c>
      <c r="N119" s="245" t="s">
        <v>38</v>
      </c>
      <c r="O119" s="88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9" t="s">
        <v>129</v>
      </c>
      <c r="AT119" s="229" t="s">
        <v>131</v>
      </c>
      <c r="AU119" s="229" t="s">
        <v>81</v>
      </c>
      <c r="AY119" s="14" t="s">
        <v>121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4" t="s">
        <v>81</v>
      </c>
      <c r="BK119" s="230">
        <f>ROUND(I119*H119,2)</f>
        <v>0</v>
      </c>
      <c r="BL119" s="14" t="s">
        <v>129</v>
      </c>
      <c r="BM119" s="229" t="s">
        <v>83</v>
      </c>
    </row>
    <row r="120" s="2" customFormat="1">
      <c r="A120" s="35"/>
      <c r="B120" s="36"/>
      <c r="C120" s="37"/>
      <c r="D120" s="231" t="s">
        <v>130</v>
      </c>
      <c r="E120" s="37"/>
      <c r="F120" s="232" t="s">
        <v>563</v>
      </c>
      <c r="G120" s="37"/>
      <c r="H120" s="37"/>
      <c r="I120" s="233"/>
      <c r="J120" s="37"/>
      <c r="K120" s="37"/>
      <c r="L120" s="41"/>
      <c r="M120" s="234"/>
      <c r="N120" s="235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130</v>
      </c>
      <c r="AU120" s="14" t="s">
        <v>81</v>
      </c>
    </row>
    <row r="121" s="2" customFormat="1" ht="76.35" customHeight="1">
      <c r="A121" s="35"/>
      <c r="B121" s="36"/>
      <c r="C121" s="236" t="s">
        <v>83</v>
      </c>
      <c r="D121" s="236" t="s">
        <v>131</v>
      </c>
      <c r="E121" s="237" t="s">
        <v>564</v>
      </c>
      <c r="F121" s="238" t="s">
        <v>565</v>
      </c>
      <c r="G121" s="239" t="s">
        <v>146</v>
      </c>
      <c r="H121" s="240">
        <v>5</v>
      </c>
      <c r="I121" s="241"/>
      <c r="J121" s="242">
        <f>ROUND(I121*H121,2)</f>
        <v>0</v>
      </c>
      <c r="K121" s="243"/>
      <c r="L121" s="41"/>
      <c r="M121" s="244" t="s">
        <v>1</v>
      </c>
      <c r="N121" s="245" t="s">
        <v>38</v>
      </c>
      <c r="O121" s="88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9" t="s">
        <v>129</v>
      </c>
      <c r="AT121" s="229" t="s">
        <v>131</v>
      </c>
      <c r="AU121" s="229" t="s">
        <v>81</v>
      </c>
      <c r="AY121" s="14" t="s">
        <v>121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4" t="s">
        <v>81</v>
      </c>
      <c r="BK121" s="230">
        <f>ROUND(I121*H121,2)</f>
        <v>0</v>
      </c>
      <c r="BL121" s="14" t="s">
        <v>129</v>
      </c>
      <c r="BM121" s="229" t="s">
        <v>129</v>
      </c>
    </row>
    <row r="122" s="2" customFormat="1">
      <c r="A122" s="35"/>
      <c r="B122" s="36"/>
      <c r="C122" s="37"/>
      <c r="D122" s="231" t="s">
        <v>130</v>
      </c>
      <c r="E122" s="37"/>
      <c r="F122" s="232" t="s">
        <v>566</v>
      </c>
      <c r="G122" s="37"/>
      <c r="H122" s="37"/>
      <c r="I122" s="233"/>
      <c r="J122" s="37"/>
      <c r="K122" s="37"/>
      <c r="L122" s="41"/>
      <c r="M122" s="234"/>
      <c r="N122" s="235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130</v>
      </c>
      <c r="AU122" s="14" t="s">
        <v>81</v>
      </c>
    </row>
    <row r="123" s="2" customFormat="1" ht="66.75" customHeight="1">
      <c r="A123" s="35"/>
      <c r="B123" s="36"/>
      <c r="C123" s="236" t="s">
        <v>135</v>
      </c>
      <c r="D123" s="236" t="s">
        <v>131</v>
      </c>
      <c r="E123" s="237" t="s">
        <v>567</v>
      </c>
      <c r="F123" s="238" t="s">
        <v>568</v>
      </c>
      <c r="G123" s="239" t="s">
        <v>146</v>
      </c>
      <c r="H123" s="240">
        <v>5</v>
      </c>
      <c r="I123" s="241"/>
      <c r="J123" s="242">
        <f>ROUND(I123*H123,2)</f>
        <v>0</v>
      </c>
      <c r="K123" s="243"/>
      <c r="L123" s="41"/>
      <c r="M123" s="244" t="s">
        <v>1</v>
      </c>
      <c r="N123" s="245" t="s">
        <v>38</v>
      </c>
      <c r="O123" s="88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9" t="s">
        <v>129</v>
      </c>
      <c r="AT123" s="229" t="s">
        <v>131</v>
      </c>
      <c r="AU123" s="229" t="s">
        <v>81</v>
      </c>
      <c r="AY123" s="14" t="s">
        <v>121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4" t="s">
        <v>81</v>
      </c>
      <c r="BK123" s="230">
        <f>ROUND(I123*H123,2)</f>
        <v>0</v>
      </c>
      <c r="BL123" s="14" t="s">
        <v>129</v>
      </c>
      <c r="BM123" s="229" t="s">
        <v>138</v>
      </c>
    </row>
    <row r="124" s="2" customFormat="1">
      <c r="A124" s="35"/>
      <c r="B124" s="36"/>
      <c r="C124" s="37"/>
      <c r="D124" s="231" t="s">
        <v>130</v>
      </c>
      <c r="E124" s="37"/>
      <c r="F124" s="232" t="s">
        <v>569</v>
      </c>
      <c r="G124" s="37"/>
      <c r="H124" s="37"/>
      <c r="I124" s="233"/>
      <c r="J124" s="37"/>
      <c r="K124" s="37"/>
      <c r="L124" s="41"/>
      <c r="M124" s="234"/>
      <c r="N124" s="235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130</v>
      </c>
      <c r="AU124" s="14" t="s">
        <v>81</v>
      </c>
    </row>
    <row r="125" s="2" customFormat="1" ht="66.75" customHeight="1">
      <c r="A125" s="35"/>
      <c r="B125" s="36"/>
      <c r="C125" s="236" t="s">
        <v>129</v>
      </c>
      <c r="D125" s="236" t="s">
        <v>131</v>
      </c>
      <c r="E125" s="237" t="s">
        <v>570</v>
      </c>
      <c r="F125" s="238" t="s">
        <v>571</v>
      </c>
      <c r="G125" s="239" t="s">
        <v>146</v>
      </c>
      <c r="H125" s="240">
        <v>5</v>
      </c>
      <c r="I125" s="241"/>
      <c r="J125" s="242">
        <f>ROUND(I125*H125,2)</f>
        <v>0</v>
      </c>
      <c r="K125" s="243"/>
      <c r="L125" s="41"/>
      <c r="M125" s="244" t="s">
        <v>1</v>
      </c>
      <c r="N125" s="245" t="s">
        <v>38</v>
      </c>
      <c r="O125" s="88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9" t="s">
        <v>129</v>
      </c>
      <c r="AT125" s="229" t="s">
        <v>131</v>
      </c>
      <c r="AU125" s="229" t="s">
        <v>81</v>
      </c>
      <c r="AY125" s="14" t="s">
        <v>121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4" t="s">
        <v>81</v>
      </c>
      <c r="BK125" s="230">
        <f>ROUND(I125*H125,2)</f>
        <v>0</v>
      </c>
      <c r="BL125" s="14" t="s">
        <v>129</v>
      </c>
      <c r="BM125" s="229" t="s">
        <v>128</v>
      </c>
    </row>
    <row r="126" s="2" customFormat="1">
      <c r="A126" s="35"/>
      <c r="B126" s="36"/>
      <c r="C126" s="37"/>
      <c r="D126" s="231" t="s">
        <v>130</v>
      </c>
      <c r="E126" s="37"/>
      <c r="F126" s="232" t="s">
        <v>572</v>
      </c>
      <c r="G126" s="37"/>
      <c r="H126" s="37"/>
      <c r="I126" s="233"/>
      <c r="J126" s="37"/>
      <c r="K126" s="37"/>
      <c r="L126" s="41"/>
      <c r="M126" s="234"/>
      <c r="N126" s="235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130</v>
      </c>
      <c r="AU126" s="14" t="s">
        <v>81</v>
      </c>
    </row>
    <row r="127" s="2" customFormat="1" ht="66.75" customHeight="1">
      <c r="A127" s="35"/>
      <c r="B127" s="36"/>
      <c r="C127" s="236" t="s">
        <v>122</v>
      </c>
      <c r="D127" s="236" t="s">
        <v>131</v>
      </c>
      <c r="E127" s="237" t="s">
        <v>573</v>
      </c>
      <c r="F127" s="238" t="s">
        <v>574</v>
      </c>
      <c r="G127" s="239" t="s">
        <v>146</v>
      </c>
      <c r="H127" s="240">
        <v>5</v>
      </c>
      <c r="I127" s="241"/>
      <c r="J127" s="242">
        <f>ROUND(I127*H127,2)</f>
        <v>0</v>
      </c>
      <c r="K127" s="243"/>
      <c r="L127" s="41"/>
      <c r="M127" s="244" t="s">
        <v>1</v>
      </c>
      <c r="N127" s="245" t="s">
        <v>38</v>
      </c>
      <c r="O127" s="88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9" t="s">
        <v>129</v>
      </c>
      <c r="AT127" s="229" t="s">
        <v>131</v>
      </c>
      <c r="AU127" s="229" t="s">
        <v>81</v>
      </c>
      <c r="AY127" s="14" t="s">
        <v>121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4" t="s">
        <v>81</v>
      </c>
      <c r="BK127" s="230">
        <f>ROUND(I127*H127,2)</f>
        <v>0</v>
      </c>
      <c r="BL127" s="14" t="s">
        <v>129</v>
      </c>
      <c r="BM127" s="229" t="s">
        <v>143</v>
      </c>
    </row>
    <row r="128" s="2" customFormat="1">
      <c r="A128" s="35"/>
      <c r="B128" s="36"/>
      <c r="C128" s="37"/>
      <c r="D128" s="231" t="s">
        <v>130</v>
      </c>
      <c r="E128" s="37"/>
      <c r="F128" s="232" t="s">
        <v>575</v>
      </c>
      <c r="G128" s="37"/>
      <c r="H128" s="37"/>
      <c r="I128" s="233"/>
      <c r="J128" s="37"/>
      <c r="K128" s="37"/>
      <c r="L128" s="41"/>
      <c r="M128" s="234"/>
      <c r="N128" s="235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130</v>
      </c>
      <c r="AU128" s="14" t="s">
        <v>81</v>
      </c>
    </row>
    <row r="129" s="2" customFormat="1" ht="66.75" customHeight="1">
      <c r="A129" s="35"/>
      <c r="B129" s="36"/>
      <c r="C129" s="236" t="s">
        <v>138</v>
      </c>
      <c r="D129" s="236" t="s">
        <v>131</v>
      </c>
      <c r="E129" s="237" t="s">
        <v>576</v>
      </c>
      <c r="F129" s="238" t="s">
        <v>577</v>
      </c>
      <c r="G129" s="239" t="s">
        <v>146</v>
      </c>
      <c r="H129" s="240">
        <v>5</v>
      </c>
      <c r="I129" s="241"/>
      <c r="J129" s="242">
        <f>ROUND(I129*H129,2)</f>
        <v>0</v>
      </c>
      <c r="K129" s="243"/>
      <c r="L129" s="41"/>
      <c r="M129" s="244" t="s">
        <v>1</v>
      </c>
      <c r="N129" s="245" t="s">
        <v>38</v>
      </c>
      <c r="O129" s="88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9" t="s">
        <v>129</v>
      </c>
      <c r="AT129" s="229" t="s">
        <v>131</v>
      </c>
      <c r="AU129" s="229" t="s">
        <v>81</v>
      </c>
      <c r="AY129" s="14" t="s">
        <v>121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4" t="s">
        <v>81</v>
      </c>
      <c r="BK129" s="230">
        <f>ROUND(I129*H129,2)</f>
        <v>0</v>
      </c>
      <c r="BL129" s="14" t="s">
        <v>129</v>
      </c>
      <c r="BM129" s="229" t="s">
        <v>147</v>
      </c>
    </row>
    <row r="130" s="2" customFormat="1">
      <c r="A130" s="35"/>
      <c r="B130" s="36"/>
      <c r="C130" s="37"/>
      <c r="D130" s="231" t="s">
        <v>130</v>
      </c>
      <c r="E130" s="37"/>
      <c r="F130" s="232" t="s">
        <v>578</v>
      </c>
      <c r="G130" s="37"/>
      <c r="H130" s="37"/>
      <c r="I130" s="233"/>
      <c r="J130" s="37"/>
      <c r="K130" s="37"/>
      <c r="L130" s="41"/>
      <c r="M130" s="234"/>
      <c r="N130" s="235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130</v>
      </c>
      <c r="AU130" s="14" t="s">
        <v>81</v>
      </c>
    </row>
    <row r="131" s="2" customFormat="1" ht="66.75" customHeight="1">
      <c r="A131" s="35"/>
      <c r="B131" s="36"/>
      <c r="C131" s="236" t="s">
        <v>149</v>
      </c>
      <c r="D131" s="236" t="s">
        <v>131</v>
      </c>
      <c r="E131" s="237" t="s">
        <v>579</v>
      </c>
      <c r="F131" s="238" t="s">
        <v>580</v>
      </c>
      <c r="G131" s="239" t="s">
        <v>134</v>
      </c>
      <c r="H131" s="240">
        <v>1000</v>
      </c>
      <c r="I131" s="241"/>
      <c r="J131" s="242">
        <f>ROUND(I131*H131,2)</f>
        <v>0</v>
      </c>
      <c r="K131" s="243"/>
      <c r="L131" s="41"/>
      <c r="M131" s="244" t="s">
        <v>1</v>
      </c>
      <c r="N131" s="245" t="s">
        <v>38</v>
      </c>
      <c r="O131" s="88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129</v>
      </c>
      <c r="AT131" s="229" t="s">
        <v>131</v>
      </c>
      <c r="AU131" s="229" t="s">
        <v>81</v>
      </c>
      <c r="AY131" s="14" t="s">
        <v>121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81</v>
      </c>
      <c r="BK131" s="230">
        <f>ROUND(I131*H131,2)</f>
        <v>0</v>
      </c>
      <c r="BL131" s="14" t="s">
        <v>129</v>
      </c>
      <c r="BM131" s="229" t="s">
        <v>152</v>
      </c>
    </row>
    <row r="132" s="2" customFormat="1">
      <c r="A132" s="35"/>
      <c r="B132" s="36"/>
      <c r="C132" s="37"/>
      <c r="D132" s="231" t="s">
        <v>130</v>
      </c>
      <c r="E132" s="37"/>
      <c r="F132" s="232" t="s">
        <v>581</v>
      </c>
      <c r="G132" s="37"/>
      <c r="H132" s="37"/>
      <c r="I132" s="233"/>
      <c r="J132" s="37"/>
      <c r="K132" s="37"/>
      <c r="L132" s="41"/>
      <c r="M132" s="234"/>
      <c r="N132" s="235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130</v>
      </c>
      <c r="AU132" s="14" t="s">
        <v>81</v>
      </c>
    </row>
    <row r="133" s="2" customFormat="1" ht="66.75" customHeight="1">
      <c r="A133" s="35"/>
      <c r="B133" s="36"/>
      <c r="C133" s="236" t="s">
        <v>128</v>
      </c>
      <c r="D133" s="236" t="s">
        <v>131</v>
      </c>
      <c r="E133" s="237" t="s">
        <v>582</v>
      </c>
      <c r="F133" s="238" t="s">
        <v>583</v>
      </c>
      <c r="G133" s="239" t="s">
        <v>134</v>
      </c>
      <c r="H133" s="240">
        <v>500</v>
      </c>
      <c r="I133" s="241"/>
      <c r="J133" s="242">
        <f>ROUND(I133*H133,2)</f>
        <v>0</v>
      </c>
      <c r="K133" s="243"/>
      <c r="L133" s="41"/>
      <c r="M133" s="244" t="s">
        <v>1</v>
      </c>
      <c r="N133" s="245" t="s">
        <v>38</v>
      </c>
      <c r="O133" s="88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9" t="s">
        <v>129</v>
      </c>
      <c r="AT133" s="229" t="s">
        <v>131</v>
      </c>
      <c r="AU133" s="229" t="s">
        <v>81</v>
      </c>
      <c r="AY133" s="14" t="s">
        <v>121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4" t="s">
        <v>81</v>
      </c>
      <c r="BK133" s="230">
        <f>ROUND(I133*H133,2)</f>
        <v>0</v>
      </c>
      <c r="BL133" s="14" t="s">
        <v>129</v>
      </c>
      <c r="BM133" s="229" t="s">
        <v>166</v>
      </c>
    </row>
    <row r="134" s="2" customFormat="1">
      <c r="A134" s="35"/>
      <c r="B134" s="36"/>
      <c r="C134" s="37"/>
      <c r="D134" s="231" t="s">
        <v>130</v>
      </c>
      <c r="E134" s="37"/>
      <c r="F134" s="232" t="s">
        <v>584</v>
      </c>
      <c r="G134" s="37"/>
      <c r="H134" s="37"/>
      <c r="I134" s="233"/>
      <c r="J134" s="37"/>
      <c r="K134" s="37"/>
      <c r="L134" s="41"/>
      <c r="M134" s="246"/>
      <c r="N134" s="247"/>
      <c r="O134" s="248"/>
      <c r="P134" s="248"/>
      <c r="Q134" s="248"/>
      <c r="R134" s="248"/>
      <c r="S134" s="248"/>
      <c r="T134" s="24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130</v>
      </c>
      <c r="AU134" s="14" t="s">
        <v>81</v>
      </c>
    </row>
    <row r="135" s="2" customFormat="1" ht="6.96" customHeight="1">
      <c r="A135" s="35"/>
      <c r="B135" s="63"/>
      <c r="C135" s="64"/>
      <c r="D135" s="64"/>
      <c r="E135" s="64"/>
      <c r="F135" s="64"/>
      <c r="G135" s="64"/>
      <c r="H135" s="64"/>
      <c r="I135" s="64"/>
      <c r="J135" s="64"/>
      <c r="K135" s="64"/>
      <c r="L135" s="41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sheet="1" autoFilter="0" formatColumns="0" formatRows="0" objects="1" scenarios="1" spinCount="100000" saltValue="6fMcPBrXP/t46sgMx2kZCDgWlrvKRVaWH2HiNeRHzQLQtmLVdBoRHKZyaKow23Dhl28G/hI2UaUOJqIb3Kuxfw==" hashValue="0hZjA47S4HM1Cd1CvLDSLJxtU5yOt6m4JzdkNsQinCRQ9gXS4lSnekd7DLLE99aW860+aifDuqp79F60GYuHDQ==" algorithmName="SHA-512" password="CC35"/>
  <autoFilter ref="C116:K13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96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geometrických parametrů koleje 2023 - 2025 - ST Jihlava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585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27. 9. 2022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ROUND((SUM(BE117:BE122)),  2)</f>
        <v>0</v>
      </c>
      <c r="G33" s="35"/>
      <c r="H33" s="35"/>
      <c r="I33" s="152">
        <v>0.20999999999999999</v>
      </c>
      <c r="J33" s="151">
        <f>ROUND(((SUM(BE117:BE122))*I33),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ROUND((SUM(BF117:BF122)),  2)</f>
        <v>0</v>
      </c>
      <c r="G34" s="35"/>
      <c r="H34" s="35"/>
      <c r="I34" s="152">
        <v>0.14999999999999999</v>
      </c>
      <c r="J34" s="151">
        <f>ROUND(((SUM(BF117:BF122))*I34),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ROUND((SUM(BG117:BG122)),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ROUND((SUM(BH117:BH122)),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ROUND((SUM(BI117:BI122)),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geometrických parametrů koleje 2023 - 2025 - ST Jihlava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02.1 - VRN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27. 9. 2022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100</v>
      </c>
      <c r="D94" s="173"/>
      <c r="E94" s="173"/>
      <c r="F94" s="173"/>
      <c r="G94" s="173"/>
      <c r="H94" s="173"/>
      <c r="I94" s="173"/>
      <c r="J94" s="174" t="s">
        <v>101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102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103</v>
      </c>
    </row>
    <row r="97" s="9" customFormat="1" ht="24.96" customHeight="1">
      <c r="A97" s="9"/>
      <c r="B97" s="176"/>
      <c r="C97" s="177"/>
      <c r="D97" s="178" t="s">
        <v>559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106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Oprava geometrických parametrů koleje 2023 - 2025 - ST Jihlava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97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02.1 - VRN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27. 9. 2022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8"/>
      <c r="B116" s="189"/>
      <c r="C116" s="190" t="s">
        <v>107</v>
      </c>
      <c r="D116" s="191" t="s">
        <v>58</v>
      </c>
      <c r="E116" s="191" t="s">
        <v>54</v>
      </c>
      <c r="F116" s="191" t="s">
        <v>55</v>
      </c>
      <c r="G116" s="191" t="s">
        <v>108</v>
      </c>
      <c r="H116" s="191" t="s">
        <v>109</v>
      </c>
      <c r="I116" s="191" t="s">
        <v>110</v>
      </c>
      <c r="J116" s="192" t="s">
        <v>101</v>
      </c>
      <c r="K116" s="193" t="s">
        <v>111</v>
      </c>
      <c r="L116" s="194"/>
      <c r="M116" s="97" t="s">
        <v>1</v>
      </c>
      <c r="N116" s="98" t="s">
        <v>37</v>
      </c>
      <c r="O116" s="98" t="s">
        <v>112</v>
      </c>
      <c r="P116" s="98" t="s">
        <v>113</v>
      </c>
      <c r="Q116" s="98" t="s">
        <v>114</v>
      </c>
      <c r="R116" s="98" t="s">
        <v>115</v>
      </c>
      <c r="S116" s="98" t="s">
        <v>116</v>
      </c>
      <c r="T116" s="99" t="s">
        <v>117</v>
      </c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</row>
    <row r="117" s="2" customFormat="1" ht="22.8" customHeight="1">
      <c r="A117" s="35"/>
      <c r="B117" s="36"/>
      <c r="C117" s="104" t="s">
        <v>118</v>
      </c>
      <c r="D117" s="37"/>
      <c r="E117" s="37"/>
      <c r="F117" s="37"/>
      <c r="G117" s="37"/>
      <c r="H117" s="37"/>
      <c r="I117" s="37"/>
      <c r="J117" s="195">
        <f>BK117</f>
        <v>0</v>
      </c>
      <c r="K117" s="37"/>
      <c r="L117" s="41"/>
      <c r="M117" s="100"/>
      <c r="N117" s="196"/>
      <c r="O117" s="101"/>
      <c r="P117" s="197">
        <f>P118</f>
        <v>0</v>
      </c>
      <c r="Q117" s="101"/>
      <c r="R117" s="197">
        <f>R118</f>
        <v>0</v>
      </c>
      <c r="S117" s="101"/>
      <c r="T117" s="198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103</v>
      </c>
      <c r="BK117" s="199">
        <f>BK118</f>
        <v>0</v>
      </c>
    </row>
    <row r="118" s="12" customFormat="1" ht="25.92" customHeight="1">
      <c r="A118" s="12"/>
      <c r="B118" s="200"/>
      <c r="C118" s="201"/>
      <c r="D118" s="202" t="s">
        <v>72</v>
      </c>
      <c r="E118" s="203" t="s">
        <v>94</v>
      </c>
      <c r="F118" s="203" t="s">
        <v>560</v>
      </c>
      <c r="G118" s="201"/>
      <c r="H118" s="201"/>
      <c r="I118" s="204"/>
      <c r="J118" s="205">
        <f>BK118</f>
        <v>0</v>
      </c>
      <c r="K118" s="201"/>
      <c r="L118" s="206"/>
      <c r="M118" s="207"/>
      <c r="N118" s="208"/>
      <c r="O118" s="208"/>
      <c r="P118" s="209">
        <f>SUM(P119:P122)</f>
        <v>0</v>
      </c>
      <c r="Q118" s="208"/>
      <c r="R118" s="209">
        <f>SUM(R119:R122)</f>
        <v>0</v>
      </c>
      <c r="S118" s="208"/>
      <c r="T118" s="210">
        <f>SUM(T119:T122)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1" t="s">
        <v>122</v>
      </c>
      <c r="AT118" s="212" t="s">
        <v>72</v>
      </c>
      <c r="AU118" s="212" t="s">
        <v>73</v>
      </c>
      <c r="AY118" s="211" t="s">
        <v>121</v>
      </c>
      <c r="BK118" s="213">
        <f>SUM(BK119:BK122)</f>
        <v>0</v>
      </c>
    </row>
    <row r="119" s="2" customFormat="1" ht="37.8" customHeight="1">
      <c r="A119" s="35"/>
      <c r="B119" s="36"/>
      <c r="C119" s="236" t="s">
        <v>81</v>
      </c>
      <c r="D119" s="236" t="s">
        <v>131</v>
      </c>
      <c r="E119" s="237" t="s">
        <v>586</v>
      </c>
      <c r="F119" s="238" t="s">
        <v>587</v>
      </c>
      <c r="G119" s="239" t="s">
        <v>588</v>
      </c>
      <c r="H119" s="240">
        <v>1000</v>
      </c>
      <c r="I119" s="241"/>
      <c r="J119" s="242">
        <f>ROUND(I119*H119,2)</f>
        <v>0</v>
      </c>
      <c r="K119" s="243"/>
      <c r="L119" s="41"/>
      <c r="M119" s="244" t="s">
        <v>1</v>
      </c>
      <c r="N119" s="245" t="s">
        <v>38</v>
      </c>
      <c r="O119" s="88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9" t="s">
        <v>129</v>
      </c>
      <c r="AT119" s="229" t="s">
        <v>131</v>
      </c>
      <c r="AU119" s="229" t="s">
        <v>81</v>
      </c>
      <c r="AY119" s="14" t="s">
        <v>121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4" t="s">
        <v>81</v>
      </c>
      <c r="BK119" s="230">
        <f>ROUND(I119*H119,2)</f>
        <v>0</v>
      </c>
      <c r="BL119" s="14" t="s">
        <v>129</v>
      </c>
      <c r="BM119" s="229" t="s">
        <v>83</v>
      </c>
    </row>
    <row r="120" s="2" customFormat="1">
      <c r="A120" s="35"/>
      <c r="B120" s="36"/>
      <c r="C120" s="37"/>
      <c r="D120" s="231" t="s">
        <v>130</v>
      </c>
      <c r="E120" s="37"/>
      <c r="F120" s="232" t="s">
        <v>587</v>
      </c>
      <c r="G120" s="37"/>
      <c r="H120" s="37"/>
      <c r="I120" s="233"/>
      <c r="J120" s="37"/>
      <c r="K120" s="37"/>
      <c r="L120" s="41"/>
      <c r="M120" s="234"/>
      <c r="N120" s="235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130</v>
      </c>
      <c r="AU120" s="14" t="s">
        <v>81</v>
      </c>
    </row>
    <row r="121" s="2" customFormat="1" ht="24.15" customHeight="1">
      <c r="A121" s="35"/>
      <c r="B121" s="36"/>
      <c r="C121" s="236" t="s">
        <v>83</v>
      </c>
      <c r="D121" s="236" t="s">
        <v>131</v>
      </c>
      <c r="E121" s="237" t="s">
        <v>589</v>
      </c>
      <c r="F121" s="238" t="s">
        <v>590</v>
      </c>
      <c r="G121" s="239" t="s">
        <v>588</v>
      </c>
      <c r="H121" s="240">
        <v>1000</v>
      </c>
      <c r="I121" s="241"/>
      <c r="J121" s="242">
        <f>ROUND(I121*H121,2)</f>
        <v>0</v>
      </c>
      <c r="K121" s="243"/>
      <c r="L121" s="41"/>
      <c r="M121" s="244" t="s">
        <v>1</v>
      </c>
      <c r="N121" s="245" t="s">
        <v>38</v>
      </c>
      <c r="O121" s="88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9" t="s">
        <v>129</v>
      </c>
      <c r="AT121" s="229" t="s">
        <v>131</v>
      </c>
      <c r="AU121" s="229" t="s">
        <v>81</v>
      </c>
      <c r="AY121" s="14" t="s">
        <v>121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4" t="s">
        <v>81</v>
      </c>
      <c r="BK121" s="230">
        <f>ROUND(I121*H121,2)</f>
        <v>0</v>
      </c>
      <c r="BL121" s="14" t="s">
        <v>129</v>
      </c>
      <c r="BM121" s="229" t="s">
        <v>129</v>
      </c>
    </row>
    <row r="122" s="2" customFormat="1">
      <c r="A122" s="35"/>
      <c r="B122" s="36"/>
      <c r="C122" s="37"/>
      <c r="D122" s="231" t="s">
        <v>130</v>
      </c>
      <c r="E122" s="37"/>
      <c r="F122" s="232" t="s">
        <v>590</v>
      </c>
      <c r="G122" s="37"/>
      <c r="H122" s="37"/>
      <c r="I122" s="233"/>
      <c r="J122" s="37"/>
      <c r="K122" s="37"/>
      <c r="L122" s="41"/>
      <c r="M122" s="246"/>
      <c r="N122" s="247"/>
      <c r="O122" s="248"/>
      <c r="P122" s="248"/>
      <c r="Q122" s="248"/>
      <c r="R122" s="248"/>
      <c r="S122" s="248"/>
      <c r="T122" s="24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130</v>
      </c>
      <c r="AU122" s="14" t="s">
        <v>81</v>
      </c>
    </row>
    <row r="123" s="2" customFormat="1" ht="6.96" customHeight="1">
      <c r="A123" s="35"/>
      <c r="B123" s="63"/>
      <c r="C123" s="64"/>
      <c r="D123" s="64"/>
      <c r="E123" s="64"/>
      <c r="F123" s="64"/>
      <c r="G123" s="64"/>
      <c r="H123" s="64"/>
      <c r="I123" s="64"/>
      <c r="J123" s="64"/>
      <c r="K123" s="64"/>
      <c r="L123" s="41"/>
      <c r="M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</sheetData>
  <sheetProtection sheet="1" autoFilter="0" formatColumns="0" formatRows="0" objects="1" scenarios="1" spinCount="100000" saltValue="MNXAX7jM1m4JQZxlOUQFNDY31UyYIFev6JMw04oPz2NfQxkNWS7fYrDGYE1gcZvklcVZOvDrWMtE5BQjPKes2g==" hashValue="GXcMYCMLCyRSi1pM226qMMWK5H6GkyKh12J1I8IbQwt3+MSiBly/ajJgsPF7lGjiZFPwJJj8OgF8/eHfL50zvQ==" algorithmName="SHA-512" password="CC35"/>
  <autoFilter ref="C116:K12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Teplá Lucie</dc:creator>
  <cp:lastModifiedBy>Teplá Lucie</cp:lastModifiedBy>
  <dcterms:created xsi:type="dcterms:W3CDTF">2022-11-01T08:28:06Z</dcterms:created>
  <dcterms:modified xsi:type="dcterms:W3CDTF">2022-11-01T08:28:12Z</dcterms:modified>
</cp:coreProperties>
</file>