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ngelovap\Desktop\Veřejné zakázky\2022\Podlimitní\27) Poskytování certifikačních služeb\Výzva + přílohy\"/>
    </mc:Choice>
  </mc:AlternateContent>
  <xr:revisionPtr revIDLastSave="0" documentId="13_ncr:1_{FEB9B986-2B2C-4F78-A8E8-9497469DEB41}" xr6:coauthVersionLast="36" xr6:coauthVersionMax="36" xr10:uidLastSave="{00000000-0000-0000-0000-000000000000}"/>
  <bookViews>
    <workbookView xWindow="0" yWindow="0" windowWidth="28800" windowHeight="10860" xr2:uid="{EDE50176-14C2-4158-82B1-68771B38359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16" i="1"/>
  <c r="E17" i="1"/>
  <c r="E18" i="1"/>
  <c r="E15" i="1"/>
  <c r="E11" i="1"/>
  <c r="E12" i="1"/>
  <c r="E13" i="1"/>
  <c r="E10" i="1"/>
  <c r="E8" i="1"/>
  <c r="E7" i="1"/>
  <c r="E27" i="1" l="1"/>
  <c r="F27" i="1" s="1"/>
  <c r="G27" i="1" s="1"/>
  <c r="C24" i="1"/>
  <c r="C25" i="1"/>
  <c r="C27" i="1"/>
  <c r="C26" i="1"/>
  <c r="C20" i="1"/>
  <c r="C21" i="1"/>
  <c r="C22" i="1"/>
  <c r="F10" i="1"/>
  <c r="G10" i="1" s="1"/>
  <c r="F11" i="1"/>
  <c r="G11" i="1" s="1"/>
  <c r="F12" i="1"/>
  <c r="G12" i="1" s="1"/>
  <c r="F13" i="1"/>
  <c r="G13" i="1" s="1"/>
  <c r="F15" i="1"/>
  <c r="G15" i="1" s="1"/>
  <c r="F16" i="1"/>
  <c r="G16" i="1" s="1"/>
  <c r="F17" i="1"/>
  <c r="G17" i="1" s="1"/>
  <c r="F18" i="1"/>
  <c r="G18" i="1" s="1"/>
  <c r="F22" i="1"/>
  <c r="G22" i="1" s="1"/>
  <c r="E20" i="1"/>
  <c r="F20" i="1" s="1"/>
  <c r="G20" i="1" s="1"/>
  <c r="E21" i="1"/>
  <c r="F21" i="1" s="1"/>
  <c r="G21" i="1" s="1"/>
  <c r="E26" i="1"/>
  <c r="F26" i="1" s="1"/>
  <c r="G26" i="1" s="1"/>
  <c r="E24" i="1"/>
  <c r="F24" i="1" s="1"/>
  <c r="G24" i="1" s="1"/>
  <c r="E25" i="1"/>
  <c r="F25" i="1" s="1"/>
  <c r="G25" i="1" s="1"/>
  <c r="F8" i="1"/>
  <c r="G8" i="1" s="1"/>
  <c r="F7" i="1"/>
  <c r="G7" i="1" s="1"/>
  <c r="B28" i="1" l="1"/>
</calcChain>
</file>

<file path=xl/sharedStrings.xml><?xml version="1.0" encoding="utf-8"?>
<sst xmlns="http://schemas.openxmlformats.org/spreadsheetml/2006/main" count="38" uniqueCount="33">
  <si>
    <t>předpokládaný počet ks za 36 měsíců</t>
  </si>
  <si>
    <t>Cena za 1 ks v Kč bez DPH</t>
  </si>
  <si>
    <t>Cena za předpokládaný počet ks/36 měsíců v Kč bez DPH</t>
  </si>
  <si>
    <t>Výše DPH 21 % v Kč</t>
  </si>
  <si>
    <t>Cena za   předpokládaný počet ks/36 měsíců v Kč s DPH</t>
  </si>
  <si>
    <t>KVALIFIKOVANÉ CERTIFIKÁTY</t>
  </si>
  <si>
    <t>Kvalifikovaný osobní certifikát pro elektronický podpis</t>
  </si>
  <si>
    <t>Kvalifikovaný certifikát pro elektronickou pečeť</t>
  </si>
  <si>
    <t>KOMERČNÍ CERTIFIKÁTY</t>
  </si>
  <si>
    <t>*Komerční osobní certifikát pro autentizaci či šifrování</t>
  </si>
  <si>
    <t>*Komerční osobní identitní certifikát (komerční certifikát pro elektronickou identitu) - k vytvoření kvalifikovaného prostředku pro elektronickou identitu na úrovní záruky VYSOKÁ (tj. nejvyšší)</t>
  </si>
  <si>
    <t>Komerční technologický (serverový) certifikát</t>
  </si>
  <si>
    <t>Komerční SSL certifikát (včetně podpory SAN)</t>
  </si>
  <si>
    <t>SLUŽBY</t>
  </si>
  <si>
    <t>Služba vytváření kvalifikovaných elektronických pečetí na dálku</t>
  </si>
  <si>
    <t>Služba vydávání kvalifikovaných elektronických časových razítek (s platností min. 5 let od vydání TSA a vydávanými ke kvalifikovaným pečetím „v rámci jednoho procesu“ nebo samostatně)</t>
  </si>
  <si>
    <t>Služba vytváření kvalifikovaných elektronických podpisů na dálku</t>
  </si>
  <si>
    <t>Služba ověřování podpisů a pečetí</t>
  </si>
  <si>
    <t>USB TOKENY A ČIPOVÉ KARTY (nekompatibilní)</t>
  </si>
  <si>
    <t>Čipová karta</t>
  </si>
  <si>
    <t>Celková nabídková cena bez DPH</t>
  </si>
  <si>
    <t>Je řešení nabízené účastníkem plně kompatibilní?</t>
  </si>
  <si>
    <t>Jedná se o token s vloženou mikrokartou?</t>
  </si>
  <si>
    <t>Ano</t>
  </si>
  <si>
    <t>Ne</t>
  </si>
  <si>
    <t xml:space="preserve">z toho USB token </t>
  </si>
  <si>
    <t>z toho čipová karta</t>
  </si>
  <si>
    <t xml:space="preserve">USB token s vloženou čipovou kartou </t>
  </si>
  <si>
    <t>USB TOKENY A ČIPOVÉ KARTY (kompatibilní)</t>
  </si>
  <si>
    <t xml:space="preserve">vyplňte pouze v případě, že řešení je token s mikrokartou (součet řádku 18 a 19 se musí rovnat řádku 20) </t>
  </si>
  <si>
    <t xml:space="preserve">vyplňte pouze v případě, že řešení je token s mikrokartou (součet řádku 22 a 23 se musí rovnat řádku 24) </t>
  </si>
  <si>
    <t>Příloha č. 4 Výzvy k podání nabídky</t>
  </si>
  <si>
    <t>Dílčí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</si>
</sst>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0"/>
      <name val="Verdana"/>
      <family val="2"/>
      <charset val="238"/>
    </font>
    <font>
      <sz val="9"/>
      <color rgb="FF000000"/>
      <name val="Verdana"/>
      <family val="2"/>
      <charset val="238"/>
    </font>
    <font>
      <b/>
      <sz val="9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  <font>
      <sz val="10"/>
      <color rgb="FF000000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2"/>
      <color rgb="FF000000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0" fontId="0" fillId="4" borderId="1" xfId="0" applyFill="1" applyBorder="1"/>
    <xf numFmtId="0" fontId="1" fillId="5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wrapText="1"/>
    </xf>
    <xf numFmtId="0" fontId="2" fillId="0" borderId="0" xfId="0" applyFont="1"/>
    <xf numFmtId="0" fontId="0" fillId="0" borderId="1" xfId="0" applyFont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wrapText="1"/>
    </xf>
    <xf numFmtId="164" fontId="0" fillId="0" borderId="1" xfId="0" applyNumberFormat="1" applyBorder="1"/>
    <xf numFmtId="0" fontId="4" fillId="3" borderId="1" xfId="0" applyFont="1" applyFill="1" applyBorder="1" applyAlignment="1">
      <alignment horizontal="center" vertical="center" wrapText="1"/>
    </xf>
    <xf numFmtId="0" fontId="7" fillId="0" borderId="0" xfId="0" applyFont="1"/>
    <xf numFmtId="0" fontId="5" fillId="2" borderId="1" xfId="0" applyFont="1" applyFill="1" applyBorder="1" applyAlignment="1">
      <alignment vertical="center" wrapText="1"/>
    </xf>
    <xf numFmtId="0" fontId="10" fillId="0" borderId="0" xfId="0" applyFont="1"/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A5919-404F-43CB-8A4C-37AA8BEFD906}">
  <sheetPr>
    <pageSetUpPr fitToPage="1"/>
  </sheetPr>
  <dimension ref="A1:V28"/>
  <sheetViews>
    <sheetView tabSelected="1" workbookViewId="0">
      <selection activeCell="D3" sqref="D3"/>
    </sheetView>
  </sheetViews>
  <sheetFormatPr defaultRowHeight="13.5" x14ac:dyDescent="0.3"/>
  <cols>
    <col min="1" max="1" width="40" bestFit="1" customWidth="1"/>
    <col min="2" max="2" width="8.765625" bestFit="1" customWidth="1"/>
    <col min="3" max="3" width="12.15234375" bestFit="1" customWidth="1"/>
    <col min="4" max="4" width="25.15234375" bestFit="1" customWidth="1"/>
    <col min="5" max="5" width="11" bestFit="1" customWidth="1"/>
    <col min="6" max="7" width="10.84375" bestFit="1" customWidth="1"/>
    <col min="10" max="10" width="35.23046875" bestFit="1" customWidth="1"/>
  </cols>
  <sheetData>
    <row r="1" spans="1:22" x14ac:dyDescent="0.3">
      <c r="A1" t="s">
        <v>31</v>
      </c>
    </row>
    <row r="2" spans="1:22" x14ac:dyDescent="0.3">
      <c r="A2" s="18" t="s">
        <v>32</v>
      </c>
    </row>
    <row r="3" spans="1:22" ht="30" x14ac:dyDescent="0.3">
      <c r="A3" s="12" t="s">
        <v>21</v>
      </c>
      <c r="B3" s="7"/>
      <c r="K3" s="16"/>
      <c r="L3" s="16"/>
      <c r="M3" s="16"/>
      <c r="N3" s="16"/>
      <c r="O3" s="16"/>
      <c r="P3" s="16"/>
      <c r="Q3" s="16" t="s">
        <v>23</v>
      </c>
      <c r="R3" s="16"/>
      <c r="S3" s="16"/>
      <c r="T3" s="16"/>
      <c r="U3" s="16"/>
      <c r="V3" s="16"/>
    </row>
    <row r="4" spans="1:22" ht="30" x14ac:dyDescent="0.3">
      <c r="A4" s="13" t="s">
        <v>22</v>
      </c>
      <c r="B4" s="7"/>
      <c r="K4" s="16"/>
      <c r="L4" s="16"/>
      <c r="M4" s="16"/>
      <c r="N4" s="16"/>
      <c r="O4" s="16"/>
      <c r="P4" s="16"/>
      <c r="Q4" s="16" t="s">
        <v>24</v>
      </c>
      <c r="R4" s="16"/>
      <c r="S4" s="16"/>
      <c r="T4" s="16"/>
      <c r="U4" s="16"/>
      <c r="V4" s="16"/>
    </row>
    <row r="5" spans="1:22" x14ac:dyDescent="0.3"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</row>
    <row r="6" spans="1:22" ht="72.75" customHeight="1" x14ac:dyDescent="0.3">
      <c r="A6" s="6" t="s">
        <v>5</v>
      </c>
      <c r="B6" s="15" t="s">
        <v>0</v>
      </c>
      <c r="C6" s="27" t="s">
        <v>1</v>
      </c>
      <c r="D6" s="28"/>
      <c r="E6" s="15" t="s">
        <v>2</v>
      </c>
      <c r="F6" s="15" t="s">
        <v>3</v>
      </c>
      <c r="G6" s="15" t="s">
        <v>4</v>
      </c>
      <c r="K6" s="16"/>
      <c r="L6" s="16"/>
      <c r="M6" s="16"/>
      <c r="N6" s="16"/>
      <c r="O6" s="16"/>
      <c r="P6" s="16"/>
      <c r="Q6" s="16"/>
      <c r="S6" s="16"/>
      <c r="T6" s="16"/>
      <c r="U6" s="16"/>
      <c r="V6" s="16"/>
    </row>
    <row r="7" spans="1:22" ht="21.75" customHeight="1" x14ac:dyDescent="0.3">
      <c r="A7" s="1" t="s">
        <v>6</v>
      </c>
      <c r="B7" s="2">
        <v>5400</v>
      </c>
      <c r="C7" s="25"/>
      <c r="D7" s="26"/>
      <c r="E7" s="14">
        <f>B7*C7</f>
        <v>0</v>
      </c>
      <c r="F7" s="14">
        <f>E7*0.21</f>
        <v>0</v>
      </c>
      <c r="G7" s="14">
        <f>F7+E7</f>
        <v>0</v>
      </c>
      <c r="K7" s="16"/>
      <c r="L7" s="16"/>
      <c r="M7" s="16"/>
      <c r="N7" s="16"/>
      <c r="O7" s="16"/>
      <c r="P7" s="16"/>
      <c r="Q7" s="16"/>
      <c r="S7" s="16"/>
      <c r="T7" s="16"/>
      <c r="U7" s="16"/>
      <c r="V7" s="16"/>
    </row>
    <row r="8" spans="1:22" x14ac:dyDescent="0.3">
      <c r="A8" s="1" t="s">
        <v>7</v>
      </c>
      <c r="B8" s="2">
        <v>60</v>
      </c>
      <c r="C8" s="25"/>
      <c r="D8" s="26"/>
      <c r="E8" s="14">
        <f>B8*C8</f>
        <v>0</v>
      </c>
      <c r="F8" s="14">
        <f t="shared" ref="F8:F27" si="0">E8*0.21</f>
        <v>0</v>
      </c>
      <c r="G8" s="14">
        <f t="shared" ref="G8:G27" si="1">F8+E8</f>
        <v>0</v>
      </c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</row>
    <row r="9" spans="1:22" x14ac:dyDescent="0.3">
      <c r="A9" s="27" t="s">
        <v>8</v>
      </c>
      <c r="B9" s="29"/>
      <c r="C9" s="29"/>
      <c r="D9" s="29"/>
      <c r="E9" s="29"/>
      <c r="F9" s="29"/>
      <c r="G9" s="28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</row>
    <row r="10" spans="1:22" x14ac:dyDescent="0.3">
      <c r="A10" s="1" t="s">
        <v>9</v>
      </c>
      <c r="B10" s="2">
        <v>2700</v>
      </c>
      <c r="C10" s="25"/>
      <c r="D10" s="26"/>
      <c r="E10" s="14">
        <f>B10*C10</f>
        <v>0</v>
      </c>
      <c r="F10" s="14">
        <f t="shared" si="0"/>
        <v>0</v>
      </c>
      <c r="G10" s="14">
        <f t="shared" si="1"/>
        <v>0</v>
      </c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</row>
    <row r="11" spans="1:22" ht="47.25" customHeight="1" x14ac:dyDescent="0.3">
      <c r="A11" s="1" t="s">
        <v>10</v>
      </c>
      <c r="B11" s="2">
        <v>2700</v>
      </c>
      <c r="C11" s="25"/>
      <c r="D11" s="26"/>
      <c r="E11" s="14">
        <f t="shared" ref="E11:E13" si="2">B11*C11</f>
        <v>0</v>
      </c>
      <c r="F11" s="14">
        <f t="shared" si="0"/>
        <v>0</v>
      </c>
      <c r="G11" s="14">
        <f t="shared" si="1"/>
        <v>0</v>
      </c>
      <c r="R11" s="10"/>
    </row>
    <row r="12" spans="1:22" x14ac:dyDescent="0.3">
      <c r="A12" s="1" t="s">
        <v>11</v>
      </c>
      <c r="B12" s="2">
        <v>300</v>
      </c>
      <c r="C12" s="25"/>
      <c r="D12" s="26"/>
      <c r="E12" s="14">
        <f t="shared" si="2"/>
        <v>0</v>
      </c>
      <c r="F12" s="14">
        <f t="shared" si="0"/>
        <v>0</v>
      </c>
      <c r="G12" s="14">
        <f t="shared" si="1"/>
        <v>0</v>
      </c>
      <c r="R12" s="10"/>
    </row>
    <row r="13" spans="1:22" x14ac:dyDescent="0.3">
      <c r="A13" s="1" t="s">
        <v>12</v>
      </c>
      <c r="B13" s="2">
        <v>300</v>
      </c>
      <c r="C13" s="25"/>
      <c r="D13" s="26"/>
      <c r="E13" s="14">
        <f t="shared" si="2"/>
        <v>0</v>
      </c>
      <c r="F13" s="14">
        <f t="shared" si="0"/>
        <v>0</v>
      </c>
      <c r="G13" s="14">
        <f t="shared" si="1"/>
        <v>0</v>
      </c>
    </row>
    <row r="14" spans="1:22" x14ac:dyDescent="0.3">
      <c r="A14" s="27" t="s">
        <v>13</v>
      </c>
      <c r="B14" s="29"/>
      <c r="C14" s="29"/>
      <c r="D14" s="29"/>
      <c r="E14" s="29"/>
      <c r="F14" s="29"/>
      <c r="G14" s="28"/>
    </row>
    <row r="15" spans="1:22" ht="23" x14ac:dyDescent="0.3">
      <c r="A15" s="1" t="s">
        <v>14</v>
      </c>
      <c r="B15" s="2">
        <v>2700000</v>
      </c>
      <c r="C15" s="25"/>
      <c r="D15" s="26"/>
      <c r="E15" s="14">
        <f>C15*B15</f>
        <v>0</v>
      </c>
      <c r="F15" s="14">
        <f t="shared" si="0"/>
        <v>0</v>
      </c>
      <c r="G15" s="14">
        <f t="shared" si="1"/>
        <v>0</v>
      </c>
    </row>
    <row r="16" spans="1:22" ht="86.25" customHeight="1" x14ac:dyDescent="0.3">
      <c r="A16" s="1" t="s">
        <v>15</v>
      </c>
      <c r="B16" s="2">
        <v>600000</v>
      </c>
      <c r="C16" s="25"/>
      <c r="D16" s="26"/>
      <c r="E16" s="14">
        <f t="shared" ref="E16:E18" si="3">C16*B16</f>
        <v>0</v>
      </c>
      <c r="F16" s="14">
        <f t="shared" si="0"/>
        <v>0</v>
      </c>
      <c r="G16" s="14">
        <f t="shared" si="1"/>
        <v>0</v>
      </c>
    </row>
    <row r="17" spans="1:7" ht="40.5" customHeight="1" x14ac:dyDescent="0.3">
      <c r="A17" s="1" t="s">
        <v>16</v>
      </c>
      <c r="B17" s="2">
        <v>5400</v>
      </c>
      <c r="C17" s="25"/>
      <c r="D17" s="26"/>
      <c r="E17" s="14">
        <f t="shared" si="3"/>
        <v>0</v>
      </c>
      <c r="F17" s="14">
        <f t="shared" si="0"/>
        <v>0</v>
      </c>
      <c r="G17" s="14">
        <f t="shared" si="1"/>
        <v>0</v>
      </c>
    </row>
    <row r="18" spans="1:7" x14ac:dyDescent="0.3">
      <c r="A18" s="1" t="s">
        <v>17</v>
      </c>
      <c r="B18" s="2">
        <v>3000000</v>
      </c>
      <c r="C18" s="25"/>
      <c r="D18" s="26"/>
      <c r="E18" s="14">
        <f t="shared" si="3"/>
        <v>0</v>
      </c>
      <c r="F18" s="14">
        <f t="shared" si="0"/>
        <v>0</v>
      </c>
      <c r="G18" s="14">
        <f t="shared" si="1"/>
        <v>0</v>
      </c>
    </row>
    <row r="19" spans="1:7" ht="25.5" customHeight="1" x14ac:dyDescent="0.3">
      <c r="A19" s="19" t="s">
        <v>18</v>
      </c>
      <c r="B19" s="20"/>
      <c r="C19" s="20"/>
      <c r="D19" s="20"/>
      <c r="E19" s="20"/>
      <c r="F19" s="20"/>
      <c r="G19" s="21"/>
    </row>
    <row r="20" spans="1:7" ht="60.75" customHeight="1" x14ac:dyDescent="0.3">
      <c r="A20" s="4" t="s">
        <v>25</v>
      </c>
      <c r="B20" s="5">
        <v>1800</v>
      </c>
      <c r="C20" s="8" t="str">
        <f>IF($B$3=$Q$4,"Vyplňte hodnotu!→","Nerelevantní hodonota se nevyplňuje →")</f>
        <v>Nerelevantní hodonota se nevyplňuje →</v>
      </c>
      <c r="D20" s="9" t="s">
        <v>29</v>
      </c>
      <c r="E20" s="14" t="e">
        <f>B20*D20</f>
        <v>#VALUE!</v>
      </c>
      <c r="F20" s="14" t="e">
        <f t="shared" si="0"/>
        <v>#VALUE!</v>
      </c>
      <c r="G20" s="14" t="e">
        <f t="shared" si="1"/>
        <v>#VALUE!</v>
      </c>
    </row>
    <row r="21" spans="1:7" ht="54" x14ac:dyDescent="0.3">
      <c r="A21" s="4" t="s">
        <v>26</v>
      </c>
      <c r="B21" s="5">
        <v>1800</v>
      </c>
      <c r="C21" s="8" t="str">
        <f>IF($B$3=$Q$4,"Vyplňte hodnotu!→","Nerelevantní hodonota se nevyplňuje →")</f>
        <v>Nerelevantní hodonota se nevyplňuje →</v>
      </c>
      <c r="D21" s="9" t="s">
        <v>29</v>
      </c>
      <c r="E21" s="14" t="e">
        <f>B21*D21</f>
        <v>#VALUE!</v>
      </c>
      <c r="F21" s="14" t="e">
        <f t="shared" si="0"/>
        <v>#VALUE!</v>
      </c>
      <c r="G21" s="14" t="e">
        <f t="shared" si="1"/>
        <v>#VALUE!</v>
      </c>
    </row>
    <row r="22" spans="1:7" ht="42" customHeight="1" x14ac:dyDescent="0.3">
      <c r="A22" s="11" t="s">
        <v>27</v>
      </c>
      <c r="B22" s="3">
        <v>1800</v>
      </c>
      <c r="C22" s="8" t="str">
        <f>IF($B$3=$Q$4,"Vyplňte hodnotu!→","Nerelevantní hodonota se nevyplňuje →")</f>
        <v>Nerelevantní hodonota se nevyplňuje →</v>
      </c>
      <c r="D22" s="7"/>
      <c r="E22" s="14">
        <f>B22*D22</f>
        <v>0</v>
      </c>
      <c r="F22" s="14">
        <f>E22*0.21</f>
        <v>0</v>
      </c>
      <c r="G22" s="14">
        <f>F22+E22</f>
        <v>0</v>
      </c>
    </row>
    <row r="23" spans="1:7" ht="25.5" customHeight="1" x14ac:dyDescent="0.3">
      <c r="A23" s="19" t="s">
        <v>28</v>
      </c>
      <c r="B23" s="20"/>
      <c r="C23" s="20"/>
      <c r="D23" s="20"/>
      <c r="E23" s="20"/>
      <c r="F23" s="20"/>
      <c r="G23" s="21"/>
    </row>
    <row r="24" spans="1:7" ht="54" x14ac:dyDescent="0.3">
      <c r="A24" s="4" t="s">
        <v>25</v>
      </c>
      <c r="B24" s="5">
        <v>300</v>
      </c>
      <c r="C24" s="8" t="str">
        <f>IF($B$3=$Q$3,"Vyplňte hodnotu!→","Nerelevantní hodonota se nevyplňuje →")</f>
        <v>Nerelevantní hodonota se nevyplňuje →</v>
      </c>
      <c r="D24" s="9" t="s">
        <v>30</v>
      </c>
      <c r="E24" s="14" t="e">
        <f>B24*D24</f>
        <v>#VALUE!</v>
      </c>
      <c r="F24" s="14" t="e">
        <f t="shared" si="0"/>
        <v>#VALUE!</v>
      </c>
      <c r="G24" s="14" t="e">
        <f t="shared" si="1"/>
        <v>#VALUE!</v>
      </c>
    </row>
    <row r="25" spans="1:7" ht="54" x14ac:dyDescent="0.3">
      <c r="A25" s="4" t="s">
        <v>26</v>
      </c>
      <c r="B25" s="5">
        <v>300</v>
      </c>
      <c r="C25" s="8" t="str">
        <f>IF($B$3=$Q$3,"Vyplňte hodnotu!→","Nerelevantní hodonota se nevyplňuje →")</f>
        <v>Nerelevantní hodonota se nevyplňuje →</v>
      </c>
      <c r="D25" s="9" t="s">
        <v>30</v>
      </c>
      <c r="E25" s="14" t="e">
        <f>B25*D25</f>
        <v>#VALUE!</v>
      </c>
      <c r="F25" s="14" t="e">
        <f t="shared" si="0"/>
        <v>#VALUE!</v>
      </c>
      <c r="G25" s="14" t="e">
        <f t="shared" si="1"/>
        <v>#VALUE!</v>
      </c>
    </row>
    <row r="26" spans="1:7" ht="40.5" x14ac:dyDescent="0.3">
      <c r="A26" s="11" t="s">
        <v>27</v>
      </c>
      <c r="B26" s="3">
        <v>300</v>
      </c>
      <c r="C26" s="8" t="str">
        <f>IF($B$3=$Q$3,"Vyplňte hodnotu!→","Nerelevantní hodonota se nevyplňuje →")</f>
        <v>Nerelevantní hodonota se nevyplňuje →</v>
      </c>
      <c r="D26" s="7"/>
      <c r="E26" s="14">
        <f>B26*D26</f>
        <v>0</v>
      </c>
      <c r="F26" s="14">
        <f>E26*0.21</f>
        <v>0</v>
      </c>
      <c r="G26" s="14">
        <f>F26+E26</f>
        <v>0</v>
      </c>
    </row>
    <row r="27" spans="1:7" ht="40.5" x14ac:dyDescent="0.3">
      <c r="A27" s="4" t="s">
        <v>19</v>
      </c>
      <c r="B27" s="5">
        <v>1500</v>
      </c>
      <c r="C27" s="8" t="str">
        <f>IF($B$3=$Q$3,"Vyplňte hodnotu!→","Nerelevantní hodonota se nevyplňuje →")</f>
        <v>Nerelevantní hodonota se nevyplňuje →</v>
      </c>
      <c r="D27" s="7"/>
      <c r="E27" s="14">
        <f>B27*D27</f>
        <v>0</v>
      </c>
      <c r="F27" s="14">
        <f t="shared" si="0"/>
        <v>0</v>
      </c>
      <c r="G27" s="14">
        <f t="shared" si="1"/>
        <v>0</v>
      </c>
    </row>
    <row r="28" spans="1:7" x14ac:dyDescent="0.3">
      <c r="A28" s="17" t="s">
        <v>20</v>
      </c>
      <c r="B28" s="22">
        <f>E7+E8+E10+E11+E12+E13+E15+E16+E18+E17+E22+E26+E27</f>
        <v>0</v>
      </c>
      <c r="C28" s="23"/>
      <c r="D28" s="23"/>
      <c r="E28" s="23"/>
      <c r="F28" s="23"/>
      <c r="G28" s="24"/>
    </row>
  </sheetData>
  <mergeCells count="16">
    <mergeCell ref="A23:G23"/>
    <mergeCell ref="B28:G28"/>
    <mergeCell ref="C7:D7"/>
    <mergeCell ref="C6:D6"/>
    <mergeCell ref="C10:D10"/>
    <mergeCell ref="C11:D11"/>
    <mergeCell ref="C8:D8"/>
    <mergeCell ref="C12:D12"/>
    <mergeCell ref="C13:D13"/>
    <mergeCell ref="C15:D15"/>
    <mergeCell ref="C16:D16"/>
    <mergeCell ref="C17:D17"/>
    <mergeCell ref="C18:D18"/>
    <mergeCell ref="A19:G19"/>
    <mergeCell ref="A14:G14"/>
    <mergeCell ref="A9:G9"/>
  </mergeCells>
  <dataValidations count="4">
    <dataValidation errorStyle="warning" allowBlank="1" showInputMessage="1" showErrorMessage="1" sqref="D20:D21" xr:uid="{70083CB4-74C4-42B3-A037-221FCD54BE44}"/>
    <dataValidation type="list" allowBlank="1" showInputMessage="1" showErrorMessage="1" sqref="B3:B4" xr:uid="{D92C9B42-AE84-43CA-8D01-515073BA474D}">
      <formula1>$Q$3:$Q$4</formula1>
    </dataValidation>
    <dataValidation type="decimal" errorStyle="warning" operator="equal" allowBlank="1" showInputMessage="1" showErrorMessage="1" error="JE-LI vaším řešením token s vloženou mikrokartou, vložená hodnota NEODPOVÍDÁ součtu buněk D 18 + D 19, tato skutečnost může vést v důsledku k vašemu vyloučení ze zadávacího řízení. Chcete pokračovat?" sqref="D22" xr:uid="{B89F2D82-09D1-4A07-9967-A2FE58A61902}">
      <formula1>D20+D21</formula1>
    </dataValidation>
    <dataValidation type="decimal" errorStyle="warning" operator="equal" allowBlank="1" showInputMessage="1" showErrorMessage="1" error="JE-LI vaším řešením token s vloženou mikrokartou, vložená hodnota NEODPOVÍDÁ součtu buněk D 22 + D 23, tato skutečnost může vést v důsledku k vašemu vyloučení ze zadávacího řízení. Chcete pokračovat?" sqref="D26" xr:uid="{FDC97D20-ACE7-453D-89DA-D7C2FD3E25F0}">
      <formula1>D24+D25</formula1>
    </dataValidation>
  </dataValidations>
  <pageMargins left="0.7" right="0.7" top="0.78740157499999996" bottom="0.78740157499999996" header="0.3" footer="0.3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Autor</dc:creator>
  <cp:lastModifiedBy>Engelová Petra</cp:lastModifiedBy>
  <cp:lastPrinted>2022-09-22T11:08:29Z</cp:lastPrinted>
  <dcterms:created xsi:type="dcterms:W3CDTF">2022-09-21T13:15:42Z</dcterms:created>
  <dcterms:modified xsi:type="dcterms:W3CDTF">2022-09-22T11:09:05Z</dcterms:modified>
</cp:coreProperties>
</file>