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19425" windowHeight="104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<sst xmlns="http://schemas.openxmlformats.org/spreadsheetml/2006/main" count="24" uniqueCount="22">
  <si>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Cena dodávky měřicí kolejové jednotky pro diagnostiku trakční napájecí soustavy</t>
  </si>
  <si>
    <t>Dílčí položky</t>
  </si>
  <si>
    <t>Konstrukční práce (výpočty, výrobní dokumentace, technologické postupy</t>
  </si>
  <si>
    <t>Měřicí technologie spolu s IKT systémy (včetně instalace a oživení</t>
  </si>
  <si>
    <t>Schvalování přestavby a homologace měřicí jednotky dle požadavků ERA</t>
  </si>
  <si>
    <t xml:space="preserve">Cena bez DPH </t>
  </si>
  <si>
    <t>DPH</t>
  </si>
  <si>
    <t>Cena s DPH</t>
  </si>
  <si>
    <t>Celková cena*</t>
  </si>
  <si>
    <t>* Celková cena je součtem výše uvedených položek, a to bez ohledu na to, že součástí ceny jsou i další práce. Dodavatel tyto další práce podřadí pod jednu z přededefinovaných kategoriím. Cílem Zadavatele je získat přehled o rozložení dílčích cenových položek. Uvedené nemá vliv na fakturaci plnění, která se odvíjí pouze od celkové ceny a je dána zadavatelem</t>
  </si>
  <si>
    <t>Etapy a fakturace plnění</t>
  </si>
  <si>
    <r>
      <t xml:space="preserve">zpracování a schválení projektové realizační dokumentaci, včetně závazných akceptačních postupů ve smyslu </t>
    </r>
    <r>
      <rPr>
        <b/>
        <sz val="9"/>
        <color theme="1"/>
        <rFont val="Verdana"/>
        <family val="2"/>
      </rPr>
      <t>čl. 2.4 a)</t>
    </r>
    <r>
      <rPr>
        <sz val="9"/>
        <color theme="1"/>
        <rFont val="Verdana"/>
        <family val="2"/>
      </rPr>
      <t xml:space="preserve"> Smlouvy</t>
    </r>
  </si>
  <si>
    <t>Procento z celkové ceny</t>
  </si>
  <si>
    <t>dokončení testovacích jízd</t>
  </si>
  <si>
    <t>Uplynutí záruky na dodané Dílo, za podmínky, že v této době budou odstraněny všechny oprávněné v této době uplatněné vady Díla</t>
  </si>
  <si>
    <t>Cena k fakturaci dle celkové ceny bez DPH</t>
  </si>
  <si>
    <t>dokončení přestavby Měřicího vozu</t>
  </si>
  <si>
    <t>dokončení přestavby Řídicího vozu</t>
  </si>
  <si>
    <t>Schválení dle čl. 2.4 e) této Smlouvy Měřicího a Řídicího vozu, a to v části pro Českou republiku</t>
  </si>
  <si>
    <t>Schválení dle čl. 2.4 e) této Smlouvy Měřicího a Řídicího vozu, a to v části pro ostatní země, jež jsou předmětem schválení</t>
  </si>
  <si>
    <t>Samotná přestavba sériových vozů (mechanická část, kontrukce skříně, kabeláž, příprava na vybavení, mimo měřicí technologie a IKT systémy)</t>
  </si>
  <si>
    <t>Příloha č. 4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</si>
</sst>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9" fontId="0" fillId="0" borderId="1" xfId="0" applyNumberFormat="1" applyBorder="1"/>
    <xf numFmtId="0" fontId="3" fillId="0" borderId="1" xfId="0" applyFont="1" applyBorder="1"/>
    <xf numFmtId="164" fontId="0" fillId="2" borderId="1" xfId="0" applyNumberFormat="1" applyFill="1" applyBorder="1"/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zoomScale="115" zoomScaleNormal="115" workbookViewId="0" topLeftCell="A1">
      <selection activeCell="B13" sqref="B13"/>
    </sheetView>
  </sheetViews>
  <sheetFormatPr defaultColWidth="9.00390625" defaultRowHeight="12.75"/>
  <cols>
    <col min="1" max="1" width="34.375" style="0" customWidth="1"/>
    <col min="2" max="2" width="20.875" style="0" customWidth="1"/>
    <col min="3" max="3" width="10.875" style="0" bestFit="1" customWidth="1"/>
    <col min="4" max="4" width="11.50390625" style="0" bestFit="1" customWidth="1"/>
    <col min="6" max="6" width="38.75390625" style="0" bestFit="1" customWidth="1"/>
    <col min="7" max="7" width="8.625" style="0" bestFit="1" customWidth="1"/>
    <col min="8" max="8" width="13.00390625" style="0" bestFit="1" customWidth="1"/>
  </cols>
  <sheetData>
    <row r="1" ht="12.75">
      <c r="A1" t="s">
        <v>21</v>
      </c>
    </row>
    <row r="2" spans="1:12" ht="60" customHeight="1">
      <c r="A2" s="12" t="s">
        <v>0</v>
      </c>
      <c r="B2" s="12"/>
      <c r="C2" s="12"/>
      <c r="D2" s="12"/>
      <c r="E2" s="5"/>
      <c r="K2" s="5"/>
      <c r="L2" s="5"/>
    </row>
    <row r="3" spans="1:10" ht="54.75" customHeight="1">
      <c r="A3" s="1" t="s">
        <v>1</v>
      </c>
      <c r="B3" s="1" t="s">
        <v>5</v>
      </c>
      <c r="C3" s="1" t="s">
        <v>6</v>
      </c>
      <c r="D3" s="1" t="s">
        <v>7</v>
      </c>
      <c r="F3" s="7" t="s">
        <v>10</v>
      </c>
      <c r="G3" s="8" t="s">
        <v>12</v>
      </c>
      <c r="H3" s="8" t="s">
        <v>15</v>
      </c>
      <c r="I3" s="8" t="s">
        <v>6</v>
      </c>
      <c r="J3" s="8" t="s">
        <v>7</v>
      </c>
    </row>
    <row r="4" spans="1:10" ht="24.95" customHeight="1">
      <c r="A4" s="2" t="s">
        <v>2</v>
      </c>
      <c r="B4" s="11"/>
      <c r="C4" s="6">
        <f>B4*0.21</f>
        <v>0</v>
      </c>
      <c r="D4" s="6">
        <f>B4+C4</f>
        <v>0</v>
      </c>
      <c r="F4" s="2" t="s">
        <v>11</v>
      </c>
      <c r="G4" s="9">
        <v>0.05</v>
      </c>
      <c r="H4" s="3">
        <f>B8*0.05</f>
        <v>0</v>
      </c>
      <c r="I4" s="6">
        <f>H4*0.21</f>
        <v>0</v>
      </c>
      <c r="J4" s="6">
        <f>H4+I4</f>
        <v>0</v>
      </c>
    </row>
    <row r="5" spans="1:10" ht="36.75" customHeight="1">
      <c r="A5" s="2" t="s">
        <v>20</v>
      </c>
      <c r="B5" s="11"/>
      <c r="C5" s="6">
        <f aca="true" t="shared" si="0" ref="C5:C8">B5*0.21</f>
        <v>0</v>
      </c>
      <c r="D5" s="6">
        <f aca="true" t="shared" si="1" ref="D5:D8">B5+C5</f>
        <v>0</v>
      </c>
      <c r="F5" s="10" t="s">
        <v>16</v>
      </c>
      <c r="G5" s="9">
        <v>0.4</v>
      </c>
      <c r="H5" s="3">
        <f>B8*0.4</f>
        <v>0</v>
      </c>
      <c r="I5" s="6">
        <f aca="true" t="shared" si="2" ref="I5:I10">H5*0.21</f>
        <v>0</v>
      </c>
      <c r="J5" s="6">
        <f aca="true" t="shared" si="3" ref="J5:J10">H5+I5</f>
        <v>0</v>
      </c>
    </row>
    <row r="6" spans="1:10" ht="24.95" customHeight="1">
      <c r="A6" s="2" t="s">
        <v>3</v>
      </c>
      <c r="B6" s="11"/>
      <c r="C6" s="6">
        <f t="shared" si="0"/>
        <v>0</v>
      </c>
      <c r="D6" s="6">
        <f t="shared" si="1"/>
        <v>0</v>
      </c>
      <c r="F6" s="10" t="s">
        <v>17</v>
      </c>
      <c r="G6" s="9">
        <v>0.23</v>
      </c>
      <c r="H6" s="3">
        <f>B8*0.23</f>
        <v>0</v>
      </c>
      <c r="I6" s="6">
        <f t="shared" si="2"/>
        <v>0</v>
      </c>
      <c r="J6" s="6">
        <f t="shared" si="3"/>
        <v>0</v>
      </c>
    </row>
    <row r="7" spans="1:10" ht="24.95" customHeight="1">
      <c r="A7" s="2" t="s">
        <v>4</v>
      </c>
      <c r="B7" s="11"/>
      <c r="C7" s="6">
        <f t="shared" si="0"/>
        <v>0</v>
      </c>
      <c r="D7" s="6">
        <f t="shared" si="1"/>
        <v>0</v>
      </c>
      <c r="F7" s="10" t="s">
        <v>13</v>
      </c>
      <c r="G7" s="9">
        <v>0.2</v>
      </c>
      <c r="H7" s="3">
        <f>B8*0.2</f>
        <v>0</v>
      </c>
      <c r="I7" s="6">
        <f t="shared" si="2"/>
        <v>0</v>
      </c>
      <c r="J7" s="6">
        <f t="shared" si="3"/>
        <v>0</v>
      </c>
    </row>
    <row r="8" spans="1:10" ht="42.75" customHeight="1">
      <c r="A8" s="2" t="s">
        <v>8</v>
      </c>
      <c r="B8" s="11">
        <f>B4+B5+B6+B7</f>
        <v>0</v>
      </c>
      <c r="C8" s="6">
        <f t="shared" si="0"/>
        <v>0</v>
      </c>
      <c r="D8" s="6">
        <f t="shared" si="1"/>
        <v>0</v>
      </c>
      <c r="F8" s="2" t="s">
        <v>18</v>
      </c>
      <c r="G8" s="9">
        <v>0.06</v>
      </c>
      <c r="H8" s="3">
        <f>B8*0.06</f>
        <v>0</v>
      </c>
      <c r="I8" s="6">
        <f t="shared" si="2"/>
        <v>0</v>
      </c>
      <c r="J8" s="6">
        <f t="shared" si="3"/>
        <v>0</v>
      </c>
    </row>
    <row r="9" spans="6:10" ht="45.75" customHeight="1">
      <c r="F9" s="2" t="s">
        <v>19</v>
      </c>
      <c r="G9" s="9">
        <v>0.03</v>
      </c>
      <c r="H9" s="3">
        <f>B8*0.03</f>
        <v>0</v>
      </c>
      <c r="I9" s="6">
        <f t="shared" si="2"/>
        <v>0</v>
      </c>
      <c r="J9" s="6">
        <f t="shared" si="3"/>
        <v>0</v>
      </c>
    </row>
    <row r="10" spans="1:10" ht="113.25">
      <c r="A10" s="4" t="s">
        <v>9</v>
      </c>
      <c r="F10" s="2" t="s">
        <v>14</v>
      </c>
      <c r="G10" s="9">
        <v>0.03</v>
      </c>
      <c r="H10" s="3">
        <f>B8*0.03</f>
        <v>0</v>
      </c>
      <c r="I10" s="6">
        <f t="shared" si="2"/>
        <v>0</v>
      </c>
      <c r="J10" s="6">
        <f t="shared" si="3"/>
        <v>0</v>
      </c>
    </row>
  </sheetData>
  <mergeCells count="1">
    <mergeCell ref="A2:D2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Sprava zeleznic, statni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Šorf David, Mgr.</dc:creator>
  <cp:keywords/>
  <dc:description/>
  <cp:lastModifiedBy>Kubišta Bronislav</cp:lastModifiedBy>
  <cp:lastPrinted>2022-08-30T11:27:09Z</cp:lastPrinted>
  <dcterms:created xsi:type="dcterms:W3CDTF">2022-05-31T07:52:10Z</dcterms:created>
  <dcterms:modified xsi:type="dcterms:W3CDTF">2022-08-30T11:27:15Z</dcterms:modified>
  <cp:category/>
  <cp:version/>
  <cp:contentType/>
  <cp:contentStatus/>
</cp:coreProperties>
</file>