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ROZPOČTY\Rozpočty 2022\Drobná údržba 2023-2024\Drobná údržba ST Pv\"/>
    </mc:Choice>
  </mc:AlternateContent>
  <bookViews>
    <workbookView xWindow="0" yWindow="0" windowWidth="28800" windowHeight="12345" firstSheet="1" activeTab="1"/>
  </bookViews>
  <sheets>
    <sheet name="SO 01 - Cenová soustava UOŽI" sheetId="2" r:id="rId1"/>
    <sheet name="SO 02 - Cenová soustava ÚRS" sheetId="3" r:id="rId2"/>
  </sheets>
  <definedNames>
    <definedName name="_xlnm._FilterDatabase" localSheetId="0" hidden="1">'SO 01 - Cenová soustava UOŽI'!$C$94:$H$990</definedName>
    <definedName name="_xlnm._FilterDatabase" localSheetId="1" hidden="1">'SO 02 - Cenová soustava ÚRS'!$C$94:$H$170</definedName>
    <definedName name="_xlnm.Print_Titles" localSheetId="0">'SO 01 - Cenová soustava UOŽI'!$94:$94</definedName>
    <definedName name="_xlnm.Print_Titles" localSheetId="1">'SO 02 - Cenová soustava ÚRS'!$94:$94</definedName>
    <definedName name="_xlnm.Print_Area" localSheetId="0">'SO 01 - Cenová soustava UOŽI'!#REF!,'SO 01 - Cenová soustava UOŽI'!$C$82:$H$990</definedName>
    <definedName name="_xlnm.Print_Area" localSheetId="1">'SO 02 - Cenová soustava ÚRS'!#REF!,'SO 02 - Cenová soustava ÚRS'!$C$82:$H$170</definedName>
  </definedNames>
  <calcPr calcId="162913"/>
</workbook>
</file>

<file path=xl/calcChain.xml><?xml version="1.0" encoding="utf-8"?>
<calcChain xmlns="http://schemas.openxmlformats.org/spreadsheetml/2006/main">
  <c r="BE169" i="3" l="1"/>
  <c r="BD169" i="3"/>
  <c r="BC169" i="3"/>
  <c r="BB169" i="3"/>
  <c r="P169" i="3"/>
  <c r="N169" i="3"/>
  <c r="L169" i="3"/>
  <c r="BE167" i="3"/>
  <c r="BD167" i="3"/>
  <c r="BC167" i="3"/>
  <c r="BB167" i="3"/>
  <c r="P167" i="3"/>
  <c r="N167" i="3"/>
  <c r="L167" i="3"/>
  <c r="BE165" i="3"/>
  <c r="BD165" i="3"/>
  <c r="BC165" i="3"/>
  <c r="BB165" i="3"/>
  <c r="P165" i="3"/>
  <c r="N165" i="3"/>
  <c r="L165" i="3"/>
  <c r="BE162" i="3"/>
  <c r="BD162" i="3"/>
  <c r="BC162" i="3"/>
  <c r="BB162" i="3"/>
  <c r="P162" i="3"/>
  <c r="P161" i="3" s="1"/>
  <c r="N162" i="3"/>
  <c r="N161" i="3" s="1"/>
  <c r="L162" i="3"/>
  <c r="L161" i="3" s="1"/>
  <c r="BE159" i="3"/>
  <c r="BD159" i="3"/>
  <c r="BC159" i="3"/>
  <c r="BB159" i="3"/>
  <c r="P159" i="3"/>
  <c r="N159" i="3"/>
  <c r="L159" i="3"/>
  <c r="BE157" i="3"/>
  <c r="BD157" i="3"/>
  <c r="BC157" i="3"/>
  <c r="BB157" i="3"/>
  <c r="P157" i="3"/>
  <c r="N157" i="3"/>
  <c r="L157" i="3"/>
  <c r="BE155" i="3"/>
  <c r="BD155" i="3"/>
  <c r="BC155" i="3"/>
  <c r="BB155" i="3"/>
  <c r="P155" i="3"/>
  <c r="N155" i="3"/>
  <c r="L155" i="3"/>
  <c r="BE153" i="3"/>
  <c r="BD153" i="3"/>
  <c r="BC153" i="3"/>
  <c r="BB153" i="3"/>
  <c r="P153" i="3"/>
  <c r="N153" i="3"/>
  <c r="L153" i="3"/>
  <c r="BE150" i="3"/>
  <c r="BD150" i="3"/>
  <c r="BC150" i="3"/>
  <c r="BB150" i="3"/>
  <c r="P150" i="3"/>
  <c r="N150" i="3"/>
  <c r="L150" i="3"/>
  <c r="BE148" i="3"/>
  <c r="BD148" i="3"/>
  <c r="BC148" i="3"/>
  <c r="BB148" i="3"/>
  <c r="P148" i="3"/>
  <c r="N148" i="3"/>
  <c r="L148" i="3"/>
  <c r="BE146" i="3"/>
  <c r="BD146" i="3"/>
  <c r="BC146" i="3"/>
  <c r="BB146" i="3"/>
  <c r="P146" i="3"/>
  <c r="N146" i="3"/>
  <c r="L146" i="3"/>
  <c r="BE143" i="3"/>
  <c r="BD143" i="3"/>
  <c r="BC143" i="3"/>
  <c r="BB143" i="3"/>
  <c r="P143" i="3"/>
  <c r="N143" i="3"/>
  <c r="L143" i="3"/>
  <c r="BE141" i="3"/>
  <c r="BD141" i="3"/>
  <c r="BC141" i="3"/>
  <c r="BB141" i="3"/>
  <c r="P141" i="3"/>
  <c r="N141" i="3"/>
  <c r="L141" i="3"/>
  <c r="BE139" i="3"/>
  <c r="BD139" i="3"/>
  <c r="BC139" i="3"/>
  <c r="BB139" i="3"/>
  <c r="P139" i="3"/>
  <c r="N139" i="3"/>
  <c r="L139" i="3"/>
  <c r="BE135" i="3"/>
  <c r="BD135" i="3"/>
  <c r="BC135" i="3"/>
  <c r="BB135" i="3"/>
  <c r="P135" i="3"/>
  <c r="N135" i="3"/>
  <c r="L135" i="3"/>
  <c r="BE133" i="3"/>
  <c r="BD133" i="3"/>
  <c r="BC133" i="3"/>
  <c r="BB133" i="3"/>
  <c r="P133" i="3"/>
  <c r="N133" i="3"/>
  <c r="L133" i="3"/>
  <c r="BE131" i="3"/>
  <c r="BD131" i="3"/>
  <c r="BC131" i="3"/>
  <c r="BB131" i="3"/>
  <c r="P131" i="3"/>
  <c r="N131" i="3"/>
  <c r="L131" i="3"/>
  <c r="BE128" i="3"/>
  <c r="BD128" i="3"/>
  <c r="BC128" i="3"/>
  <c r="BB128" i="3"/>
  <c r="P128" i="3"/>
  <c r="N128" i="3"/>
  <c r="L128" i="3"/>
  <c r="BE126" i="3"/>
  <c r="BD126" i="3"/>
  <c r="BC126" i="3"/>
  <c r="BB126" i="3"/>
  <c r="P126" i="3"/>
  <c r="N126" i="3"/>
  <c r="L126" i="3"/>
  <c r="BE123" i="3"/>
  <c r="BD123" i="3"/>
  <c r="BC123" i="3"/>
  <c r="BB123" i="3"/>
  <c r="P123" i="3"/>
  <c r="N123" i="3"/>
  <c r="L123" i="3"/>
  <c r="BE121" i="3"/>
  <c r="BD121" i="3"/>
  <c r="BC121" i="3"/>
  <c r="BB121" i="3"/>
  <c r="P121" i="3"/>
  <c r="N121" i="3"/>
  <c r="L121" i="3"/>
  <c r="BE118" i="3"/>
  <c r="BD118" i="3"/>
  <c r="BC118" i="3"/>
  <c r="BB118" i="3"/>
  <c r="P118" i="3"/>
  <c r="P117" i="3" s="1"/>
  <c r="N118" i="3"/>
  <c r="N117" i="3" s="1"/>
  <c r="L118" i="3"/>
  <c r="L117" i="3" s="1"/>
  <c r="BE115" i="3"/>
  <c r="BD115" i="3"/>
  <c r="BC115" i="3"/>
  <c r="BB115" i="3"/>
  <c r="P115" i="3"/>
  <c r="N115" i="3"/>
  <c r="L115" i="3"/>
  <c r="BE113" i="3"/>
  <c r="BD113" i="3"/>
  <c r="BC113" i="3"/>
  <c r="BB113" i="3"/>
  <c r="P113" i="3"/>
  <c r="N113" i="3"/>
  <c r="L113" i="3"/>
  <c r="BE111" i="3"/>
  <c r="BD111" i="3"/>
  <c r="BC111" i="3"/>
  <c r="BB111" i="3"/>
  <c r="P111" i="3"/>
  <c r="N111" i="3"/>
  <c r="L111" i="3"/>
  <c r="BE109" i="3"/>
  <c r="BD109" i="3"/>
  <c r="BC109" i="3"/>
  <c r="BB109" i="3"/>
  <c r="P109" i="3"/>
  <c r="N109" i="3"/>
  <c r="L109" i="3"/>
  <c r="BE107" i="3"/>
  <c r="BD107" i="3"/>
  <c r="BC107" i="3"/>
  <c r="BB107" i="3"/>
  <c r="P107" i="3"/>
  <c r="N107" i="3"/>
  <c r="L107" i="3"/>
  <c r="BE105" i="3"/>
  <c r="BD105" i="3"/>
  <c r="BC105" i="3"/>
  <c r="BB105" i="3"/>
  <c r="P105" i="3"/>
  <c r="N105" i="3"/>
  <c r="L105" i="3"/>
  <c r="BE103" i="3"/>
  <c r="BD103" i="3"/>
  <c r="BC103" i="3"/>
  <c r="BB103" i="3"/>
  <c r="P103" i="3"/>
  <c r="N103" i="3"/>
  <c r="L103" i="3"/>
  <c r="BE100" i="3"/>
  <c r="BD100" i="3"/>
  <c r="BC100" i="3"/>
  <c r="BB100" i="3"/>
  <c r="P100" i="3"/>
  <c r="N100" i="3"/>
  <c r="L100" i="3"/>
  <c r="BE98" i="3"/>
  <c r="BD98" i="3"/>
  <c r="BC98" i="3"/>
  <c r="BB98" i="3"/>
  <c r="P98" i="3"/>
  <c r="N98" i="3"/>
  <c r="L98" i="3"/>
  <c r="BF989" i="2"/>
  <c r="BE989" i="2"/>
  <c r="BD989" i="2"/>
  <c r="BC989" i="2"/>
  <c r="Q989" i="2"/>
  <c r="O989" i="2"/>
  <c r="M989" i="2"/>
  <c r="BF987" i="2"/>
  <c r="BE987" i="2"/>
  <c r="BD987" i="2"/>
  <c r="BC987" i="2"/>
  <c r="Q987" i="2"/>
  <c r="O987" i="2"/>
  <c r="M987" i="2"/>
  <c r="BF985" i="2"/>
  <c r="BE985" i="2"/>
  <c r="BD985" i="2"/>
  <c r="BC985" i="2"/>
  <c r="Q985" i="2"/>
  <c r="O985" i="2"/>
  <c r="M985" i="2"/>
  <c r="BF983" i="2"/>
  <c r="BE983" i="2"/>
  <c r="BD983" i="2"/>
  <c r="BC983" i="2"/>
  <c r="Q983" i="2"/>
  <c r="O983" i="2"/>
  <c r="M983" i="2"/>
  <c r="BF981" i="2"/>
  <c r="BE981" i="2"/>
  <c r="BD981" i="2"/>
  <c r="BC981" i="2"/>
  <c r="Q981" i="2"/>
  <c r="O981" i="2"/>
  <c r="M981" i="2"/>
  <c r="BF979" i="2"/>
  <c r="BE979" i="2"/>
  <c r="BD979" i="2"/>
  <c r="BC979" i="2"/>
  <c r="Q979" i="2"/>
  <c r="O979" i="2"/>
  <c r="M979" i="2"/>
  <c r="BF977" i="2"/>
  <c r="BE977" i="2"/>
  <c r="BD977" i="2"/>
  <c r="BC977" i="2"/>
  <c r="Q977" i="2"/>
  <c r="O977" i="2"/>
  <c r="M977" i="2"/>
  <c r="BF975" i="2"/>
  <c r="BE975" i="2"/>
  <c r="BD975" i="2"/>
  <c r="BC975" i="2"/>
  <c r="Q975" i="2"/>
  <c r="O975" i="2"/>
  <c r="M975" i="2"/>
  <c r="BF973" i="2"/>
  <c r="BE973" i="2"/>
  <c r="BD973" i="2"/>
  <c r="BC973" i="2"/>
  <c r="Q973" i="2"/>
  <c r="O973" i="2"/>
  <c r="M973" i="2"/>
  <c r="BF971" i="2"/>
  <c r="BE971" i="2"/>
  <c r="BD971" i="2"/>
  <c r="BC971" i="2"/>
  <c r="Q971" i="2"/>
  <c r="O971" i="2"/>
  <c r="M971" i="2"/>
  <c r="BF969" i="2"/>
  <c r="BE969" i="2"/>
  <c r="BD969" i="2"/>
  <c r="BC969" i="2"/>
  <c r="Q969" i="2"/>
  <c r="O969" i="2"/>
  <c r="M969" i="2"/>
  <c r="BF967" i="2"/>
  <c r="BE967" i="2"/>
  <c r="BD967" i="2"/>
  <c r="BC967" i="2"/>
  <c r="Q967" i="2"/>
  <c r="O967" i="2"/>
  <c r="M967" i="2"/>
  <c r="BF965" i="2"/>
  <c r="BE965" i="2"/>
  <c r="BD965" i="2"/>
  <c r="BC965" i="2"/>
  <c r="Q965" i="2"/>
  <c r="O965" i="2"/>
  <c r="M965" i="2"/>
  <c r="BF963" i="2"/>
  <c r="BE963" i="2"/>
  <c r="BD963" i="2"/>
  <c r="BC963" i="2"/>
  <c r="Q963" i="2"/>
  <c r="O963" i="2"/>
  <c r="M963" i="2"/>
  <c r="BF961" i="2"/>
  <c r="BE961" i="2"/>
  <c r="BD961" i="2"/>
  <c r="BC961" i="2"/>
  <c r="Q961" i="2"/>
  <c r="O961" i="2"/>
  <c r="M961" i="2"/>
  <c r="BF959" i="2"/>
  <c r="BE959" i="2"/>
  <c r="BD959" i="2"/>
  <c r="BC959" i="2"/>
  <c r="Q959" i="2"/>
  <c r="O959" i="2"/>
  <c r="M959" i="2"/>
  <c r="BF957" i="2"/>
  <c r="BE957" i="2"/>
  <c r="BD957" i="2"/>
  <c r="BC957" i="2"/>
  <c r="Q957" i="2"/>
  <c r="O957" i="2"/>
  <c r="M957" i="2"/>
  <c r="BF955" i="2"/>
  <c r="BE955" i="2"/>
  <c r="BD955" i="2"/>
  <c r="BC955" i="2"/>
  <c r="Q955" i="2"/>
  <c r="O955" i="2"/>
  <c r="M955" i="2"/>
  <c r="BF953" i="2"/>
  <c r="BE953" i="2"/>
  <c r="BD953" i="2"/>
  <c r="BC953" i="2"/>
  <c r="Q953" i="2"/>
  <c r="O953" i="2"/>
  <c r="M953" i="2"/>
  <c r="BF951" i="2"/>
  <c r="BE951" i="2"/>
  <c r="BD951" i="2"/>
  <c r="BC951" i="2"/>
  <c r="Q951" i="2"/>
  <c r="O951" i="2"/>
  <c r="M951" i="2"/>
  <c r="BF949" i="2"/>
  <c r="BE949" i="2"/>
  <c r="BD949" i="2"/>
  <c r="BC949" i="2"/>
  <c r="Q949" i="2"/>
  <c r="O949" i="2"/>
  <c r="M949" i="2"/>
  <c r="BF947" i="2"/>
  <c r="BE947" i="2"/>
  <c r="BD947" i="2"/>
  <c r="BC947" i="2"/>
  <c r="Q947" i="2"/>
  <c r="O947" i="2"/>
  <c r="M947" i="2"/>
  <c r="BF945" i="2"/>
  <c r="BE945" i="2"/>
  <c r="BD945" i="2"/>
  <c r="BC945" i="2"/>
  <c r="Q945" i="2"/>
  <c r="O945" i="2"/>
  <c r="M945" i="2"/>
  <c r="BF943" i="2"/>
  <c r="BE943" i="2"/>
  <c r="BD943" i="2"/>
  <c r="BC943" i="2"/>
  <c r="Q943" i="2"/>
  <c r="O943" i="2"/>
  <c r="M943" i="2"/>
  <c r="BF941" i="2"/>
  <c r="BE941" i="2"/>
  <c r="BD941" i="2"/>
  <c r="BC941" i="2"/>
  <c r="Q941" i="2"/>
  <c r="O941" i="2"/>
  <c r="M941" i="2"/>
  <c r="BF939" i="2"/>
  <c r="BE939" i="2"/>
  <c r="BD939" i="2"/>
  <c r="BC939" i="2"/>
  <c r="Q939" i="2"/>
  <c r="O939" i="2"/>
  <c r="M939" i="2"/>
  <c r="BF937" i="2"/>
  <c r="BE937" i="2"/>
  <c r="BD937" i="2"/>
  <c r="BC937" i="2"/>
  <c r="Q937" i="2"/>
  <c r="O937" i="2"/>
  <c r="M937" i="2"/>
  <c r="BF935" i="2"/>
  <c r="BE935" i="2"/>
  <c r="BD935" i="2"/>
  <c r="BC935" i="2"/>
  <c r="Q935" i="2"/>
  <c r="O935" i="2"/>
  <c r="M935" i="2"/>
  <c r="BF933" i="2"/>
  <c r="BE933" i="2"/>
  <c r="BD933" i="2"/>
  <c r="BC933" i="2"/>
  <c r="Q933" i="2"/>
  <c r="O933" i="2"/>
  <c r="M933" i="2"/>
  <c r="BF931" i="2"/>
  <c r="BE931" i="2"/>
  <c r="BD931" i="2"/>
  <c r="BC931" i="2"/>
  <c r="Q931" i="2"/>
  <c r="O931" i="2"/>
  <c r="M931" i="2"/>
  <c r="BF929" i="2"/>
  <c r="BE929" i="2"/>
  <c r="BD929" i="2"/>
  <c r="BC929" i="2"/>
  <c r="Q929" i="2"/>
  <c r="O929" i="2"/>
  <c r="M929" i="2"/>
  <c r="BF927" i="2"/>
  <c r="BE927" i="2"/>
  <c r="BD927" i="2"/>
  <c r="BC927" i="2"/>
  <c r="Q927" i="2"/>
  <c r="O927" i="2"/>
  <c r="M927" i="2"/>
  <c r="BF925" i="2"/>
  <c r="BE925" i="2"/>
  <c r="BD925" i="2"/>
  <c r="BC925" i="2"/>
  <c r="Q925" i="2"/>
  <c r="O925" i="2"/>
  <c r="M925" i="2"/>
  <c r="BF923" i="2"/>
  <c r="BE923" i="2"/>
  <c r="BD923" i="2"/>
  <c r="BC923" i="2"/>
  <c r="Q923" i="2"/>
  <c r="O923" i="2"/>
  <c r="M923" i="2"/>
  <c r="BF921" i="2"/>
  <c r="BE921" i="2"/>
  <c r="BD921" i="2"/>
  <c r="BC921" i="2"/>
  <c r="Q921" i="2"/>
  <c r="O921" i="2"/>
  <c r="M921" i="2"/>
  <c r="BF919" i="2"/>
  <c r="BE919" i="2"/>
  <c r="BD919" i="2"/>
  <c r="BC919" i="2"/>
  <c r="Q919" i="2"/>
  <c r="O919" i="2"/>
  <c r="M919" i="2"/>
  <c r="BF917" i="2"/>
  <c r="BE917" i="2"/>
  <c r="BD917" i="2"/>
  <c r="BC917" i="2"/>
  <c r="Q917" i="2"/>
  <c r="O917" i="2"/>
  <c r="M917" i="2"/>
  <c r="BF915" i="2"/>
  <c r="BE915" i="2"/>
  <c r="BD915" i="2"/>
  <c r="BC915" i="2"/>
  <c r="Q915" i="2"/>
  <c r="O915" i="2"/>
  <c r="M915" i="2"/>
  <c r="BF913" i="2"/>
  <c r="BE913" i="2"/>
  <c r="BD913" i="2"/>
  <c r="BC913" i="2"/>
  <c r="Q913" i="2"/>
  <c r="O913" i="2"/>
  <c r="M913" i="2"/>
  <c r="BF911" i="2"/>
  <c r="BE911" i="2"/>
  <c r="BD911" i="2"/>
  <c r="BC911" i="2"/>
  <c r="Q911" i="2"/>
  <c r="O911" i="2"/>
  <c r="M911" i="2"/>
  <c r="BF909" i="2"/>
  <c r="BE909" i="2"/>
  <c r="BD909" i="2"/>
  <c r="BC909" i="2"/>
  <c r="Q909" i="2"/>
  <c r="O909" i="2"/>
  <c r="M909" i="2"/>
  <c r="BF907" i="2"/>
  <c r="BE907" i="2"/>
  <c r="BD907" i="2"/>
  <c r="BC907" i="2"/>
  <c r="Q907" i="2"/>
  <c r="O907" i="2"/>
  <c r="M907" i="2"/>
  <c r="BF905" i="2"/>
  <c r="BE905" i="2"/>
  <c r="BD905" i="2"/>
  <c r="BC905" i="2"/>
  <c r="Q905" i="2"/>
  <c r="O905" i="2"/>
  <c r="M905" i="2"/>
  <c r="BF903" i="2"/>
  <c r="BE903" i="2"/>
  <c r="BD903" i="2"/>
  <c r="BC903" i="2"/>
  <c r="Q903" i="2"/>
  <c r="O903" i="2"/>
  <c r="M903" i="2"/>
  <c r="BF901" i="2"/>
  <c r="BE901" i="2"/>
  <c r="BD901" i="2"/>
  <c r="BC901" i="2"/>
  <c r="Q901" i="2"/>
  <c r="O901" i="2"/>
  <c r="M901" i="2"/>
  <c r="BF899" i="2"/>
  <c r="BE899" i="2"/>
  <c r="BD899" i="2"/>
  <c r="BC899" i="2"/>
  <c r="Q899" i="2"/>
  <c r="O899" i="2"/>
  <c r="M899" i="2"/>
  <c r="BF897" i="2"/>
  <c r="BE897" i="2"/>
  <c r="BD897" i="2"/>
  <c r="BC897" i="2"/>
  <c r="Q897" i="2"/>
  <c r="O897" i="2"/>
  <c r="M897" i="2"/>
  <c r="BF895" i="2"/>
  <c r="BE895" i="2"/>
  <c r="BD895" i="2"/>
  <c r="BC895" i="2"/>
  <c r="Q895" i="2"/>
  <c r="O895" i="2"/>
  <c r="M895" i="2"/>
  <c r="BF893" i="2"/>
  <c r="BE893" i="2"/>
  <c r="BD893" i="2"/>
  <c r="BC893" i="2"/>
  <c r="Q893" i="2"/>
  <c r="O893" i="2"/>
  <c r="M893" i="2"/>
  <c r="BF891" i="2"/>
  <c r="BE891" i="2"/>
  <c r="BD891" i="2"/>
  <c r="BC891" i="2"/>
  <c r="Q891" i="2"/>
  <c r="O891" i="2"/>
  <c r="M891" i="2"/>
  <c r="BF889" i="2"/>
  <c r="BE889" i="2"/>
  <c r="BD889" i="2"/>
  <c r="BC889" i="2"/>
  <c r="Q889" i="2"/>
  <c r="O889" i="2"/>
  <c r="M889" i="2"/>
  <c r="BF887" i="2"/>
  <c r="BE887" i="2"/>
  <c r="BD887" i="2"/>
  <c r="BC887" i="2"/>
  <c r="Q887" i="2"/>
  <c r="O887" i="2"/>
  <c r="M887" i="2"/>
  <c r="BF885" i="2"/>
  <c r="BE885" i="2"/>
  <c r="BD885" i="2"/>
  <c r="BC885" i="2"/>
  <c r="Q885" i="2"/>
  <c r="O885" i="2"/>
  <c r="M885" i="2"/>
  <c r="BF883" i="2"/>
  <c r="BE883" i="2"/>
  <c r="BD883" i="2"/>
  <c r="BC883" i="2"/>
  <c r="Q883" i="2"/>
  <c r="O883" i="2"/>
  <c r="M883" i="2"/>
  <c r="BF881" i="2"/>
  <c r="BE881" i="2"/>
  <c r="BD881" i="2"/>
  <c r="BC881" i="2"/>
  <c r="Q881" i="2"/>
  <c r="O881" i="2"/>
  <c r="M881" i="2"/>
  <c r="BF879" i="2"/>
  <c r="BE879" i="2"/>
  <c r="BD879" i="2"/>
  <c r="BC879" i="2"/>
  <c r="Q879" i="2"/>
  <c r="O879" i="2"/>
  <c r="M879" i="2"/>
  <c r="BF877" i="2"/>
  <c r="BE877" i="2"/>
  <c r="BD877" i="2"/>
  <c r="BC877" i="2"/>
  <c r="Q877" i="2"/>
  <c r="O877" i="2"/>
  <c r="M877" i="2"/>
  <c r="BF875" i="2"/>
  <c r="BE875" i="2"/>
  <c r="BD875" i="2"/>
  <c r="BC875" i="2"/>
  <c r="Q875" i="2"/>
  <c r="O875" i="2"/>
  <c r="M875" i="2"/>
  <c r="BF873" i="2"/>
  <c r="BE873" i="2"/>
  <c r="BD873" i="2"/>
  <c r="BC873" i="2"/>
  <c r="Q873" i="2"/>
  <c r="O873" i="2"/>
  <c r="M873" i="2"/>
  <c r="BF871" i="2"/>
  <c r="BE871" i="2"/>
  <c r="BD871" i="2"/>
  <c r="BC871" i="2"/>
  <c r="Q871" i="2"/>
  <c r="O871" i="2"/>
  <c r="M871" i="2"/>
  <c r="BF869" i="2"/>
  <c r="BE869" i="2"/>
  <c r="BD869" i="2"/>
  <c r="BC869" i="2"/>
  <c r="Q869" i="2"/>
  <c r="O869" i="2"/>
  <c r="M869" i="2"/>
  <c r="BF867" i="2"/>
  <c r="BE867" i="2"/>
  <c r="BD867" i="2"/>
  <c r="BC867" i="2"/>
  <c r="Q867" i="2"/>
  <c r="O867" i="2"/>
  <c r="M867" i="2"/>
  <c r="BF865" i="2"/>
  <c r="BE865" i="2"/>
  <c r="BD865" i="2"/>
  <c r="BC865" i="2"/>
  <c r="Q865" i="2"/>
  <c r="O865" i="2"/>
  <c r="M865" i="2"/>
  <c r="BF863" i="2"/>
  <c r="BE863" i="2"/>
  <c r="BD863" i="2"/>
  <c r="BC863" i="2"/>
  <c r="Q863" i="2"/>
  <c r="O863" i="2"/>
  <c r="M863" i="2"/>
  <c r="BF861" i="2"/>
  <c r="BE861" i="2"/>
  <c r="BD861" i="2"/>
  <c r="BC861" i="2"/>
  <c r="Q861" i="2"/>
  <c r="O861" i="2"/>
  <c r="M861" i="2"/>
  <c r="BF859" i="2"/>
  <c r="BE859" i="2"/>
  <c r="BD859" i="2"/>
  <c r="BC859" i="2"/>
  <c r="Q859" i="2"/>
  <c r="O859" i="2"/>
  <c r="M859" i="2"/>
  <c r="BF857" i="2"/>
  <c r="BE857" i="2"/>
  <c r="BD857" i="2"/>
  <c r="BC857" i="2"/>
  <c r="Q857" i="2"/>
  <c r="O857" i="2"/>
  <c r="M857" i="2"/>
  <c r="BF855" i="2"/>
  <c r="BE855" i="2"/>
  <c r="BD855" i="2"/>
  <c r="BC855" i="2"/>
  <c r="Q855" i="2"/>
  <c r="O855" i="2"/>
  <c r="M855" i="2"/>
  <c r="BF853" i="2"/>
  <c r="BE853" i="2"/>
  <c r="BD853" i="2"/>
  <c r="BC853" i="2"/>
  <c r="Q853" i="2"/>
  <c r="O853" i="2"/>
  <c r="M853" i="2"/>
  <c r="BF851" i="2"/>
  <c r="BE851" i="2"/>
  <c r="BD851" i="2"/>
  <c r="BC851" i="2"/>
  <c r="Q851" i="2"/>
  <c r="O851" i="2"/>
  <c r="M851" i="2"/>
  <c r="BF849" i="2"/>
  <c r="BE849" i="2"/>
  <c r="BD849" i="2"/>
  <c r="BC849" i="2"/>
  <c r="Q849" i="2"/>
  <c r="O849" i="2"/>
  <c r="M849" i="2"/>
  <c r="BF847" i="2"/>
  <c r="BE847" i="2"/>
  <c r="BD847" i="2"/>
  <c r="BC847" i="2"/>
  <c r="Q847" i="2"/>
  <c r="O847" i="2"/>
  <c r="M847" i="2"/>
  <c r="BF845" i="2"/>
  <c r="BE845" i="2"/>
  <c r="BD845" i="2"/>
  <c r="BC845" i="2"/>
  <c r="Q845" i="2"/>
  <c r="O845" i="2"/>
  <c r="M845" i="2"/>
  <c r="BF843" i="2"/>
  <c r="BE843" i="2"/>
  <c r="BD843" i="2"/>
  <c r="BC843" i="2"/>
  <c r="Q843" i="2"/>
  <c r="O843" i="2"/>
  <c r="M843" i="2"/>
  <c r="BF840" i="2"/>
  <c r="BE840" i="2"/>
  <c r="BD840" i="2"/>
  <c r="BC840" i="2"/>
  <c r="Q840" i="2"/>
  <c r="O840" i="2"/>
  <c r="M840" i="2"/>
  <c r="BF838" i="2"/>
  <c r="BE838" i="2"/>
  <c r="BD838" i="2"/>
  <c r="BC838" i="2"/>
  <c r="Q838" i="2"/>
  <c r="O838" i="2"/>
  <c r="M838" i="2"/>
  <c r="BF836" i="2"/>
  <c r="BE836" i="2"/>
  <c r="BD836" i="2"/>
  <c r="BC836" i="2"/>
  <c r="Q836" i="2"/>
  <c r="O836" i="2"/>
  <c r="M836" i="2"/>
  <c r="BF834" i="2"/>
  <c r="BE834" i="2"/>
  <c r="BD834" i="2"/>
  <c r="BC834" i="2"/>
  <c r="Q834" i="2"/>
  <c r="O834" i="2"/>
  <c r="M834" i="2"/>
  <c r="BF832" i="2"/>
  <c r="BE832" i="2"/>
  <c r="BD832" i="2"/>
  <c r="BC832" i="2"/>
  <c r="Q832" i="2"/>
  <c r="O832" i="2"/>
  <c r="M832" i="2"/>
  <c r="BF830" i="2"/>
  <c r="BE830" i="2"/>
  <c r="BD830" i="2"/>
  <c r="BC830" i="2"/>
  <c r="Q830" i="2"/>
  <c r="O830" i="2"/>
  <c r="M830" i="2"/>
  <c r="BF828" i="2"/>
  <c r="BE828" i="2"/>
  <c r="BD828" i="2"/>
  <c r="BC828" i="2"/>
  <c r="Q828" i="2"/>
  <c r="O828" i="2"/>
  <c r="M828" i="2"/>
  <c r="BF826" i="2"/>
  <c r="BE826" i="2"/>
  <c r="BD826" i="2"/>
  <c r="BC826" i="2"/>
  <c r="Q826" i="2"/>
  <c r="O826" i="2"/>
  <c r="M826" i="2"/>
  <c r="BF824" i="2"/>
  <c r="BE824" i="2"/>
  <c r="BD824" i="2"/>
  <c r="BC824" i="2"/>
  <c r="Q824" i="2"/>
  <c r="O824" i="2"/>
  <c r="M824" i="2"/>
  <c r="BF822" i="2"/>
  <c r="BE822" i="2"/>
  <c r="BD822" i="2"/>
  <c r="BC822" i="2"/>
  <c r="Q822" i="2"/>
  <c r="O822" i="2"/>
  <c r="M822" i="2"/>
  <c r="BF820" i="2"/>
  <c r="BE820" i="2"/>
  <c r="BD820" i="2"/>
  <c r="BC820" i="2"/>
  <c r="Q820" i="2"/>
  <c r="O820" i="2"/>
  <c r="M820" i="2"/>
  <c r="BF818" i="2"/>
  <c r="BE818" i="2"/>
  <c r="BD818" i="2"/>
  <c r="BC818" i="2"/>
  <c r="Q818" i="2"/>
  <c r="O818" i="2"/>
  <c r="M818" i="2"/>
  <c r="BF816" i="2"/>
  <c r="BE816" i="2"/>
  <c r="BD816" i="2"/>
  <c r="BC816" i="2"/>
  <c r="Q816" i="2"/>
  <c r="O816" i="2"/>
  <c r="M816" i="2"/>
  <c r="BF814" i="2"/>
  <c r="BE814" i="2"/>
  <c r="BD814" i="2"/>
  <c r="BC814" i="2"/>
  <c r="Q814" i="2"/>
  <c r="O814" i="2"/>
  <c r="M814" i="2"/>
  <c r="BF812" i="2"/>
  <c r="BE812" i="2"/>
  <c r="BD812" i="2"/>
  <c r="BC812" i="2"/>
  <c r="Q812" i="2"/>
  <c r="O812" i="2"/>
  <c r="M812" i="2"/>
  <c r="BF810" i="2"/>
  <c r="BE810" i="2"/>
  <c r="BD810" i="2"/>
  <c r="BC810" i="2"/>
  <c r="Q810" i="2"/>
  <c r="O810" i="2"/>
  <c r="M810" i="2"/>
  <c r="BF808" i="2"/>
  <c r="BE808" i="2"/>
  <c r="BD808" i="2"/>
  <c r="BC808" i="2"/>
  <c r="Q808" i="2"/>
  <c r="O808" i="2"/>
  <c r="M808" i="2"/>
  <c r="BF806" i="2"/>
  <c r="BE806" i="2"/>
  <c r="BD806" i="2"/>
  <c r="BC806" i="2"/>
  <c r="Q806" i="2"/>
  <c r="O806" i="2"/>
  <c r="M806" i="2"/>
  <c r="BF804" i="2"/>
  <c r="BE804" i="2"/>
  <c r="BD804" i="2"/>
  <c r="BC804" i="2"/>
  <c r="Q804" i="2"/>
  <c r="O804" i="2"/>
  <c r="M804" i="2"/>
  <c r="BF802" i="2"/>
  <c r="BE802" i="2"/>
  <c r="BD802" i="2"/>
  <c r="BC802" i="2"/>
  <c r="Q802" i="2"/>
  <c r="O802" i="2"/>
  <c r="M802" i="2"/>
  <c r="BF800" i="2"/>
  <c r="BE800" i="2"/>
  <c r="BD800" i="2"/>
  <c r="BC800" i="2"/>
  <c r="Q800" i="2"/>
  <c r="O800" i="2"/>
  <c r="M800" i="2"/>
  <c r="BF798" i="2"/>
  <c r="BE798" i="2"/>
  <c r="BD798" i="2"/>
  <c r="BC798" i="2"/>
  <c r="Q798" i="2"/>
  <c r="O798" i="2"/>
  <c r="M798" i="2"/>
  <c r="BF796" i="2"/>
  <c r="BE796" i="2"/>
  <c r="BD796" i="2"/>
  <c r="BC796" i="2"/>
  <c r="Q796" i="2"/>
  <c r="O796" i="2"/>
  <c r="M796" i="2"/>
  <c r="BF794" i="2"/>
  <c r="BE794" i="2"/>
  <c r="BD794" i="2"/>
  <c r="BC794" i="2"/>
  <c r="Q794" i="2"/>
  <c r="O794" i="2"/>
  <c r="M794" i="2"/>
  <c r="BF792" i="2"/>
  <c r="BE792" i="2"/>
  <c r="BD792" i="2"/>
  <c r="BC792" i="2"/>
  <c r="Q792" i="2"/>
  <c r="O792" i="2"/>
  <c r="M792" i="2"/>
  <c r="BF790" i="2"/>
  <c r="BE790" i="2"/>
  <c r="BD790" i="2"/>
  <c r="BC790" i="2"/>
  <c r="Q790" i="2"/>
  <c r="O790" i="2"/>
  <c r="M790" i="2"/>
  <c r="BF788" i="2"/>
  <c r="BE788" i="2"/>
  <c r="BD788" i="2"/>
  <c r="BC788" i="2"/>
  <c r="Q788" i="2"/>
  <c r="O788" i="2"/>
  <c r="M788" i="2"/>
  <c r="BF786" i="2"/>
  <c r="BE786" i="2"/>
  <c r="BD786" i="2"/>
  <c r="BC786" i="2"/>
  <c r="Q786" i="2"/>
  <c r="O786" i="2"/>
  <c r="M786" i="2"/>
  <c r="BF784" i="2"/>
  <c r="BE784" i="2"/>
  <c r="BD784" i="2"/>
  <c r="BC784" i="2"/>
  <c r="Q784" i="2"/>
  <c r="O784" i="2"/>
  <c r="M784" i="2"/>
  <c r="BF782" i="2"/>
  <c r="BE782" i="2"/>
  <c r="BD782" i="2"/>
  <c r="BC782" i="2"/>
  <c r="Q782" i="2"/>
  <c r="O782" i="2"/>
  <c r="M782" i="2"/>
  <c r="BF780" i="2"/>
  <c r="BE780" i="2"/>
  <c r="BD780" i="2"/>
  <c r="BC780" i="2"/>
  <c r="Q780" i="2"/>
  <c r="O780" i="2"/>
  <c r="M780" i="2"/>
  <c r="BF778" i="2"/>
  <c r="BE778" i="2"/>
  <c r="BD778" i="2"/>
  <c r="BC778" i="2"/>
  <c r="Q778" i="2"/>
  <c r="O778" i="2"/>
  <c r="M778" i="2"/>
  <c r="BF776" i="2"/>
  <c r="BE776" i="2"/>
  <c r="BD776" i="2"/>
  <c r="BC776" i="2"/>
  <c r="Q776" i="2"/>
  <c r="O776" i="2"/>
  <c r="M776" i="2"/>
  <c r="BF774" i="2"/>
  <c r="BE774" i="2"/>
  <c r="BD774" i="2"/>
  <c r="BC774" i="2"/>
  <c r="Q774" i="2"/>
  <c r="O774" i="2"/>
  <c r="M774" i="2"/>
  <c r="BF772" i="2"/>
  <c r="BE772" i="2"/>
  <c r="BD772" i="2"/>
  <c r="BC772" i="2"/>
  <c r="Q772" i="2"/>
  <c r="O772" i="2"/>
  <c r="M772" i="2"/>
  <c r="BF770" i="2"/>
  <c r="BE770" i="2"/>
  <c r="BD770" i="2"/>
  <c r="BC770" i="2"/>
  <c r="Q770" i="2"/>
  <c r="O770" i="2"/>
  <c r="M770" i="2"/>
  <c r="BF768" i="2"/>
  <c r="BE768" i="2"/>
  <c r="BD768" i="2"/>
  <c r="BC768" i="2"/>
  <c r="Q768" i="2"/>
  <c r="O768" i="2"/>
  <c r="M768" i="2"/>
  <c r="BF766" i="2"/>
  <c r="BE766" i="2"/>
  <c r="BD766" i="2"/>
  <c r="BC766" i="2"/>
  <c r="Q766" i="2"/>
  <c r="O766" i="2"/>
  <c r="M766" i="2"/>
  <c r="BF764" i="2"/>
  <c r="BE764" i="2"/>
  <c r="BD764" i="2"/>
  <c r="BC764" i="2"/>
  <c r="Q764" i="2"/>
  <c r="O764" i="2"/>
  <c r="M764" i="2"/>
  <c r="BF762" i="2"/>
  <c r="BE762" i="2"/>
  <c r="BD762" i="2"/>
  <c r="BC762" i="2"/>
  <c r="Q762" i="2"/>
  <c r="O762" i="2"/>
  <c r="M762" i="2"/>
  <c r="BF760" i="2"/>
  <c r="BE760" i="2"/>
  <c r="BD760" i="2"/>
  <c r="BC760" i="2"/>
  <c r="Q760" i="2"/>
  <c r="O760" i="2"/>
  <c r="M760" i="2"/>
  <c r="BF758" i="2"/>
  <c r="BE758" i="2"/>
  <c r="BD758" i="2"/>
  <c r="BC758" i="2"/>
  <c r="Q758" i="2"/>
  <c r="O758" i="2"/>
  <c r="M758" i="2"/>
  <c r="BF756" i="2"/>
  <c r="BE756" i="2"/>
  <c r="BD756" i="2"/>
  <c r="BC756" i="2"/>
  <c r="Q756" i="2"/>
  <c r="O756" i="2"/>
  <c r="M756" i="2"/>
  <c r="BF754" i="2"/>
  <c r="BE754" i="2"/>
  <c r="BD754" i="2"/>
  <c r="BC754" i="2"/>
  <c r="Q754" i="2"/>
  <c r="O754" i="2"/>
  <c r="M754" i="2"/>
  <c r="BF752" i="2"/>
  <c r="BE752" i="2"/>
  <c r="BD752" i="2"/>
  <c r="BC752" i="2"/>
  <c r="Q752" i="2"/>
  <c r="O752" i="2"/>
  <c r="M752" i="2"/>
  <c r="BF750" i="2"/>
  <c r="BE750" i="2"/>
  <c r="BD750" i="2"/>
  <c r="BC750" i="2"/>
  <c r="Q750" i="2"/>
  <c r="O750" i="2"/>
  <c r="M750" i="2"/>
  <c r="BF748" i="2"/>
  <c r="BE748" i="2"/>
  <c r="BD748" i="2"/>
  <c r="BC748" i="2"/>
  <c r="Q748" i="2"/>
  <c r="O748" i="2"/>
  <c r="M748" i="2"/>
  <c r="BF746" i="2"/>
  <c r="BE746" i="2"/>
  <c r="BD746" i="2"/>
  <c r="BC746" i="2"/>
  <c r="Q746" i="2"/>
  <c r="O746" i="2"/>
  <c r="M746" i="2"/>
  <c r="BF744" i="2"/>
  <c r="BE744" i="2"/>
  <c r="BD744" i="2"/>
  <c r="BC744" i="2"/>
  <c r="Q744" i="2"/>
  <c r="O744" i="2"/>
  <c r="M744" i="2"/>
  <c r="BF742" i="2"/>
  <c r="BE742" i="2"/>
  <c r="BD742" i="2"/>
  <c r="BC742" i="2"/>
  <c r="Q742" i="2"/>
  <c r="O742" i="2"/>
  <c r="M742" i="2"/>
  <c r="BF740" i="2"/>
  <c r="BE740" i="2"/>
  <c r="BD740" i="2"/>
  <c r="BC740" i="2"/>
  <c r="Q740" i="2"/>
  <c r="O740" i="2"/>
  <c r="M740" i="2"/>
  <c r="BF738" i="2"/>
  <c r="BE738" i="2"/>
  <c r="BD738" i="2"/>
  <c r="BC738" i="2"/>
  <c r="Q738" i="2"/>
  <c r="O738" i="2"/>
  <c r="M738" i="2"/>
  <c r="BF736" i="2"/>
  <c r="BE736" i="2"/>
  <c r="BD736" i="2"/>
  <c r="BC736" i="2"/>
  <c r="Q736" i="2"/>
  <c r="O736" i="2"/>
  <c r="M736" i="2"/>
  <c r="BF734" i="2"/>
  <c r="BE734" i="2"/>
  <c r="BD734" i="2"/>
  <c r="BC734" i="2"/>
  <c r="Q734" i="2"/>
  <c r="O734" i="2"/>
  <c r="M734" i="2"/>
  <c r="BF732" i="2"/>
  <c r="BE732" i="2"/>
  <c r="BD732" i="2"/>
  <c r="BC732" i="2"/>
  <c r="Q732" i="2"/>
  <c r="O732" i="2"/>
  <c r="M732" i="2"/>
  <c r="BF730" i="2"/>
  <c r="BE730" i="2"/>
  <c r="BD730" i="2"/>
  <c r="BC730" i="2"/>
  <c r="Q730" i="2"/>
  <c r="O730" i="2"/>
  <c r="M730" i="2"/>
  <c r="BF728" i="2"/>
  <c r="BE728" i="2"/>
  <c r="BD728" i="2"/>
  <c r="BC728" i="2"/>
  <c r="Q728" i="2"/>
  <c r="O728" i="2"/>
  <c r="M728" i="2"/>
  <c r="BF726" i="2"/>
  <c r="BE726" i="2"/>
  <c r="BD726" i="2"/>
  <c r="BC726" i="2"/>
  <c r="Q726" i="2"/>
  <c r="O726" i="2"/>
  <c r="M726" i="2"/>
  <c r="BF724" i="2"/>
  <c r="BE724" i="2"/>
  <c r="BD724" i="2"/>
  <c r="BC724" i="2"/>
  <c r="Q724" i="2"/>
  <c r="O724" i="2"/>
  <c r="M724" i="2"/>
  <c r="BF722" i="2"/>
  <c r="BE722" i="2"/>
  <c r="BD722" i="2"/>
  <c r="BC722" i="2"/>
  <c r="Q722" i="2"/>
  <c r="O722" i="2"/>
  <c r="M722" i="2"/>
  <c r="BF720" i="2"/>
  <c r="BE720" i="2"/>
  <c r="BD720" i="2"/>
  <c r="BC720" i="2"/>
  <c r="Q720" i="2"/>
  <c r="O720" i="2"/>
  <c r="M720" i="2"/>
  <c r="BF718" i="2"/>
  <c r="BE718" i="2"/>
  <c r="BD718" i="2"/>
  <c r="BC718" i="2"/>
  <c r="Q718" i="2"/>
  <c r="O718" i="2"/>
  <c r="M718" i="2"/>
  <c r="BF716" i="2"/>
  <c r="BE716" i="2"/>
  <c r="BD716" i="2"/>
  <c r="BC716" i="2"/>
  <c r="Q716" i="2"/>
  <c r="O716" i="2"/>
  <c r="M716" i="2"/>
  <c r="BF714" i="2"/>
  <c r="BE714" i="2"/>
  <c r="BD714" i="2"/>
  <c r="BC714" i="2"/>
  <c r="Q714" i="2"/>
  <c r="O714" i="2"/>
  <c r="M714" i="2"/>
  <c r="BF712" i="2"/>
  <c r="BE712" i="2"/>
  <c r="BD712" i="2"/>
  <c r="BC712" i="2"/>
  <c r="Q712" i="2"/>
  <c r="O712" i="2"/>
  <c r="M712" i="2"/>
  <c r="BF710" i="2"/>
  <c r="BE710" i="2"/>
  <c r="BD710" i="2"/>
  <c r="BC710" i="2"/>
  <c r="Q710" i="2"/>
  <c r="O710" i="2"/>
  <c r="M710" i="2"/>
  <c r="BF708" i="2"/>
  <c r="BE708" i="2"/>
  <c r="BD708" i="2"/>
  <c r="BC708" i="2"/>
  <c r="Q708" i="2"/>
  <c r="O708" i="2"/>
  <c r="M708" i="2"/>
  <c r="BF706" i="2"/>
  <c r="BE706" i="2"/>
  <c r="BD706" i="2"/>
  <c r="BC706" i="2"/>
  <c r="Q706" i="2"/>
  <c r="O706" i="2"/>
  <c r="M706" i="2"/>
  <c r="BF704" i="2"/>
  <c r="BE704" i="2"/>
  <c r="BD704" i="2"/>
  <c r="BC704" i="2"/>
  <c r="Q704" i="2"/>
  <c r="O704" i="2"/>
  <c r="M704" i="2"/>
  <c r="BF702" i="2"/>
  <c r="BE702" i="2"/>
  <c r="BD702" i="2"/>
  <c r="BC702" i="2"/>
  <c r="Q702" i="2"/>
  <c r="O702" i="2"/>
  <c r="M702" i="2"/>
  <c r="BF700" i="2"/>
  <c r="BE700" i="2"/>
  <c r="BD700" i="2"/>
  <c r="BC700" i="2"/>
  <c r="Q700" i="2"/>
  <c r="O700" i="2"/>
  <c r="M700" i="2"/>
  <c r="BF698" i="2"/>
  <c r="BE698" i="2"/>
  <c r="BD698" i="2"/>
  <c r="BC698" i="2"/>
  <c r="Q698" i="2"/>
  <c r="O698" i="2"/>
  <c r="M698" i="2"/>
  <c r="BF696" i="2"/>
  <c r="BE696" i="2"/>
  <c r="BD696" i="2"/>
  <c r="BC696" i="2"/>
  <c r="Q696" i="2"/>
  <c r="O696" i="2"/>
  <c r="M696" i="2"/>
  <c r="BF694" i="2"/>
  <c r="BE694" i="2"/>
  <c r="BD694" i="2"/>
  <c r="BC694" i="2"/>
  <c r="Q694" i="2"/>
  <c r="O694" i="2"/>
  <c r="M694" i="2"/>
  <c r="BF692" i="2"/>
  <c r="BE692" i="2"/>
  <c r="BD692" i="2"/>
  <c r="BC692" i="2"/>
  <c r="Q692" i="2"/>
  <c r="O692" i="2"/>
  <c r="M692" i="2"/>
  <c r="BF690" i="2"/>
  <c r="BE690" i="2"/>
  <c r="BD690" i="2"/>
  <c r="BC690" i="2"/>
  <c r="Q690" i="2"/>
  <c r="O690" i="2"/>
  <c r="M690" i="2"/>
  <c r="BF688" i="2"/>
  <c r="BE688" i="2"/>
  <c r="BD688" i="2"/>
  <c r="BC688" i="2"/>
  <c r="Q688" i="2"/>
  <c r="O688" i="2"/>
  <c r="M688" i="2"/>
  <c r="BF686" i="2"/>
  <c r="BE686" i="2"/>
  <c r="BD686" i="2"/>
  <c r="BC686" i="2"/>
  <c r="Q686" i="2"/>
  <c r="O686" i="2"/>
  <c r="M686" i="2"/>
  <c r="BF684" i="2"/>
  <c r="BE684" i="2"/>
  <c r="BD684" i="2"/>
  <c r="BC684" i="2"/>
  <c r="Q684" i="2"/>
  <c r="O684" i="2"/>
  <c r="M684" i="2"/>
  <c r="BF682" i="2"/>
  <c r="BE682" i="2"/>
  <c r="BD682" i="2"/>
  <c r="BC682" i="2"/>
  <c r="Q682" i="2"/>
  <c r="O682" i="2"/>
  <c r="M682" i="2"/>
  <c r="BF680" i="2"/>
  <c r="BE680" i="2"/>
  <c r="BD680" i="2"/>
  <c r="BC680" i="2"/>
  <c r="Q680" i="2"/>
  <c r="O680" i="2"/>
  <c r="M680" i="2"/>
  <c r="BF678" i="2"/>
  <c r="BE678" i="2"/>
  <c r="BD678" i="2"/>
  <c r="BC678" i="2"/>
  <c r="Q678" i="2"/>
  <c r="O678" i="2"/>
  <c r="M678" i="2"/>
  <c r="BF676" i="2"/>
  <c r="BE676" i="2"/>
  <c r="BD676" i="2"/>
  <c r="BC676" i="2"/>
  <c r="Q676" i="2"/>
  <c r="O676" i="2"/>
  <c r="M676" i="2"/>
  <c r="BF674" i="2"/>
  <c r="BE674" i="2"/>
  <c r="BD674" i="2"/>
  <c r="BC674" i="2"/>
  <c r="Q674" i="2"/>
  <c r="O674" i="2"/>
  <c r="M674" i="2"/>
  <c r="BF672" i="2"/>
  <c r="BE672" i="2"/>
  <c r="BD672" i="2"/>
  <c r="BC672" i="2"/>
  <c r="Q672" i="2"/>
  <c r="O672" i="2"/>
  <c r="M672" i="2"/>
  <c r="BF670" i="2"/>
  <c r="BE670" i="2"/>
  <c r="BD670" i="2"/>
  <c r="BC670" i="2"/>
  <c r="Q670" i="2"/>
  <c r="O670" i="2"/>
  <c r="M670" i="2"/>
  <c r="BF668" i="2"/>
  <c r="BE668" i="2"/>
  <c r="BD668" i="2"/>
  <c r="BC668" i="2"/>
  <c r="Q668" i="2"/>
  <c r="O668" i="2"/>
  <c r="M668" i="2"/>
  <c r="BF666" i="2"/>
  <c r="BE666" i="2"/>
  <c r="BD666" i="2"/>
  <c r="BC666" i="2"/>
  <c r="Q666" i="2"/>
  <c r="O666" i="2"/>
  <c r="M666" i="2"/>
  <c r="BF664" i="2"/>
  <c r="BE664" i="2"/>
  <c r="BD664" i="2"/>
  <c r="BC664" i="2"/>
  <c r="Q664" i="2"/>
  <c r="O664" i="2"/>
  <c r="M664" i="2"/>
  <c r="BF662" i="2"/>
  <c r="BE662" i="2"/>
  <c r="BD662" i="2"/>
  <c r="BC662" i="2"/>
  <c r="Q662" i="2"/>
  <c r="O662" i="2"/>
  <c r="M662" i="2"/>
  <c r="BF660" i="2"/>
  <c r="BE660" i="2"/>
  <c r="BD660" i="2"/>
  <c r="BC660" i="2"/>
  <c r="Q660" i="2"/>
  <c r="O660" i="2"/>
  <c r="M660" i="2"/>
  <c r="BF658" i="2"/>
  <c r="BE658" i="2"/>
  <c r="BD658" i="2"/>
  <c r="BC658" i="2"/>
  <c r="Q658" i="2"/>
  <c r="O658" i="2"/>
  <c r="M658" i="2"/>
  <c r="BF656" i="2"/>
  <c r="BE656" i="2"/>
  <c r="BD656" i="2"/>
  <c r="BC656" i="2"/>
  <c r="Q656" i="2"/>
  <c r="O656" i="2"/>
  <c r="M656" i="2"/>
  <c r="BF654" i="2"/>
  <c r="BE654" i="2"/>
  <c r="BD654" i="2"/>
  <c r="BC654" i="2"/>
  <c r="Q654" i="2"/>
  <c r="O654" i="2"/>
  <c r="M654" i="2"/>
  <c r="BF652" i="2"/>
  <c r="BE652" i="2"/>
  <c r="BD652" i="2"/>
  <c r="BC652" i="2"/>
  <c r="Q652" i="2"/>
  <c r="O652" i="2"/>
  <c r="M652" i="2"/>
  <c r="BF650" i="2"/>
  <c r="BE650" i="2"/>
  <c r="BD650" i="2"/>
  <c r="BC650" i="2"/>
  <c r="Q650" i="2"/>
  <c r="O650" i="2"/>
  <c r="M650" i="2"/>
  <c r="BF648" i="2"/>
  <c r="BE648" i="2"/>
  <c r="BD648" i="2"/>
  <c r="BC648" i="2"/>
  <c r="Q648" i="2"/>
  <c r="O648" i="2"/>
  <c r="M648" i="2"/>
  <c r="BF646" i="2"/>
  <c r="BE646" i="2"/>
  <c r="BD646" i="2"/>
  <c r="BC646" i="2"/>
  <c r="Q646" i="2"/>
  <c r="O646" i="2"/>
  <c r="M646" i="2"/>
  <c r="BF644" i="2"/>
  <c r="BE644" i="2"/>
  <c r="BD644" i="2"/>
  <c r="BC644" i="2"/>
  <c r="Q644" i="2"/>
  <c r="O644" i="2"/>
  <c r="M644" i="2"/>
  <c r="BF642" i="2"/>
  <c r="BE642" i="2"/>
  <c r="BD642" i="2"/>
  <c r="BC642" i="2"/>
  <c r="Q642" i="2"/>
  <c r="O642" i="2"/>
  <c r="M642" i="2"/>
  <c r="BF640" i="2"/>
  <c r="BE640" i="2"/>
  <c r="BD640" i="2"/>
  <c r="BC640" i="2"/>
  <c r="Q640" i="2"/>
  <c r="O640" i="2"/>
  <c r="M640" i="2"/>
  <c r="BF638" i="2"/>
  <c r="BE638" i="2"/>
  <c r="BD638" i="2"/>
  <c r="BC638" i="2"/>
  <c r="Q638" i="2"/>
  <c r="O638" i="2"/>
  <c r="M638" i="2"/>
  <c r="BF636" i="2"/>
  <c r="BE636" i="2"/>
  <c r="BD636" i="2"/>
  <c r="BC636" i="2"/>
  <c r="Q636" i="2"/>
  <c r="O636" i="2"/>
  <c r="M636" i="2"/>
  <c r="BF634" i="2"/>
  <c r="BE634" i="2"/>
  <c r="BD634" i="2"/>
  <c r="BC634" i="2"/>
  <c r="Q634" i="2"/>
  <c r="O634" i="2"/>
  <c r="M634" i="2"/>
  <c r="BF632" i="2"/>
  <c r="BE632" i="2"/>
  <c r="BD632" i="2"/>
  <c r="BC632" i="2"/>
  <c r="Q632" i="2"/>
  <c r="O632" i="2"/>
  <c r="M632" i="2"/>
  <c r="BF630" i="2"/>
  <c r="BE630" i="2"/>
  <c r="BD630" i="2"/>
  <c r="BC630" i="2"/>
  <c r="Q630" i="2"/>
  <c r="O630" i="2"/>
  <c r="M630" i="2"/>
  <c r="BF628" i="2"/>
  <c r="BE628" i="2"/>
  <c r="BD628" i="2"/>
  <c r="BC628" i="2"/>
  <c r="Q628" i="2"/>
  <c r="O628" i="2"/>
  <c r="M628" i="2"/>
  <c r="BF626" i="2"/>
  <c r="BE626" i="2"/>
  <c r="BD626" i="2"/>
  <c r="BC626" i="2"/>
  <c r="Q626" i="2"/>
  <c r="O626" i="2"/>
  <c r="M626" i="2"/>
  <c r="BF624" i="2"/>
  <c r="BE624" i="2"/>
  <c r="BD624" i="2"/>
  <c r="BC624" i="2"/>
  <c r="Q624" i="2"/>
  <c r="O624" i="2"/>
  <c r="M624" i="2"/>
  <c r="BF622" i="2"/>
  <c r="BE622" i="2"/>
  <c r="BD622" i="2"/>
  <c r="BC622" i="2"/>
  <c r="Q622" i="2"/>
  <c r="O622" i="2"/>
  <c r="M622" i="2"/>
  <c r="BF620" i="2"/>
  <c r="BE620" i="2"/>
  <c r="BD620" i="2"/>
  <c r="BC620" i="2"/>
  <c r="Q620" i="2"/>
  <c r="O620" i="2"/>
  <c r="M620" i="2"/>
  <c r="BF618" i="2"/>
  <c r="BE618" i="2"/>
  <c r="BD618" i="2"/>
  <c r="BC618" i="2"/>
  <c r="Q618" i="2"/>
  <c r="O618" i="2"/>
  <c r="M618" i="2"/>
  <c r="BF616" i="2"/>
  <c r="BE616" i="2"/>
  <c r="BD616" i="2"/>
  <c r="BC616" i="2"/>
  <c r="Q616" i="2"/>
  <c r="O616" i="2"/>
  <c r="M616" i="2"/>
  <c r="BF614" i="2"/>
  <c r="BE614" i="2"/>
  <c r="BD614" i="2"/>
  <c r="BC614" i="2"/>
  <c r="Q614" i="2"/>
  <c r="O614" i="2"/>
  <c r="M614" i="2"/>
  <c r="BF612" i="2"/>
  <c r="BE612" i="2"/>
  <c r="BD612" i="2"/>
  <c r="BC612" i="2"/>
  <c r="Q612" i="2"/>
  <c r="O612" i="2"/>
  <c r="M612" i="2"/>
  <c r="BF610" i="2"/>
  <c r="BE610" i="2"/>
  <c r="BD610" i="2"/>
  <c r="BC610" i="2"/>
  <c r="Q610" i="2"/>
  <c r="O610" i="2"/>
  <c r="M610" i="2"/>
  <c r="BF608" i="2"/>
  <c r="BE608" i="2"/>
  <c r="BD608" i="2"/>
  <c r="BC608" i="2"/>
  <c r="Q608" i="2"/>
  <c r="O608" i="2"/>
  <c r="M608" i="2"/>
  <c r="BF606" i="2"/>
  <c r="BE606" i="2"/>
  <c r="BD606" i="2"/>
  <c r="BC606" i="2"/>
  <c r="Q606" i="2"/>
  <c r="O606" i="2"/>
  <c r="M606" i="2"/>
  <c r="BF604" i="2"/>
  <c r="BE604" i="2"/>
  <c r="BD604" i="2"/>
  <c r="BC604" i="2"/>
  <c r="Q604" i="2"/>
  <c r="O604" i="2"/>
  <c r="M604" i="2"/>
  <c r="BF602" i="2"/>
  <c r="BE602" i="2"/>
  <c r="BD602" i="2"/>
  <c r="BC602" i="2"/>
  <c r="Q602" i="2"/>
  <c r="O602" i="2"/>
  <c r="M602" i="2"/>
  <c r="BF600" i="2"/>
  <c r="BE600" i="2"/>
  <c r="BD600" i="2"/>
  <c r="BC600" i="2"/>
  <c r="Q600" i="2"/>
  <c r="O600" i="2"/>
  <c r="M600" i="2"/>
  <c r="BF598" i="2"/>
  <c r="BE598" i="2"/>
  <c r="BD598" i="2"/>
  <c r="BC598" i="2"/>
  <c r="Q598" i="2"/>
  <c r="O598" i="2"/>
  <c r="M598" i="2"/>
  <c r="BF596" i="2"/>
  <c r="BE596" i="2"/>
  <c r="BD596" i="2"/>
  <c r="BC596" i="2"/>
  <c r="Q596" i="2"/>
  <c r="O596" i="2"/>
  <c r="M596" i="2"/>
  <c r="BF594" i="2"/>
  <c r="BE594" i="2"/>
  <c r="BD594" i="2"/>
  <c r="BC594" i="2"/>
  <c r="Q594" i="2"/>
  <c r="O594" i="2"/>
  <c r="M594" i="2"/>
  <c r="BF592" i="2"/>
  <c r="BE592" i="2"/>
  <c r="BD592" i="2"/>
  <c r="BC592" i="2"/>
  <c r="Q592" i="2"/>
  <c r="O592" i="2"/>
  <c r="M592" i="2"/>
  <c r="BF590" i="2"/>
  <c r="BE590" i="2"/>
  <c r="BD590" i="2"/>
  <c r="BC590" i="2"/>
  <c r="Q590" i="2"/>
  <c r="O590" i="2"/>
  <c r="M590" i="2"/>
  <c r="BF588" i="2"/>
  <c r="BE588" i="2"/>
  <c r="BD588" i="2"/>
  <c r="BC588" i="2"/>
  <c r="Q588" i="2"/>
  <c r="O588" i="2"/>
  <c r="M588" i="2"/>
  <c r="BF586" i="2"/>
  <c r="BE586" i="2"/>
  <c r="BD586" i="2"/>
  <c r="BC586" i="2"/>
  <c r="Q586" i="2"/>
  <c r="O586" i="2"/>
  <c r="M586" i="2"/>
  <c r="BF584" i="2"/>
  <c r="BE584" i="2"/>
  <c r="BD584" i="2"/>
  <c r="BC584" i="2"/>
  <c r="Q584" i="2"/>
  <c r="O584" i="2"/>
  <c r="M584" i="2"/>
  <c r="BF582" i="2"/>
  <c r="BE582" i="2"/>
  <c r="BD582" i="2"/>
  <c r="BC582" i="2"/>
  <c r="Q582" i="2"/>
  <c r="O582" i="2"/>
  <c r="M582" i="2"/>
  <c r="BF580" i="2"/>
  <c r="BE580" i="2"/>
  <c r="BD580" i="2"/>
  <c r="BC580" i="2"/>
  <c r="Q580" i="2"/>
  <c r="O580" i="2"/>
  <c r="M580" i="2"/>
  <c r="BF578" i="2"/>
  <c r="BE578" i="2"/>
  <c r="BD578" i="2"/>
  <c r="BC578" i="2"/>
  <c r="Q578" i="2"/>
  <c r="O578" i="2"/>
  <c r="M578" i="2"/>
  <c r="BF576" i="2"/>
  <c r="BE576" i="2"/>
  <c r="BD576" i="2"/>
  <c r="BC576" i="2"/>
  <c r="Q576" i="2"/>
  <c r="O576" i="2"/>
  <c r="M576" i="2"/>
  <c r="BF574" i="2"/>
  <c r="BE574" i="2"/>
  <c r="BD574" i="2"/>
  <c r="BC574" i="2"/>
  <c r="Q574" i="2"/>
  <c r="O574" i="2"/>
  <c r="M574" i="2"/>
  <c r="BF572" i="2"/>
  <c r="BE572" i="2"/>
  <c r="BD572" i="2"/>
  <c r="BC572" i="2"/>
  <c r="Q572" i="2"/>
  <c r="O572" i="2"/>
  <c r="M572" i="2"/>
  <c r="BF570" i="2"/>
  <c r="BE570" i="2"/>
  <c r="BD570" i="2"/>
  <c r="BC570" i="2"/>
  <c r="Q570" i="2"/>
  <c r="O570" i="2"/>
  <c r="M570" i="2"/>
  <c r="BF568" i="2"/>
  <c r="BE568" i="2"/>
  <c r="BD568" i="2"/>
  <c r="BC568" i="2"/>
  <c r="Q568" i="2"/>
  <c r="O568" i="2"/>
  <c r="M568" i="2"/>
  <c r="BF566" i="2"/>
  <c r="BE566" i="2"/>
  <c r="BD566" i="2"/>
  <c r="BC566" i="2"/>
  <c r="Q566" i="2"/>
  <c r="O566" i="2"/>
  <c r="M566" i="2"/>
  <c r="BF564" i="2"/>
  <c r="BE564" i="2"/>
  <c r="BD564" i="2"/>
  <c r="BC564" i="2"/>
  <c r="Q564" i="2"/>
  <c r="O564" i="2"/>
  <c r="M564" i="2"/>
  <c r="BF562" i="2"/>
  <c r="BE562" i="2"/>
  <c r="BD562" i="2"/>
  <c r="BC562" i="2"/>
  <c r="Q562" i="2"/>
  <c r="O562" i="2"/>
  <c r="M562" i="2"/>
  <c r="BF560" i="2"/>
  <c r="BE560" i="2"/>
  <c r="BD560" i="2"/>
  <c r="BC560" i="2"/>
  <c r="Q560" i="2"/>
  <c r="O560" i="2"/>
  <c r="M560" i="2"/>
  <c r="BF558" i="2"/>
  <c r="BE558" i="2"/>
  <c r="BD558" i="2"/>
  <c r="BC558" i="2"/>
  <c r="Q558" i="2"/>
  <c r="O558" i="2"/>
  <c r="M558" i="2"/>
  <c r="BF556" i="2"/>
  <c r="BE556" i="2"/>
  <c r="BD556" i="2"/>
  <c r="BC556" i="2"/>
  <c r="Q556" i="2"/>
  <c r="O556" i="2"/>
  <c r="M556" i="2"/>
  <c r="BF554" i="2"/>
  <c r="BE554" i="2"/>
  <c r="BD554" i="2"/>
  <c r="BC554" i="2"/>
  <c r="Q554" i="2"/>
  <c r="O554" i="2"/>
  <c r="M554" i="2"/>
  <c r="BF552" i="2"/>
  <c r="BE552" i="2"/>
  <c r="BD552" i="2"/>
  <c r="BC552" i="2"/>
  <c r="Q552" i="2"/>
  <c r="O552" i="2"/>
  <c r="M552" i="2"/>
  <c r="BF550" i="2"/>
  <c r="BE550" i="2"/>
  <c r="BD550" i="2"/>
  <c r="BC550" i="2"/>
  <c r="Q550" i="2"/>
  <c r="O550" i="2"/>
  <c r="M550" i="2"/>
  <c r="BF548" i="2"/>
  <c r="BE548" i="2"/>
  <c r="BD548" i="2"/>
  <c r="BC548" i="2"/>
  <c r="Q548" i="2"/>
  <c r="O548" i="2"/>
  <c r="M548" i="2"/>
  <c r="BF546" i="2"/>
  <c r="BE546" i="2"/>
  <c r="BD546" i="2"/>
  <c r="BC546" i="2"/>
  <c r="Q546" i="2"/>
  <c r="O546" i="2"/>
  <c r="M546" i="2"/>
  <c r="BF544" i="2"/>
  <c r="BE544" i="2"/>
  <c r="BD544" i="2"/>
  <c r="BC544" i="2"/>
  <c r="Q544" i="2"/>
  <c r="O544" i="2"/>
  <c r="M544" i="2"/>
  <c r="BF542" i="2"/>
  <c r="BE542" i="2"/>
  <c r="BD542" i="2"/>
  <c r="BC542" i="2"/>
  <c r="Q542" i="2"/>
  <c r="O542" i="2"/>
  <c r="M542" i="2"/>
  <c r="BF540" i="2"/>
  <c r="BE540" i="2"/>
  <c r="BD540" i="2"/>
  <c r="BC540" i="2"/>
  <c r="Q540" i="2"/>
  <c r="O540" i="2"/>
  <c r="M540" i="2"/>
  <c r="BF538" i="2"/>
  <c r="BE538" i="2"/>
  <c r="BD538" i="2"/>
  <c r="BC538" i="2"/>
  <c r="Q538" i="2"/>
  <c r="O538" i="2"/>
  <c r="M538" i="2"/>
  <c r="BF536" i="2"/>
  <c r="BE536" i="2"/>
  <c r="BD536" i="2"/>
  <c r="BC536" i="2"/>
  <c r="Q536" i="2"/>
  <c r="O536" i="2"/>
  <c r="M536" i="2"/>
  <c r="BF534" i="2"/>
  <c r="BE534" i="2"/>
  <c r="BD534" i="2"/>
  <c r="BC534" i="2"/>
  <c r="Q534" i="2"/>
  <c r="O534" i="2"/>
  <c r="M534" i="2"/>
  <c r="BF532" i="2"/>
  <c r="BE532" i="2"/>
  <c r="BD532" i="2"/>
  <c r="BC532" i="2"/>
  <c r="Q532" i="2"/>
  <c r="O532" i="2"/>
  <c r="M532" i="2"/>
  <c r="BF530" i="2"/>
  <c r="BE530" i="2"/>
  <c r="BD530" i="2"/>
  <c r="BC530" i="2"/>
  <c r="Q530" i="2"/>
  <c r="O530" i="2"/>
  <c r="M530" i="2"/>
  <c r="BF528" i="2"/>
  <c r="BE528" i="2"/>
  <c r="BD528" i="2"/>
  <c r="BC528" i="2"/>
  <c r="Q528" i="2"/>
  <c r="O528" i="2"/>
  <c r="M528" i="2"/>
  <c r="BF526" i="2"/>
  <c r="BE526" i="2"/>
  <c r="BD526" i="2"/>
  <c r="BC526" i="2"/>
  <c r="Q526" i="2"/>
  <c r="O526" i="2"/>
  <c r="M526" i="2"/>
  <c r="BF524" i="2"/>
  <c r="BE524" i="2"/>
  <c r="BD524" i="2"/>
  <c r="BC524" i="2"/>
  <c r="Q524" i="2"/>
  <c r="O524" i="2"/>
  <c r="M524" i="2"/>
  <c r="BF522" i="2"/>
  <c r="BE522" i="2"/>
  <c r="BD522" i="2"/>
  <c r="BC522" i="2"/>
  <c r="Q522" i="2"/>
  <c r="O522" i="2"/>
  <c r="M522" i="2"/>
  <c r="BF520" i="2"/>
  <c r="BE520" i="2"/>
  <c r="BD520" i="2"/>
  <c r="BC520" i="2"/>
  <c r="Q520" i="2"/>
  <c r="O520" i="2"/>
  <c r="M520" i="2"/>
  <c r="BF518" i="2"/>
  <c r="BE518" i="2"/>
  <c r="BD518" i="2"/>
  <c r="BC518" i="2"/>
  <c r="Q518" i="2"/>
  <c r="O518" i="2"/>
  <c r="M518" i="2"/>
  <c r="BF516" i="2"/>
  <c r="BE516" i="2"/>
  <c r="BD516" i="2"/>
  <c r="BC516" i="2"/>
  <c r="Q516" i="2"/>
  <c r="O516" i="2"/>
  <c r="M516" i="2"/>
  <c r="BF514" i="2"/>
  <c r="BE514" i="2"/>
  <c r="BD514" i="2"/>
  <c r="BC514" i="2"/>
  <c r="Q514" i="2"/>
  <c r="O514" i="2"/>
  <c r="M514" i="2"/>
  <c r="BF512" i="2"/>
  <c r="BE512" i="2"/>
  <c r="BD512" i="2"/>
  <c r="BC512" i="2"/>
  <c r="Q512" i="2"/>
  <c r="O512" i="2"/>
  <c r="M512" i="2"/>
  <c r="BF510" i="2"/>
  <c r="BE510" i="2"/>
  <c r="BD510" i="2"/>
  <c r="BC510" i="2"/>
  <c r="Q510" i="2"/>
  <c r="O510" i="2"/>
  <c r="M510" i="2"/>
  <c r="BF508" i="2"/>
  <c r="BE508" i="2"/>
  <c r="BD508" i="2"/>
  <c r="BC508" i="2"/>
  <c r="Q508" i="2"/>
  <c r="O508" i="2"/>
  <c r="M508" i="2"/>
  <c r="BF506" i="2"/>
  <c r="BE506" i="2"/>
  <c r="BD506" i="2"/>
  <c r="BC506" i="2"/>
  <c r="Q506" i="2"/>
  <c r="O506" i="2"/>
  <c r="M506" i="2"/>
  <c r="BF504" i="2"/>
  <c r="BE504" i="2"/>
  <c r="BD504" i="2"/>
  <c r="BC504" i="2"/>
  <c r="Q504" i="2"/>
  <c r="O504" i="2"/>
  <c r="M504" i="2"/>
  <c r="BF502" i="2"/>
  <c r="BE502" i="2"/>
  <c r="BD502" i="2"/>
  <c r="BC502" i="2"/>
  <c r="Q502" i="2"/>
  <c r="O502" i="2"/>
  <c r="M502" i="2"/>
  <c r="BF500" i="2"/>
  <c r="BE500" i="2"/>
  <c r="BD500" i="2"/>
  <c r="BC500" i="2"/>
  <c r="Q500" i="2"/>
  <c r="O500" i="2"/>
  <c r="M500" i="2"/>
  <c r="BF498" i="2"/>
  <c r="BE498" i="2"/>
  <c r="BD498" i="2"/>
  <c r="BC498" i="2"/>
  <c r="Q498" i="2"/>
  <c r="O498" i="2"/>
  <c r="M498" i="2"/>
  <c r="BF496" i="2"/>
  <c r="BE496" i="2"/>
  <c r="BD496" i="2"/>
  <c r="BC496" i="2"/>
  <c r="Q496" i="2"/>
  <c r="O496" i="2"/>
  <c r="M496" i="2"/>
  <c r="BF494" i="2"/>
  <c r="BE494" i="2"/>
  <c r="BD494" i="2"/>
  <c r="BC494" i="2"/>
  <c r="Q494" i="2"/>
  <c r="O494" i="2"/>
  <c r="M494" i="2"/>
  <c r="BF492" i="2"/>
  <c r="BE492" i="2"/>
  <c r="BD492" i="2"/>
  <c r="BC492" i="2"/>
  <c r="Q492" i="2"/>
  <c r="O492" i="2"/>
  <c r="M492" i="2"/>
  <c r="BF490" i="2"/>
  <c r="BE490" i="2"/>
  <c r="BD490" i="2"/>
  <c r="BC490" i="2"/>
  <c r="Q490" i="2"/>
  <c r="O490" i="2"/>
  <c r="M490" i="2"/>
  <c r="BF488" i="2"/>
  <c r="BE488" i="2"/>
  <c r="BD488" i="2"/>
  <c r="BC488" i="2"/>
  <c r="Q488" i="2"/>
  <c r="O488" i="2"/>
  <c r="M488" i="2"/>
  <c r="BF486" i="2"/>
  <c r="BE486" i="2"/>
  <c r="BD486" i="2"/>
  <c r="BC486" i="2"/>
  <c r="Q486" i="2"/>
  <c r="O486" i="2"/>
  <c r="M486" i="2"/>
  <c r="BF484" i="2"/>
  <c r="BE484" i="2"/>
  <c r="BD484" i="2"/>
  <c r="BC484" i="2"/>
  <c r="Q484" i="2"/>
  <c r="O484" i="2"/>
  <c r="M484" i="2"/>
  <c r="BF482" i="2"/>
  <c r="BE482" i="2"/>
  <c r="BD482" i="2"/>
  <c r="BC482" i="2"/>
  <c r="Q482" i="2"/>
  <c r="O482" i="2"/>
  <c r="M482" i="2"/>
  <c r="BF480" i="2"/>
  <c r="BE480" i="2"/>
  <c r="BD480" i="2"/>
  <c r="BC480" i="2"/>
  <c r="Q480" i="2"/>
  <c r="O480" i="2"/>
  <c r="M480" i="2"/>
  <c r="BF478" i="2"/>
  <c r="BE478" i="2"/>
  <c r="BD478" i="2"/>
  <c r="BC478" i="2"/>
  <c r="Q478" i="2"/>
  <c r="O478" i="2"/>
  <c r="M478" i="2"/>
  <c r="BF476" i="2"/>
  <c r="BE476" i="2"/>
  <c r="BD476" i="2"/>
  <c r="BC476" i="2"/>
  <c r="Q476" i="2"/>
  <c r="O476" i="2"/>
  <c r="M476" i="2"/>
  <c r="BF474" i="2"/>
  <c r="BE474" i="2"/>
  <c r="BD474" i="2"/>
  <c r="BC474" i="2"/>
  <c r="Q474" i="2"/>
  <c r="O474" i="2"/>
  <c r="M474" i="2"/>
  <c r="BF472" i="2"/>
  <c r="BE472" i="2"/>
  <c r="BD472" i="2"/>
  <c r="BC472" i="2"/>
  <c r="Q472" i="2"/>
  <c r="O472" i="2"/>
  <c r="M472" i="2"/>
  <c r="BF470" i="2"/>
  <c r="BE470" i="2"/>
  <c r="BD470" i="2"/>
  <c r="BC470" i="2"/>
  <c r="Q470" i="2"/>
  <c r="O470" i="2"/>
  <c r="M470" i="2"/>
  <c r="BF468" i="2"/>
  <c r="BE468" i="2"/>
  <c r="BD468" i="2"/>
  <c r="BC468" i="2"/>
  <c r="Q468" i="2"/>
  <c r="O468" i="2"/>
  <c r="M468" i="2"/>
  <c r="BF466" i="2"/>
  <c r="BE466" i="2"/>
  <c r="BD466" i="2"/>
  <c r="BC466" i="2"/>
  <c r="Q466" i="2"/>
  <c r="O466" i="2"/>
  <c r="M466" i="2"/>
  <c r="BF464" i="2"/>
  <c r="BE464" i="2"/>
  <c r="BD464" i="2"/>
  <c r="BC464" i="2"/>
  <c r="Q464" i="2"/>
  <c r="O464" i="2"/>
  <c r="M464" i="2"/>
  <c r="BF462" i="2"/>
  <c r="BE462" i="2"/>
  <c r="BD462" i="2"/>
  <c r="BC462" i="2"/>
  <c r="Q462" i="2"/>
  <c r="O462" i="2"/>
  <c r="M462" i="2"/>
  <c r="BF460" i="2"/>
  <c r="BE460" i="2"/>
  <c r="BD460" i="2"/>
  <c r="BC460" i="2"/>
  <c r="Q460" i="2"/>
  <c r="O460" i="2"/>
  <c r="M460" i="2"/>
  <c r="BF458" i="2"/>
  <c r="BE458" i="2"/>
  <c r="BD458" i="2"/>
  <c r="BC458" i="2"/>
  <c r="Q458" i="2"/>
  <c r="O458" i="2"/>
  <c r="M458" i="2"/>
  <c r="BF456" i="2"/>
  <c r="BE456" i="2"/>
  <c r="BD456" i="2"/>
  <c r="BC456" i="2"/>
  <c r="Q456" i="2"/>
  <c r="O456" i="2"/>
  <c r="M456" i="2"/>
  <c r="BF454" i="2"/>
  <c r="BE454" i="2"/>
  <c r="BD454" i="2"/>
  <c r="BC454" i="2"/>
  <c r="Q454" i="2"/>
  <c r="O454" i="2"/>
  <c r="M454" i="2"/>
  <c r="BF452" i="2"/>
  <c r="BE452" i="2"/>
  <c r="BD452" i="2"/>
  <c r="BC452" i="2"/>
  <c r="Q452" i="2"/>
  <c r="O452" i="2"/>
  <c r="M452" i="2"/>
  <c r="BF450" i="2"/>
  <c r="BE450" i="2"/>
  <c r="BD450" i="2"/>
  <c r="BC450" i="2"/>
  <c r="Q450" i="2"/>
  <c r="O450" i="2"/>
  <c r="M450" i="2"/>
  <c r="BF448" i="2"/>
  <c r="BE448" i="2"/>
  <c r="BD448" i="2"/>
  <c r="BC448" i="2"/>
  <c r="Q448" i="2"/>
  <c r="O448" i="2"/>
  <c r="M448" i="2"/>
  <c r="BF446" i="2"/>
  <c r="BE446" i="2"/>
  <c r="BD446" i="2"/>
  <c r="BC446" i="2"/>
  <c r="Q446" i="2"/>
  <c r="O446" i="2"/>
  <c r="M446" i="2"/>
  <c r="BF444" i="2"/>
  <c r="BE444" i="2"/>
  <c r="BD444" i="2"/>
  <c r="BC444" i="2"/>
  <c r="Q444" i="2"/>
  <c r="O444" i="2"/>
  <c r="M444" i="2"/>
  <c r="BF442" i="2"/>
  <c r="BE442" i="2"/>
  <c r="BD442" i="2"/>
  <c r="BC442" i="2"/>
  <c r="Q442" i="2"/>
  <c r="O442" i="2"/>
  <c r="M442" i="2"/>
  <c r="BF440" i="2"/>
  <c r="BE440" i="2"/>
  <c r="BD440" i="2"/>
  <c r="BC440" i="2"/>
  <c r="Q440" i="2"/>
  <c r="O440" i="2"/>
  <c r="M440" i="2"/>
  <c r="BF438" i="2"/>
  <c r="BE438" i="2"/>
  <c r="BD438" i="2"/>
  <c r="BC438" i="2"/>
  <c r="Q438" i="2"/>
  <c r="O438" i="2"/>
  <c r="M438" i="2"/>
  <c r="BF436" i="2"/>
  <c r="BE436" i="2"/>
  <c r="BD436" i="2"/>
  <c r="BC436" i="2"/>
  <c r="Q436" i="2"/>
  <c r="O436" i="2"/>
  <c r="M436" i="2"/>
  <c r="BF434" i="2"/>
  <c r="BE434" i="2"/>
  <c r="BD434" i="2"/>
  <c r="BC434" i="2"/>
  <c r="Q434" i="2"/>
  <c r="O434" i="2"/>
  <c r="M434" i="2"/>
  <c r="BF432" i="2"/>
  <c r="BE432" i="2"/>
  <c r="BD432" i="2"/>
  <c r="BC432" i="2"/>
  <c r="Q432" i="2"/>
  <c r="O432" i="2"/>
  <c r="M432" i="2"/>
  <c r="BF430" i="2"/>
  <c r="BE430" i="2"/>
  <c r="BD430" i="2"/>
  <c r="BC430" i="2"/>
  <c r="Q430" i="2"/>
  <c r="O430" i="2"/>
  <c r="M430" i="2"/>
  <c r="BF428" i="2"/>
  <c r="BE428" i="2"/>
  <c r="BD428" i="2"/>
  <c r="BC428" i="2"/>
  <c r="Q428" i="2"/>
  <c r="O428" i="2"/>
  <c r="M428" i="2"/>
  <c r="BF426" i="2"/>
  <c r="BE426" i="2"/>
  <c r="BD426" i="2"/>
  <c r="BC426" i="2"/>
  <c r="Q426" i="2"/>
  <c r="O426" i="2"/>
  <c r="M426" i="2"/>
  <c r="BF424" i="2"/>
  <c r="BE424" i="2"/>
  <c r="BD424" i="2"/>
  <c r="BC424" i="2"/>
  <c r="Q424" i="2"/>
  <c r="O424" i="2"/>
  <c r="M424" i="2"/>
  <c r="BF422" i="2"/>
  <c r="BE422" i="2"/>
  <c r="BD422" i="2"/>
  <c r="BC422" i="2"/>
  <c r="Q422" i="2"/>
  <c r="O422" i="2"/>
  <c r="M422" i="2"/>
  <c r="BF420" i="2"/>
  <c r="BE420" i="2"/>
  <c r="BD420" i="2"/>
  <c r="BC420" i="2"/>
  <c r="Q420" i="2"/>
  <c r="O420" i="2"/>
  <c r="M420" i="2"/>
  <c r="BF418" i="2"/>
  <c r="BE418" i="2"/>
  <c r="BD418" i="2"/>
  <c r="BC418" i="2"/>
  <c r="Q418" i="2"/>
  <c r="O418" i="2"/>
  <c r="M418" i="2"/>
  <c r="BF416" i="2"/>
  <c r="BE416" i="2"/>
  <c r="BD416" i="2"/>
  <c r="BC416" i="2"/>
  <c r="Q416" i="2"/>
  <c r="O416" i="2"/>
  <c r="M416" i="2"/>
  <c r="BF414" i="2"/>
  <c r="BE414" i="2"/>
  <c r="BD414" i="2"/>
  <c r="BC414" i="2"/>
  <c r="Q414" i="2"/>
  <c r="O414" i="2"/>
  <c r="M414" i="2"/>
  <c r="BF412" i="2"/>
  <c r="BE412" i="2"/>
  <c r="BD412" i="2"/>
  <c r="BC412" i="2"/>
  <c r="Q412" i="2"/>
  <c r="O412" i="2"/>
  <c r="M412" i="2"/>
  <c r="BF410" i="2"/>
  <c r="BE410" i="2"/>
  <c r="BD410" i="2"/>
  <c r="BC410" i="2"/>
  <c r="Q410" i="2"/>
  <c r="O410" i="2"/>
  <c r="M410" i="2"/>
  <c r="BF408" i="2"/>
  <c r="BE408" i="2"/>
  <c r="BD408" i="2"/>
  <c r="BC408" i="2"/>
  <c r="Q408" i="2"/>
  <c r="O408" i="2"/>
  <c r="M408" i="2"/>
  <c r="BF406" i="2"/>
  <c r="BE406" i="2"/>
  <c r="BD406" i="2"/>
  <c r="BC406" i="2"/>
  <c r="Q406" i="2"/>
  <c r="O406" i="2"/>
  <c r="M406" i="2"/>
  <c r="BF404" i="2"/>
  <c r="BE404" i="2"/>
  <c r="BD404" i="2"/>
  <c r="BC404" i="2"/>
  <c r="Q404" i="2"/>
  <c r="O404" i="2"/>
  <c r="M404" i="2"/>
  <c r="BF402" i="2"/>
  <c r="BE402" i="2"/>
  <c r="BD402" i="2"/>
  <c r="BC402" i="2"/>
  <c r="Q402" i="2"/>
  <c r="O402" i="2"/>
  <c r="M402" i="2"/>
  <c r="BF400" i="2"/>
  <c r="BE400" i="2"/>
  <c r="BD400" i="2"/>
  <c r="BC400" i="2"/>
  <c r="Q400" i="2"/>
  <c r="O400" i="2"/>
  <c r="M400" i="2"/>
  <c r="BF398" i="2"/>
  <c r="BE398" i="2"/>
  <c r="BD398" i="2"/>
  <c r="BC398" i="2"/>
  <c r="Q398" i="2"/>
  <c r="O398" i="2"/>
  <c r="M398" i="2"/>
  <c r="BF396" i="2"/>
  <c r="BE396" i="2"/>
  <c r="BD396" i="2"/>
  <c r="BC396" i="2"/>
  <c r="Q396" i="2"/>
  <c r="O396" i="2"/>
  <c r="M396" i="2"/>
  <c r="BF394" i="2"/>
  <c r="BE394" i="2"/>
  <c r="BD394" i="2"/>
  <c r="BC394" i="2"/>
  <c r="Q394" i="2"/>
  <c r="O394" i="2"/>
  <c r="M394" i="2"/>
  <c r="BF392" i="2"/>
  <c r="BE392" i="2"/>
  <c r="BD392" i="2"/>
  <c r="BC392" i="2"/>
  <c r="Q392" i="2"/>
  <c r="O392" i="2"/>
  <c r="M392" i="2"/>
  <c r="BF390" i="2"/>
  <c r="BE390" i="2"/>
  <c r="BD390" i="2"/>
  <c r="BC390" i="2"/>
  <c r="Q390" i="2"/>
  <c r="O390" i="2"/>
  <c r="M390" i="2"/>
  <c r="BF388" i="2"/>
  <c r="BE388" i="2"/>
  <c r="BD388" i="2"/>
  <c r="BC388" i="2"/>
  <c r="Q388" i="2"/>
  <c r="O388" i="2"/>
  <c r="M388" i="2"/>
  <c r="BF386" i="2"/>
  <c r="BE386" i="2"/>
  <c r="BD386" i="2"/>
  <c r="BC386" i="2"/>
  <c r="Q386" i="2"/>
  <c r="O386" i="2"/>
  <c r="M386" i="2"/>
  <c r="BF384" i="2"/>
  <c r="BE384" i="2"/>
  <c r="BD384" i="2"/>
  <c r="BC384" i="2"/>
  <c r="Q384" i="2"/>
  <c r="O384" i="2"/>
  <c r="M384" i="2"/>
  <c r="BF382" i="2"/>
  <c r="BE382" i="2"/>
  <c r="BD382" i="2"/>
  <c r="BC382" i="2"/>
  <c r="Q382" i="2"/>
  <c r="O382" i="2"/>
  <c r="M382" i="2"/>
  <c r="BF380" i="2"/>
  <c r="BE380" i="2"/>
  <c r="BD380" i="2"/>
  <c r="BC380" i="2"/>
  <c r="Q380" i="2"/>
  <c r="O380" i="2"/>
  <c r="M380" i="2"/>
  <c r="BF378" i="2"/>
  <c r="BE378" i="2"/>
  <c r="BD378" i="2"/>
  <c r="BC378" i="2"/>
  <c r="Q378" i="2"/>
  <c r="O378" i="2"/>
  <c r="M378" i="2"/>
  <c r="BF376" i="2"/>
  <c r="BE376" i="2"/>
  <c r="BD376" i="2"/>
  <c r="BC376" i="2"/>
  <c r="Q376" i="2"/>
  <c r="O376" i="2"/>
  <c r="M376" i="2"/>
  <c r="BF374" i="2"/>
  <c r="BE374" i="2"/>
  <c r="BD374" i="2"/>
  <c r="BC374" i="2"/>
  <c r="Q374" i="2"/>
  <c r="O374" i="2"/>
  <c r="M374" i="2"/>
  <c r="BF372" i="2"/>
  <c r="BE372" i="2"/>
  <c r="BD372" i="2"/>
  <c r="BC372" i="2"/>
  <c r="Q372" i="2"/>
  <c r="O372" i="2"/>
  <c r="M372" i="2"/>
  <c r="BF370" i="2"/>
  <c r="BE370" i="2"/>
  <c r="BD370" i="2"/>
  <c r="BC370" i="2"/>
  <c r="Q370" i="2"/>
  <c r="O370" i="2"/>
  <c r="M370" i="2"/>
  <c r="BF368" i="2"/>
  <c r="BE368" i="2"/>
  <c r="BD368" i="2"/>
  <c r="BC368" i="2"/>
  <c r="Q368" i="2"/>
  <c r="O368" i="2"/>
  <c r="M368" i="2"/>
  <c r="BF366" i="2"/>
  <c r="BE366" i="2"/>
  <c r="BD366" i="2"/>
  <c r="BC366" i="2"/>
  <c r="Q366" i="2"/>
  <c r="O366" i="2"/>
  <c r="M366" i="2"/>
  <c r="BF364" i="2"/>
  <c r="BE364" i="2"/>
  <c r="BD364" i="2"/>
  <c r="BC364" i="2"/>
  <c r="Q364" i="2"/>
  <c r="O364" i="2"/>
  <c r="M364" i="2"/>
  <c r="BF362" i="2"/>
  <c r="BE362" i="2"/>
  <c r="BD362" i="2"/>
  <c r="BC362" i="2"/>
  <c r="Q362" i="2"/>
  <c r="O362" i="2"/>
  <c r="M362" i="2"/>
  <c r="BF360" i="2"/>
  <c r="BE360" i="2"/>
  <c r="BD360" i="2"/>
  <c r="BC360" i="2"/>
  <c r="Q360" i="2"/>
  <c r="O360" i="2"/>
  <c r="M360" i="2"/>
  <c r="BF358" i="2"/>
  <c r="BE358" i="2"/>
  <c r="BD358" i="2"/>
  <c r="BC358" i="2"/>
  <c r="Q358" i="2"/>
  <c r="O358" i="2"/>
  <c r="M358" i="2"/>
  <c r="BF356" i="2"/>
  <c r="BE356" i="2"/>
  <c r="BD356" i="2"/>
  <c r="BC356" i="2"/>
  <c r="Q356" i="2"/>
  <c r="O356" i="2"/>
  <c r="M356" i="2"/>
  <c r="BF354" i="2"/>
  <c r="BE354" i="2"/>
  <c r="BD354" i="2"/>
  <c r="BC354" i="2"/>
  <c r="Q354" i="2"/>
  <c r="O354" i="2"/>
  <c r="M354" i="2"/>
  <c r="BF352" i="2"/>
  <c r="BE352" i="2"/>
  <c r="BD352" i="2"/>
  <c r="BC352" i="2"/>
  <c r="Q352" i="2"/>
  <c r="O352" i="2"/>
  <c r="M352" i="2"/>
  <c r="BF350" i="2"/>
  <c r="BE350" i="2"/>
  <c r="BD350" i="2"/>
  <c r="BC350" i="2"/>
  <c r="Q350" i="2"/>
  <c r="O350" i="2"/>
  <c r="M350" i="2"/>
  <c r="BF348" i="2"/>
  <c r="BE348" i="2"/>
  <c r="BD348" i="2"/>
  <c r="BC348" i="2"/>
  <c r="Q348" i="2"/>
  <c r="O348" i="2"/>
  <c r="M348" i="2"/>
  <c r="BF346" i="2"/>
  <c r="BE346" i="2"/>
  <c r="BD346" i="2"/>
  <c r="BC346" i="2"/>
  <c r="Q346" i="2"/>
  <c r="O346" i="2"/>
  <c r="M346" i="2"/>
  <c r="BF344" i="2"/>
  <c r="BE344" i="2"/>
  <c r="BD344" i="2"/>
  <c r="BC344" i="2"/>
  <c r="Q344" i="2"/>
  <c r="O344" i="2"/>
  <c r="M344" i="2"/>
  <c r="BF342" i="2"/>
  <c r="BE342" i="2"/>
  <c r="BD342" i="2"/>
  <c r="BC342" i="2"/>
  <c r="Q342" i="2"/>
  <c r="O342" i="2"/>
  <c r="M342" i="2"/>
  <c r="BF340" i="2"/>
  <c r="BE340" i="2"/>
  <c r="BD340" i="2"/>
  <c r="BC340" i="2"/>
  <c r="Q340" i="2"/>
  <c r="O340" i="2"/>
  <c r="M340" i="2"/>
  <c r="BF338" i="2"/>
  <c r="BE338" i="2"/>
  <c r="BD338" i="2"/>
  <c r="BC338" i="2"/>
  <c r="Q338" i="2"/>
  <c r="O338" i="2"/>
  <c r="M338" i="2"/>
  <c r="BF336" i="2"/>
  <c r="BE336" i="2"/>
  <c r="BD336" i="2"/>
  <c r="BC336" i="2"/>
  <c r="Q336" i="2"/>
  <c r="O336" i="2"/>
  <c r="M336" i="2"/>
  <c r="BF334" i="2"/>
  <c r="BE334" i="2"/>
  <c r="BD334" i="2"/>
  <c r="BC334" i="2"/>
  <c r="Q334" i="2"/>
  <c r="O334" i="2"/>
  <c r="M334" i="2"/>
  <c r="BF332" i="2"/>
  <c r="BE332" i="2"/>
  <c r="BD332" i="2"/>
  <c r="BC332" i="2"/>
  <c r="Q332" i="2"/>
  <c r="O332" i="2"/>
  <c r="M332" i="2"/>
  <c r="BF330" i="2"/>
  <c r="BE330" i="2"/>
  <c r="BD330" i="2"/>
  <c r="BC330" i="2"/>
  <c r="Q330" i="2"/>
  <c r="O330" i="2"/>
  <c r="M330" i="2"/>
  <c r="BF328" i="2"/>
  <c r="BE328" i="2"/>
  <c r="BD328" i="2"/>
  <c r="BC328" i="2"/>
  <c r="Q328" i="2"/>
  <c r="O328" i="2"/>
  <c r="M328" i="2"/>
  <c r="BF326" i="2"/>
  <c r="BE326" i="2"/>
  <c r="BD326" i="2"/>
  <c r="BC326" i="2"/>
  <c r="Q326" i="2"/>
  <c r="O326" i="2"/>
  <c r="M326" i="2"/>
  <c r="BF324" i="2"/>
  <c r="BE324" i="2"/>
  <c r="BD324" i="2"/>
  <c r="BC324" i="2"/>
  <c r="Q324" i="2"/>
  <c r="O324" i="2"/>
  <c r="M324" i="2"/>
  <c r="BF322" i="2"/>
  <c r="BE322" i="2"/>
  <c r="BD322" i="2"/>
  <c r="BC322" i="2"/>
  <c r="Q322" i="2"/>
  <c r="O322" i="2"/>
  <c r="M322" i="2"/>
  <c r="BF320" i="2"/>
  <c r="BE320" i="2"/>
  <c r="BD320" i="2"/>
  <c r="BC320" i="2"/>
  <c r="Q320" i="2"/>
  <c r="O320" i="2"/>
  <c r="M320" i="2"/>
  <c r="BF318" i="2"/>
  <c r="BE318" i="2"/>
  <c r="BD318" i="2"/>
  <c r="BC318" i="2"/>
  <c r="Q318" i="2"/>
  <c r="O318" i="2"/>
  <c r="M318" i="2"/>
  <c r="BF316" i="2"/>
  <c r="BE316" i="2"/>
  <c r="BD316" i="2"/>
  <c r="BC316" i="2"/>
  <c r="Q316" i="2"/>
  <c r="O316" i="2"/>
  <c r="M316" i="2"/>
  <c r="BF314" i="2"/>
  <c r="BE314" i="2"/>
  <c r="BD314" i="2"/>
  <c r="BC314" i="2"/>
  <c r="Q314" i="2"/>
  <c r="O314" i="2"/>
  <c r="M314" i="2"/>
  <c r="BF312" i="2"/>
  <c r="BE312" i="2"/>
  <c r="BD312" i="2"/>
  <c r="BC312" i="2"/>
  <c r="Q312" i="2"/>
  <c r="O312" i="2"/>
  <c r="M312" i="2"/>
  <c r="BF310" i="2"/>
  <c r="BE310" i="2"/>
  <c r="BD310" i="2"/>
  <c r="BC310" i="2"/>
  <c r="Q310" i="2"/>
  <c r="O310" i="2"/>
  <c r="M310" i="2"/>
  <c r="BF308" i="2"/>
  <c r="BE308" i="2"/>
  <c r="BD308" i="2"/>
  <c r="BC308" i="2"/>
  <c r="Q308" i="2"/>
  <c r="O308" i="2"/>
  <c r="M308" i="2"/>
  <c r="BF306" i="2"/>
  <c r="BE306" i="2"/>
  <c r="BD306" i="2"/>
  <c r="BC306" i="2"/>
  <c r="Q306" i="2"/>
  <c r="O306" i="2"/>
  <c r="M306" i="2"/>
  <c r="BF304" i="2"/>
  <c r="BE304" i="2"/>
  <c r="BD304" i="2"/>
  <c r="BC304" i="2"/>
  <c r="Q304" i="2"/>
  <c r="O304" i="2"/>
  <c r="M304" i="2"/>
  <c r="BF302" i="2"/>
  <c r="BE302" i="2"/>
  <c r="BD302" i="2"/>
  <c r="BC302" i="2"/>
  <c r="Q302" i="2"/>
  <c r="O302" i="2"/>
  <c r="M302" i="2"/>
  <c r="BF300" i="2"/>
  <c r="BE300" i="2"/>
  <c r="BD300" i="2"/>
  <c r="BC300" i="2"/>
  <c r="Q300" i="2"/>
  <c r="O300" i="2"/>
  <c r="M300" i="2"/>
  <c r="BF298" i="2"/>
  <c r="BE298" i="2"/>
  <c r="BD298" i="2"/>
  <c r="BC298" i="2"/>
  <c r="Q298" i="2"/>
  <c r="O298" i="2"/>
  <c r="M298" i="2"/>
  <c r="BF296" i="2"/>
  <c r="BE296" i="2"/>
  <c r="BD296" i="2"/>
  <c r="BC296" i="2"/>
  <c r="Q296" i="2"/>
  <c r="O296" i="2"/>
  <c r="M296" i="2"/>
  <c r="BF294" i="2"/>
  <c r="BE294" i="2"/>
  <c r="BD294" i="2"/>
  <c r="BC294" i="2"/>
  <c r="Q294" i="2"/>
  <c r="O294" i="2"/>
  <c r="M294" i="2"/>
  <c r="BF292" i="2"/>
  <c r="BE292" i="2"/>
  <c r="BD292" i="2"/>
  <c r="BC292" i="2"/>
  <c r="Q292" i="2"/>
  <c r="O292" i="2"/>
  <c r="M292" i="2"/>
  <c r="BF290" i="2"/>
  <c r="BE290" i="2"/>
  <c r="BD290" i="2"/>
  <c r="BC290" i="2"/>
  <c r="Q290" i="2"/>
  <c r="O290" i="2"/>
  <c r="M290" i="2"/>
  <c r="BF288" i="2"/>
  <c r="BE288" i="2"/>
  <c r="BD288" i="2"/>
  <c r="BC288" i="2"/>
  <c r="Q288" i="2"/>
  <c r="O288" i="2"/>
  <c r="M288" i="2"/>
  <c r="BF286" i="2"/>
  <c r="BE286" i="2"/>
  <c r="BD286" i="2"/>
  <c r="BC286" i="2"/>
  <c r="Q286" i="2"/>
  <c r="O286" i="2"/>
  <c r="M286" i="2"/>
  <c r="BF284" i="2"/>
  <c r="BE284" i="2"/>
  <c r="BD284" i="2"/>
  <c r="BC284" i="2"/>
  <c r="Q284" i="2"/>
  <c r="O284" i="2"/>
  <c r="M284" i="2"/>
  <c r="BF282" i="2"/>
  <c r="BE282" i="2"/>
  <c r="BD282" i="2"/>
  <c r="BC282" i="2"/>
  <c r="Q282" i="2"/>
  <c r="O282" i="2"/>
  <c r="M282" i="2"/>
  <c r="BF280" i="2"/>
  <c r="BE280" i="2"/>
  <c r="BD280" i="2"/>
  <c r="BC280" i="2"/>
  <c r="Q280" i="2"/>
  <c r="O280" i="2"/>
  <c r="M280" i="2"/>
  <c r="BF278" i="2"/>
  <c r="BE278" i="2"/>
  <c r="BD278" i="2"/>
  <c r="BC278" i="2"/>
  <c r="Q278" i="2"/>
  <c r="O278" i="2"/>
  <c r="M278" i="2"/>
  <c r="BF276" i="2"/>
  <c r="BE276" i="2"/>
  <c r="BD276" i="2"/>
  <c r="BC276" i="2"/>
  <c r="Q276" i="2"/>
  <c r="O276" i="2"/>
  <c r="M276" i="2"/>
  <c r="BF274" i="2"/>
  <c r="BE274" i="2"/>
  <c r="BD274" i="2"/>
  <c r="BC274" i="2"/>
  <c r="Q274" i="2"/>
  <c r="O274" i="2"/>
  <c r="M274" i="2"/>
  <c r="BF272" i="2"/>
  <c r="BE272" i="2"/>
  <c r="BD272" i="2"/>
  <c r="BC272" i="2"/>
  <c r="Q272" i="2"/>
  <c r="O272" i="2"/>
  <c r="M272" i="2"/>
  <c r="BF270" i="2"/>
  <c r="BE270" i="2"/>
  <c r="BD270" i="2"/>
  <c r="BC270" i="2"/>
  <c r="Q270" i="2"/>
  <c r="O270" i="2"/>
  <c r="M270" i="2"/>
  <c r="BF268" i="2"/>
  <c r="BE268" i="2"/>
  <c r="BD268" i="2"/>
  <c r="BC268" i="2"/>
  <c r="Q268" i="2"/>
  <c r="O268" i="2"/>
  <c r="M268" i="2"/>
  <c r="BF266" i="2"/>
  <c r="BE266" i="2"/>
  <c r="BD266" i="2"/>
  <c r="BC266" i="2"/>
  <c r="Q266" i="2"/>
  <c r="O266" i="2"/>
  <c r="M266" i="2"/>
  <c r="BF264" i="2"/>
  <c r="BE264" i="2"/>
  <c r="BD264" i="2"/>
  <c r="BC264" i="2"/>
  <c r="Q264" i="2"/>
  <c r="O264" i="2"/>
  <c r="M264" i="2"/>
  <c r="BF262" i="2"/>
  <c r="BE262" i="2"/>
  <c r="BD262" i="2"/>
  <c r="BC262" i="2"/>
  <c r="Q262" i="2"/>
  <c r="O262" i="2"/>
  <c r="M262" i="2"/>
  <c r="BF260" i="2"/>
  <c r="BE260" i="2"/>
  <c r="BD260" i="2"/>
  <c r="BC260" i="2"/>
  <c r="Q260" i="2"/>
  <c r="O260" i="2"/>
  <c r="M260" i="2"/>
  <c r="BF258" i="2"/>
  <c r="BE258" i="2"/>
  <c r="BD258" i="2"/>
  <c r="BC258" i="2"/>
  <c r="Q258" i="2"/>
  <c r="O258" i="2"/>
  <c r="M258" i="2"/>
  <c r="BF256" i="2"/>
  <c r="BE256" i="2"/>
  <c r="BD256" i="2"/>
  <c r="BC256" i="2"/>
  <c r="Q256" i="2"/>
  <c r="O256" i="2"/>
  <c r="M256" i="2"/>
  <c r="BF254" i="2"/>
  <c r="BE254" i="2"/>
  <c r="BD254" i="2"/>
  <c r="BC254" i="2"/>
  <c r="Q254" i="2"/>
  <c r="O254" i="2"/>
  <c r="M254" i="2"/>
  <c r="BF252" i="2"/>
  <c r="BE252" i="2"/>
  <c r="BD252" i="2"/>
  <c r="BC252" i="2"/>
  <c r="Q252" i="2"/>
  <c r="O252" i="2"/>
  <c r="M252" i="2"/>
  <c r="BF250" i="2"/>
  <c r="BE250" i="2"/>
  <c r="BD250" i="2"/>
  <c r="BC250" i="2"/>
  <c r="Q250" i="2"/>
  <c r="O250" i="2"/>
  <c r="M250" i="2"/>
  <c r="BF248" i="2"/>
  <c r="BE248" i="2"/>
  <c r="BD248" i="2"/>
  <c r="BC248" i="2"/>
  <c r="Q248" i="2"/>
  <c r="O248" i="2"/>
  <c r="M248" i="2"/>
  <c r="BF246" i="2"/>
  <c r="BE246" i="2"/>
  <c r="BD246" i="2"/>
  <c r="BC246" i="2"/>
  <c r="Q246" i="2"/>
  <c r="O246" i="2"/>
  <c r="M246" i="2"/>
  <c r="BF244" i="2"/>
  <c r="BE244" i="2"/>
  <c r="BD244" i="2"/>
  <c r="BC244" i="2"/>
  <c r="Q244" i="2"/>
  <c r="O244" i="2"/>
  <c r="M244" i="2"/>
  <c r="BF242" i="2"/>
  <c r="BE242" i="2"/>
  <c r="BD242" i="2"/>
  <c r="BC242" i="2"/>
  <c r="Q242" i="2"/>
  <c r="O242" i="2"/>
  <c r="M242" i="2"/>
  <c r="BF240" i="2"/>
  <c r="BE240" i="2"/>
  <c r="BD240" i="2"/>
  <c r="BC240" i="2"/>
  <c r="Q240" i="2"/>
  <c r="O240" i="2"/>
  <c r="M240" i="2"/>
  <c r="BF238" i="2"/>
  <c r="BE238" i="2"/>
  <c r="BD238" i="2"/>
  <c r="BC238" i="2"/>
  <c r="Q238" i="2"/>
  <c r="O238" i="2"/>
  <c r="M238" i="2"/>
  <c r="BF236" i="2"/>
  <c r="BE236" i="2"/>
  <c r="BD236" i="2"/>
  <c r="BC236" i="2"/>
  <c r="Q236" i="2"/>
  <c r="O236" i="2"/>
  <c r="M236" i="2"/>
  <c r="BF234" i="2"/>
  <c r="BE234" i="2"/>
  <c r="BD234" i="2"/>
  <c r="BC234" i="2"/>
  <c r="Q234" i="2"/>
  <c r="O234" i="2"/>
  <c r="M234" i="2"/>
  <c r="BF232" i="2"/>
  <c r="BE232" i="2"/>
  <c r="BD232" i="2"/>
  <c r="BC232" i="2"/>
  <c r="Q232" i="2"/>
  <c r="O232" i="2"/>
  <c r="M232" i="2"/>
  <c r="BF230" i="2"/>
  <c r="BE230" i="2"/>
  <c r="BD230" i="2"/>
  <c r="BC230" i="2"/>
  <c r="Q230" i="2"/>
  <c r="O230" i="2"/>
  <c r="M230" i="2"/>
  <c r="BF228" i="2"/>
  <c r="BE228" i="2"/>
  <c r="BD228" i="2"/>
  <c r="BC228" i="2"/>
  <c r="Q228" i="2"/>
  <c r="O228" i="2"/>
  <c r="M228" i="2"/>
  <c r="BF226" i="2"/>
  <c r="BE226" i="2"/>
  <c r="BD226" i="2"/>
  <c r="BC226" i="2"/>
  <c r="Q226" i="2"/>
  <c r="O226" i="2"/>
  <c r="M226" i="2"/>
  <c r="BF224" i="2"/>
  <c r="BE224" i="2"/>
  <c r="BD224" i="2"/>
  <c r="BC224" i="2"/>
  <c r="Q224" i="2"/>
  <c r="O224" i="2"/>
  <c r="M224" i="2"/>
  <c r="BF222" i="2"/>
  <c r="BE222" i="2"/>
  <c r="BD222" i="2"/>
  <c r="BC222" i="2"/>
  <c r="Q222" i="2"/>
  <c r="O222" i="2"/>
  <c r="M222" i="2"/>
  <c r="BF220" i="2"/>
  <c r="BE220" i="2"/>
  <c r="BD220" i="2"/>
  <c r="BC220" i="2"/>
  <c r="Q220" i="2"/>
  <c r="O220" i="2"/>
  <c r="M220" i="2"/>
  <c r="BF218" i="2"/>
  <c r="BE218" i="2"/>
  <c r="BD218" i="2"/>
  <c r="BC218" i="2"/>
  <c r="Q218" i="2"/>
  <c r="O218" i="2"/>
  <c r="M218" i="2"/>
  <c r="BF216" i="2"/>
  <c r="BE216" i="2"/>
  <c r="BD216" i="2"/>
  <c r="BC216" i="2"/>
  <c r="Q216" i="2"/>
  <c r="O216" i="2"/>
  <c r="M216" i="2"/>
  <c r="BF214" i="2"/>
  <c r="BE214" i="2"/>
  <c r="BD214" i="2"/>
  <c r="BC214" i="2"/>
  <c r="Q214" i="2"/>
  <c r="O214" i="2"/>
  <c r="M214" i="2"/>
  <c r="BF212" i="2"/>
  <c r="BE212" i="2"/>
  <c r="BD212" i="2"/>
  <c r="BC212" i="2"/>
  <c r="Q212" i="2"/>
  <c r="O212" i="2"/>
  <c r="M212" i="2"/>
  <c r="BF210" i="2"/>
  <c r="BE210" i="2"/>
  <c r="BD210" i="2"/>
  <c r="BC210" i="2"/>
  <c r="Q210" i="2"/>
  <c r="O210" i="2"/>
  <c r="M210" i="2"/>
  <c r="BF208" i="2"/>
  <c r="BE208" i="2"/>
  <c r="BD208" i="2"/>
  <c r="BC208" i="2"/>
  <c r="Q208" i="2"/>
  <c r="O208" i="2"/>
  <c r="M208" i="2"/>
  <c r="BF206" i="2"/>
  <c r="BE206" i="2"/>
  <c r="BD206" i="2"/>
  <c r="BC206" i="2"/>
  <c r="Q206" i="2"/>
  <c r="O206" i="2"/>
  <c r="M206" i="2"/>
  <c r="BF204" i="2"/>
  <c r="BE204" i="2"/>
  <c r="BD204" i="2"/>
  <c r="BC204" i="2"/>
  <c r="Q204" i="2"/>
  <c r="O204" i="2"/>
  <c r="M204" i="2"/>
  <c r="BF202" i="2"/>
  <c r="BE202" i="2"/>
  <c r="BD202" i="2"/>
  <c r="BC202" i="2"/>
  <c r="Q202" i="2"/>
  <c r="O202" i="2"/>
  <c r="M202" i="2"/>
  <c r="BF200" i="2"/>
  <c r="BE200" i="2"/>
  <c r="BD200" i="2"/>
  <c r="BC200" i="2"/>
  <c r="Q200" i="2"/>
  <c r="O200" i="2"/>
  <c r="M200" i="2"/>
  <c r="BF198" i="2"/>
  <c r="BE198" i="2"/>
  <c r="BD198" i="2"/>
  <c r="BC198" i="2"/>
  <c r="Q198" i="2"/>
  <c r="O198" i="2"/>
  <c r="M198" i="2"/>
  <c r="BF196" i="2"/>
  <c r="BE196" i="2"/>
  <c r="BD196" i="2"/>
  <c r="BC196" i="2"/>
  <c r="Q196" i="2"/>
  <c r="O196" i="2"/>
  <c r="M196" i="2"/>
  <c r="BF194" i="2"/>
  <c r="BE194" i="2"/>
  <c r="BD194" i="2"/>
  <c r="BC194" i="2"/>
  <c r="Q194" i="2"/>
  <c r="O194" i="2"/>
  <c r="M194" i="2"/>
  <c r="BF192" i="2"/>
  <c r="BE192" i="2"/>
  <c r="BD192" i="2"/>
  <c r="BC192" i="2"/>
  <c r="Q192" i="2"/>
  <c r="O192" i="2"/>
  <c r="M192" i="2"/>
  <c r="BF190" i="2"/>
  <c r="BE190" i="2"/>
  <c r="BD190" i="2"/>
  <c r="BC190" i="2"/>
  <c r="Q190" i="2"/>
  <c r="O190" i="2"/>
  <c r="M190" i="2"/>
  <c r="BF188" i="2"/>
  <c r="BE188" i="2"/>
  <c r="BD188" i="2"/>
  <c r="BC188" i="2"/>
  <c r="Q188" i="2"/>
  <c r="O188" i="2"/>
  <c r="M188" i="2"/>
  <c r="BF186" i="2"/>
  <c r="BE186" i="2"/>
  <c r="BD186" i="2"/>
  <c r="BC186" i="2"/>
  <c r="Q186" i="2"/>
  <c r="O186" i="2"/>
  <c r="M186" i="2"/>
  <c r="BF184" i="2"/>
  <c r="BE184" i="2"/>
  <c r="BD184" i="2"/>
  <c r="BC184" i="2"/>
  <c r="Q184" i="2"/>
  <c r="O184" i="2"/>
  <c r="M184" i="2"/>
  <c r="BF182" i="2"/>
  <c r="BE182" i="2"/>
  <c r="BD182" i="2"/>
  <c r="BC182" i="2"/>
  <c r="Q182" i="2"/>
  <c r="O182" i="2"/>
  <c r="M182" i="2"/>
  <c r="BF180" i="2"/>
  <c r="BE180" i="2"/>
  <c r="BD180" i="2"/>
  <c r="BC180" i="2"/>
  <c r="Q180" i="2"/>
  <c r="O180" i="2"/>
  <c r="M180" i="2"/>
  <c r="BF178" i="2"/>
  <c r="BE178" i="2"/>
  <c r="BD178" i="2"/>
  <c r="BC178" i="2"/>
  <c r="Q178" i="2"/>
  <c r="O178" i="2"/>
  <c r="M178" i="2"/>
  <c r="BF176" i="2"/>
  <c r="BE176" i="2"/>
  <c r="BD176" i="2"/>
  <c r="BC176" i="2"/>
  <c r="Q176" i="2"/>
  <c r="O176" i="2"/>
  <c r="M176" i="2"/>
  <c r="BF174" i="2"/>
  <c r="BE174" i="2"/>
  <c r="BD174" i="2"/>
  <c r="BC174" i="2"/>
  <c r="Q174" i="2"/>
  <c r="O174" i="2"/>
  <c r="M174" i="2"/>
  <c r="BF172" i="2"/>
  <c r="BE172" i="2"/>
  <c r="BD172" i="2"/>
  <c r="BC172" i="2"/>
  <c r="Q172" i="2"/>
  <c r="O172" i="2"/>
  <c r="M172" i="2"/>
  <c r="BF170" i="2"/>
  <c r="BE170" i="2"/>
  <c r="BD170" i="2"/>
  <c r="BC170" i="2"/>
  <c r="Q170" i="2"/>
  <c r="O170" i="2"/>
  <c r="M170" i="2"/>
  <c r="BF168" i="2"/>
  <c r="BE168" i="2"/>
  <c r="BD168" i="2"/>
  <c r="BC168" i="2"/>
  <c r="Q168" i="2"/>
  <c r="O168" i="2"/>
  <c r="M168" i="2"/>
  <c r="BF166" i="2"/>
  <c r="BE166" i="2"/>
  <c r="BD166" i="2"/>
  <c r="BC166" i="2"/>
  <c r="Q166" i="2"/>
  <c r="O166" i="2"/>
  <c r="M166" i="2"/>
  <c r="BF164" i="2"/>
  <c r="BE164" i="2"/>
  <c r="BD164" i="2"/>
  <c r="BC164" i="2"/>
  <c r="Q164" i="2"/>
  <c r="O164" i="2"/>
  <c r="M164" i="2"/>
  <c r="BF162" i="2"/>
  <c r="BE162" i="2"/>
  <c r="BD162" i="2"/>
  <c r="BC162" i="2"/>
  <c r="Q162" i="2"/>
  <c r="O162" i="2"/>
  <c r="M162" i="2"/>
  <c r="BF160" i="2"/>
  <c r="BE160" i="2"/>
  <c r="BD160" i="2"/>
  <c r="BC160" i="2"/>
  <c r="Q160" i="2"/>
  <c r="O160" i="2"/>
  <c r="M160" i="2"/>
  <c r="BF158" i="2"/>
  <c r="BE158" i="2"/>
  <c r="BD158" i="2"/>
  <c r="BC158" i="2"/>
  <c r="Q158" i="2"/>
  <c r="O158" i="2"/>
  <c r="M158" i="2"/>
  <c r="BF156" i="2"/>
  <c r="BE156" i="2"/>
  <c r="BD156" i="2"/>
  <c r="BC156" i="2"/>
  <c r="Q156" i="2"/>
  <c r="O156" i="2"/>
  <c r="M156" i="2"/>
  <c r="BF154" i="2"/>
  <c r="BE154" i="2"/>
  <c r="BD154" i="2"/>
  <c r="BC154" i="2"/>
  <c r="Q154" i="2"/>
  <c r="O154" i="2"/>
  <c r="M154" i="2"/>
  <c r="BF152" i="2"/>
  <c r="BE152" i="2"/>
  <c r="BD152" i="2"/>
  <c r="BC152" i="2"/>
  <c r="Q152" i="2"/>
  <c r="O152" i="2"/>
  <c r="M152" i="2"/>
  <c r="BF150" i="2"/>
  <c r="BE150" i="2"/>
  <c r="BD150" i="2"/>
  <c r="BC150" i="2"/>
  <c r="Q150" i="2"/>
  <c r="O150" i="2"/>
  <c r="M150" i="2"/>
  <c r="BF148" i="2"/>
  <c r="BE148" i="2"/>
  <c r="BD148" i="2"/>
  <c r="BC148" i="2"/>
  <c r="Q148" i="2"/>
  <c r="O148" i="2"/>
  <c r="M148" i="2"/>
  <c r="BF146" i="2"/>
  <c r="BE146" i="2"/>
  <c r="BD146" i="2"/>
  <c r="BC146" i="2"/>
  <c r="Q146" i="2"/>
  <c r="O146" i="2"/>
  <c r="M146" i="2"/>
  <c r="BF144" i="2"/>
  <c r="BE144" i="2"/>
  <c r="BD144" i="2"/>
  <c r="BC144" i="2"/>
  <c r="Q144" i="2"/>
  <c r="O144" i="2"/>
  <c r="M144" i="2"/>
  <c r="BF142" i="2"/>
  <c r="BE142" i="2"/>
  <c r="BD142" i="2"/>
  <c r="BC142" i="2"/>
  <c r="Q142" i="2"/>
  <c r="O142" i="2"/>
  <c r="M142" i="2"/>
  <c r="BF140" i="2"/>
  <c r="BE140" i="2"/>
  <c r="BD140" i="2"/>
  <c r="BC140" i="2"/>
  <c r="Q140" i="2"/>
  <c r="O140" i="2"/>
  <c r="M140" i="2"/>
  <c r="BF138" i="2"/>
  <c r="BE138" i="2"/>
  <c r="BD138" i="2"/>
  <c r="BC138" i="2"/>
  <c r="Q138" i="2"/>
  <c r="O138" i="2"/>
  <c r="M138" i="2"/>
  <c r="BF136" i="2"/>
  <c r="BE136" i="2"/>
  <c r="BD136" i="2"/>
  <c r="BC136" i="2"/>
  <c r="Q136" i="2"/>
  <c r="O136" i="2"/>
  <c r="M136" i="2"/>
  <c r="BF134" i="2"/>
  <c r="BE134" i="2"/>
  <c r="BD134" i="2"/>
  <c r="BC134" i="2"/>
  <c r="Q134" i="2"/>
  <c r="O134" i="2"/>
  <c r="M134" i="2"/>
  <c r="BF132" i="2"/>
  <c r="BE132" i="2"/>
  <c r="BD132" i="2"/>
  <c r="BC132" i="2"/>
  <c r="Q132" i="2"/>
  <c r="O132" i="2"/>
  <c r="M132" i="2"/>
  <c r="BF130" i="2"/>
  <c r="BE130" i="2"/>
  <c r="BD130" i="2"/>
  <c r="BC130" i="2"/>
  <c r="Q130" i="2"/>
  <c r="O130" i="2"/>
  <c r="M130" i="2"/>
  <c r="BF128" i="2"/>
  <c r="BE128" i="2"/>
  <c r="BD128" i="2"/>
  <c r="BC128" i="2"/>
  <c r="Q128" i="2"/>
  <c r="O128" i="2"/>
  <c r="M128" i="2"/>
  <c r="BF126" i="2"/>
  <c r="BE126" i="2"/>
  <c r="BD126" i="2"/>
  <c r="BC126" i="2"/>
  <c r="Q126" i="2"/>
  <c r="O126" i="2"/>
  <c r="M126" i="2"/>
  <c r="BF124" i="2"/>
  <c r="BE124" i="2"/>
  <c r="BD124" i="2"/>
  <c r="BC124" i="2"/>
  <c r="Q124" i="2"/>
  <c r="O124" i="2"/>
  <c r="M124" i="2"/>
  <c r="BF122" i="2"/>
  <c r="BE122" i="2"/>
  <c r="BD122" i="2"/>
  <c r="BC122" i="2"/>
  <c r="Q122" i="2"/>
  <c r="O122" i="2"/>
  <c r="M122" i="2"/>
  <c r="BF120" i="2"/>
  <c r="BE120" i="2"/>
  <c r="BD120" i="2"/>
  <c r="BC120" i="2"/>
  <c r="Q120" i="2"/>
  <c r="O120" i="2"/>
  <c r="M120" i="2"/>
  <c r="BF118" i="2"/>
  <c r="BE118" i="2"/>
  <c r="BD118" i="2"/>
  <c r="BC118" i="2"/>
  <c r="Q118" i="2"/>
  <c r="O118" i="2"/>
  <c r="M118" i="2"/>
  <c r="BF116" i="2"/>
  <c r="BE116" i="2"/>
  <c r="BD116" i="2"/>
  <c r="BC116" i="2"/>
  <c r="Q116" i="2"/>
  <c r="O116" i="2"/>
  <c r="M116" i="2"/>
  <c r="BF114" i="2"/>
  <c r="BE114" i="2"/>
  <c r="BD114" i="2"/>
  <c r="BC114" i="2"/>
  <c r="Q114" i="2"/>
  <c r="O114" i="2"/>
  <c r="M114" i="2"/>
  <c r="BF112" i="2"/>
  <c r="BE112" i="2"/>
  <c r="BD112" i="2"/>
  <c r="BC112" i="2"/>
  <c r="Q112" i="2"/>
  <c r="O112" i="2"/>
  <c r="M112" i="2"/>
  <c r="BF110" i="2"/>
  <c r="BE110" i="2"/>
  <c r="BD110" i="2"/>
  <c r="BC110" i="2"/>
  <c r="Q110" i="2"/>
  <c r="O110" i="2"/>
  <c r="M110" i="2"/>
  <c r="BF108" i="2"/>
  <c r="BE108" i="2"/>
  <c r="BD108" i="2"/>
  <c r="BC108" i="2"/>
  <c r="Q108" i="2"/>
  <c r="O108" i="2"/>
  <c r="M108" i="2"/>
  <c r="BF106" i="2"/>
  <c r="BE106" i="2"/>
  <c r="BD106" i="2"/>
  <c r="BC106" i="2"/>
  <c r="Q106" i="2"/>
  <c r="O106" i="2"/>
  <c r="M106" i="2"/>
  <c r="BF104" i="2"/>
  <c r="BE104" i="2"/>
  <c r="BD104" i="2"/>
  <c r="BC104" i="2"/>
  <c r="Q104" i="2"/>
  <c r="O104" i="2"/>
  <c r="M104" i="2"/>
  <c r="BF102" i="2"/>
  <c r="BE102" i="2"/>
  <c r="BD102" i="2"/>
  <c r="BC102" i="2"/>
  <c r="Q102" i="2"/>
  <c r="O102" i="2"/>
  <c r="M102" i="2"/>
  <c r="BF100" i="2"/>
  <c r="BE100" i="2"/>
  <c r="BD100" i="2"/>
  <c r="BC100" i="2"/>
  <c r="Q100" i="2"/>
  <c r="O100" i="2"/>
  <c r="M100" i="2"/>
  <c r="BF98" i="2"/>
  <c r="BE98" i="2"/>
  <c r="BD98" i="2"/>
  <c r="BC98" i="2"/>
  <c r="Q98" i="2"/>
  <c r="O98" i="2"/>
  <c r="M98" i="2"/>
  <c r="BH981" i="2"/>
  <c r="BH979" i="2"/>
  <c r="BH975" i="2"/>
  <c r="BH967" i="2"/>
  <c r="BH959" i="2"/>
  <c r="BH913" i="2"/>
  <c r="BH907" i="2"/>
  <c r="BH903" i="2"/>
  <c r="BH895" i="2"/>
  <c r="BH889" i="2"/>
  <c r="BH875" i="2"/>
  <c r="BH871" i="2"/>
  <c r="BH853" i="2"/>
  <c r="BH847" i="2"/>
  <c r="BH840" i="2"/>
  <c r="BH834" i="2"/>
  <c r="BH824" i="2"/>
  <c r="BH810" i="2"/>
  <c r="BH798" i="2"/>
  <c r="BH790" i="2"/>
  <c r="BH760" i="2"/>
  <c r="BH754" i="2"/>
  <c r="BH740" i="2"/>
  <c r="BH734" i="2"/>
  <c r="BH716" i="2"/>
  <c r="BH676" i="2"/>
  <c r="BH656" i="2"/>
  <c r="BH608" i="2"/>
  <c r="BH602" i="2"/>
  <c r="BH554" i="2"/>
  <c r="BH538" i="2"/>
  <c r="BH518" i="2"/>
  <c r="BH504" i="2"/>
  <c r="BH490" i="2"/>
  <c r="BH484" i="2"/>
  <c r="BH468" i="2"/>
  <c r="BH458" i="2"/>
  <c r="BH448" i="2"/>
  <c r="BH422" i="2"/>
  <c r="BH416" i="2"/>
  <c r="BH386" i="2"/>
  <c r="BH374" i="2"/>
  <c r="BH368" i="2"/>
  <c r="BH346" i="2"/>
  <c r="BH336" i="2"/>
  <c r="BH308" i="2"/>
  <c r="BH282" i="2"/>
  <c r="BH272" i="2"/>
  <c r="BH264" i="2"/>
  <c r="BH224" i="2"/>
  <c r="BH196" i="2"/>
  <c r="BH170" i="2"/>
  <c r="BH134" i="2"/>
  <c r="BH748" i="2"/>
  <c r="BH736" i="2"/>
  <c r="BH730" i="2"/>
  <c r="BH708" i="2"/>
  <c r="BH660" i="2"/>
  <c r="BH630" i="2"/>
  <c r="BH612" i="2"/>
  <c r="BH600" i="2"/>
  <c r="BH592" i="2"/>
  <c r="BH578" i="2"/>
  <c r="BH550" i="2"/>
  <c r="BH540" i="2"/>
  <c r="BH522" i="2"/>
  <c r="BH500" i="2"/>
  <c r="BH466" i="2"/>
  <c r="BH460" i="2"/>
  <c r="BH424" i="2"/>
  <c r="BH414" i="2"/>
  <c r="BH408" i="2"/>
  <c r="BH380" i="2"/>
  <c r="BH340" i="2"/>
  <c r="BH306" i="2"/>
  <c r="BH294" i="2"/>
  <c r="BH254" i="2"/>
  <c r="BH222" i="2"/>
  <c r="BH194" i="2"/>
  <c r="BH166" i="2"/>
  <c r="BH146" i="2"/>
  <c r="BH120" i="2"/>
  <c r="BH100" i="2"/>
  <c r="BH720" i="2"/>
  <c r="BH688" i="2"/>
  <c r="BH666" i="2"/>
  <c r="BH644" i="2"/>
  <c r="BH620" i="2"/>
  <c r="BH584" i="2"/>
  <c r="BH576" i="2"/>
  <c r="BH508" i="2"/>
  <c r="BH434" i="2"/>
  <c r="BH402" i="2"/>
  <c r="BH372" i="2"/>
  <c r="BH326" i="2"/>
  <c r="BH262" i="2"/>
  <c r="BH216" i="2"/>
  <c r="BH190" i="2"/>
  <c r="BH180" i="2"/>
  <c r="BH156" i="2"/>
  <c r="BH150" i="2"/>
  <c r="BH124" i="2"/>
  <c r="BH965" i="2"/>
  <c r="BH957" i="2"/>
  <c r="BH941" i="2"/>
  <c r="BH925" i="2"/>
  <c r="BH917" i="2"/>
  <c r="BH897" i="2"/>
  <c r="BH887" i="2"/>
  <c r="BH877" i="2"/>
  <c r="BH863" i="2"/>
  <c r="BH818" i="2"/>
  <c r="BH782" i="2"/>
  <c r="BH770" i="2"/>
  <c r="BH744" i="2"/>
  <c r="BH726" i="2"/>
  <c r="BH686" i="2"/>
  <c r="BH672" i="2"/>
  <c r="BH642" i="2"/>
  <c r="BH560" i="2"/>
  <c r="BH502" i="2"/>
  <c r="BH474" i="2"/>
  <c r="BH456" i="2"/>
  <c r="BH406" i="2"/>
  <c r="BH396" i="2"/>
  <c r="BH350" i="2"/>
  <c r="BH304" i="2"/>
  <c r="BH290" i="2"/>
  <c r="BH276" i="2"/>
  <c r="BH234" i="2"/>
  <c r="BH184" i="2"/>
  <c r="BH136" i="2"/>
  <c r="BG162" i="3"/>
  <c r="BG146" i="3"/>
  <c r="BG128" i="3"/>
  <c r="BG159" i="3"/>
  <c r="BG121" i="3"/>
  <c r="BG100" i="3"/>
  <c r="BG141" i="3"/>
  <c r="BG113" i="3"/>
  <c r="BG98" i="3"/>
  <c r="BG109" i="3"/>
  <c r="BH973" i="2"/>
  <c r="BH971" i="2"/>
  <c r="BH951" i="2"/>
  <c r="BH933" i="2"/>
  <c r="BH927" i="2"/>
  <c r="BH915" i="2"/>
  <c r="BH909" i="2"/>
  <c r="BH901" i="2"/>
  <c r="BH893" i="2"/>
  <c r="BH883" i="2"/>
  <c r="BH857" i="2"/>
  <c r="BH845" i="2"/>
  <c r="BH838" i="2"/>
  <c r="BH832" i="2"/>
  <c r="BH806" i="2"/>
  <c r="BH796" i="2"/>
  <c r="BH786" i="2"/>
  <c r="BH768" i="2"/>
  <c r="BH752" i="2"/>
  <c r="BH732" i="2"/>
  <c r="BH702" i="2"/>
  <c r="BH696" i="2"/>
  <c r="BH680" i="2"/>
  <c r="BH568" i="2"/>
  <c r="BH532" i="2"/>
  <c r="BH514" i="2"/>
  <c r="BH496" i="2"/>
  <c r="BH462" i="2"/>
  <c r="BH418" i="2"/>
  <c r="BH394" i="2"/>
  <c r="BH366" i="2"/>
  <c r="BH356" i="2"/>
  <c r="BH344" i="2"/>
  <c r="BH334" i="2"/>
  <c r="BH320" i="2"/>
  <c r="BH314" i="2"/>
  <c r="BH268" i="2"/>
  <c r="BH248" i="2"/>
  <c r="BH218" i="2"/>
  <c r="BH210" i="2"/>
  <c r="BH158" i="2"/>
  <c r="BH138" i="2"/>
  <c r="BH104" i="2"/>
  <c r="BH989" i="2"/>
  <c r="BH985" i="2"/>
  <c r="BH830" i="2"/>
  <c r="BH808" i="2"/>
  <c r="BH800" i="2"/>
  <c r="BH778" i="2"/>
  <c r="BH710" i="2"/>
  <c r="BH694" i="2"/>
  <c r="BH678" i="2"/>
  <c r="BH658" i="2"/>
  <c r="BH640" i="2"/>
  <c r="BH594" i="2"/>
  <c r="BH586" i="2"/>
  <c r="BH556" i="2"/>
  <c r="BH530" i="2"/>
  <c r="BH512" i="2"/>
  <c r="BH472" i="2"/>
  <c r="BH464" i="2"/>
  <c r="BH426" i="2"/>
  <c r="BH400" i="2"/>
  <c r="BH384" i="2"/>
  <c r="BH370" i="2"/>
  <c r="BH362" i="2"/>
  <c r="BH330" i="2"/>
  <c r="BH280" i="2"/>
  <c r="BH270" i="2"/>
  <c r="BH258" i="2"/>
  <c r="BH206" i="2"/>
  <c r="BH148" i="2"/>
  <c r="BH130" i="2"/>
  <c r="BH112" i="2"/>
  <c r="BH983" i="2"/>
  <c r="BH764" i="2"/>
  <c r="BH714" i="2"/>
  <c r="BH698" i="2"/>
  <c r="BH668" i="2"/>
  <c r="BH626" i="2"/>
  <c r="BH616" i="2"/>
  <c r="BH548" i="2"/>
  <c r="BH526" i="2"/>
  <c r="BH480" i="2"/>
  <c r="BH452" i="2"/>
  <c r="BH436" i="2"/>
  <c r="BH398" i="2"/>
  <c r="BH360" i="2"/>
  <c r="BH348" i="2"/>
  <c r="BH312" i="2"/>
  <c r="BH296" i="2"/>
  <c r="BH286" i="2"/>
  <c r="BH240" i="2"/>
  <c r="BH208" i="2"/>
  <c r="BH200" i="2"/>
  <c r="BH188" i="2"/>
  <c r="BH152" i="2"/>
  <c r="BH128" i="2"/>
  <c r="BH963" i="2"/>
  <c r="BH955" i="2"/>
  <c r="BH949" i="2"/>
  <c r="BH943" i="2"/>
  <c r="BH919" i="2"/>
  <c r="BH911" i="2"/>
  <c r="BH905" i="2"/>
  <c r="BH879" i="2"/>
  <c r="BH869" i="2"/>
  <c r="BH851" i="2"/>
  <c r="BH843" i="2"/>
  <c r="BH836" i="2"/>
  <c r="BH822" i="2"/>
  <c r="BH610" i="2"/>
  <c r="BH574" i="2"/>
  <c r="BH566" i="2"/>
  <c r="BH546" i="2"/>
  <c r="BH486" i="2"/>
  <c r="BH476" i="2"/>
  <c r="BH382" i="2"/>
  <c r="BH352" i="2"/>
  <c r="BH332" i="2"/>
  <c r="BH298" i="2"/>
  <c r="BH278" i="2"/>
  <c r="BH238" i="2"/>
  <c r="BH202" i="2"/>
  <c r="BH172" i="2"/>
  <c r="BH110" i="2"/>
  <c r="BG169" i="3"/>
  <c r="BG155" i="3"/>
  <c r="BG143" i="3"/>
  <c r="BG111" i="3"/>
  <c r="BG115" i="3"/>
  <c r="BG126" i="3"/>
  <c r="BG148" i="3"/>
  <c r="BH977" i="2"/>
  <c r="BH961" i="2"/>
  <c r="BH947" i="2"/>
  <c r="BH935" i="2"/>
  <c r="BH929" i="2"/>
  <c r="BH923" i="2"/>
  <c r="BH885" i="2"/>
  <c r="BH861" i="2"/>
  <c r="BH855" i="2"/>
  <c r="BH849" i="2"/>
  <c r="BH820" i="2"/>
  <c r="BH802" i="2"/>
  <c r="BH784" i="2"/>
  <c r="BH774" i="2"/>
  <c r="BH762" i="2"/>
  <c r="BH756" i="2"/>
  <c r="BH728" i="2"/>
  <c r="BH692" i="2"/>
  <c r="BH662" i="2"/>
  <c r="BH634" i="2"/>
  <c r="BH624" i="2"/>
  <c r="BH588" i="2"/>
  <c r="BH570" i="2"/>
  <c r="BH534" i="2"/>
  <c r="BH528" i="2"/>
  <c r="BH516" i="2"/>
  <c r="BH498" i="2"/>
  <c r="BH488" i="2"/>
  <c r="BH482" i="2"/>
  <c r="BH470" i="2"/>
  <c r="BH430" i="2"/>
  <c r="BH420" i="2"/>
  <c r="BH410" i="2"/>
  <c r="BH390" i="2"/>
  <c r="BH376" i="2"/>
  <c r="BH328" i="2"/>
  <c r="BH324" i="2"/>
  <c r="BH318" i="2"/>
  <c r="BH284" i="2"/>
  <c r="BH274" i="2"/>
  <c r="BH266" i="2"/>
  <c r="BH260" i="2"/>
  <c r="BH250" i="2"/>
  <c r="BH246" i="2"/>
  <c r="BH236" i="2"/>
  <c r="BH226" i="2"/>
  <c r="BH214" i="2"/>
  <c r="BH192" i="2"/>
  <c r="BH174" i="2"/>
  <c r="BH168" i="2"/>
  <c r="BH160" i="2"/>
  <c r="BH132" i="2"/>
  <c r="BH122" i="2"/>
  <c r="BH828" i="2"/>
  <c r="BH816" i="2"/>
  <c r="BH772" i="2"/>
  <c r="BH746" i="2"/>
  <c r="BH722" i="2"/>
  <c r="BH712" i="2"/>
  <c r="BH706" i="2"/>
  <c r="BH700" i="2"/>
  <c r="BH682" i="2"/>
  <c r="BH664" i="2"/>
  <c r="BH652" i="2"/>
  <c r="BH632" i="2"/>
  <c r="BH606" i="2"/>
  <c r="BH598" i="2"/>
  <c r="BH558" i="2"/>
  <c r="BH552" i="2"/>
  <c r="BH542" i="2"/>
  <c r="BH536" i="2"/>
  <c r="BH524" i="2"/>
  <c r="BH506" i="2"/>
  <c r="BH444" i="2"/>
  <c r="BH412" i="2"/>
  <c r="BH364" i="2"/>
  <c r="BH342" i="2"/>
  <c r="BH310" i="2"/>
  <c r="BH302" i="2"/>
  <c r="BH256" i="2"/>
  <c r="BH244" i="2"/>
  <c r="BH142" i="2"/>
  <c r="BH126" i="2"/>
  <c r="BH118" i="2"/>
  <c r="BH98" i="2"/>
  <c r="BH766" i="2"/>
  <c r="BH674" i="2"/>
  <c r="BH654" i="2"/>
  <c r="BH646" i="2"/>
  <c r="BH622" i="2"/>
  <c r="BH590" i="2"/>
  <c r="BH582" i="2"/>
  <c r="BH494" i="2"/>
  <c r="BH478" i="2"/>
  <c r="BH450" i="2"/>
  <c r="BH438" i="2"/>
  <c r="BH428" i="2"/>
  <c r="BH378" i="2"/>
  <c r="BH252" i="2"/>
  <c r="BH232" i="2"/>
  <c r="BH220" i="2"/>
  <c r="BH186" i="2"/>
  <c r="BH987" i="2"/>
  <c r="BH969" i="2"/>
  <c r="BH945" i="2"/>
  <c r="BH937" i="2"/>
  <c r="BH931" i="2"/>
  <c r="BH881" i="2"/>
  <c r="BH873" i="2"/>
  <c r="BH865" i="2"/>
  <c r="BH812" i="2"/>
  <c r="BH792" i="2"/>
  <c r="BH780" i="2"/>
  <c r="BH758" i="2"/>
  <c r="BH742" i="2"/>
  <c r="BH724" i="2"/>
  <c r="BH648" i="2"/>
  <c r="BH636" i="2"/>
  <c r="BH614" i="2"/>
  <c r="BH604" i="2"/>
  <c r="BH564" i="2"/>
  <c r="BH510" i="2"/>
  <c r="BH446" i="2"/>
  <c r="BH388" i="2"/>
  <c r="BH358" i="2"/>
  <c r="BH322" i="2"/>
  <c r="BH300" i="2"/>
  <c r="BH198" i="2"/>
  <c r="BH176" i="2"/>
  <c r="BH162" i="2"/>
  <c r="BH114" i="2"/>
  <c r="BH106" i="2"/>
  <c r="BG167" i="3"/>
  <c r="BG133" i="3"/>
  <c r="BG123" i="3"/>
  <c r="BG107" i="3"/>
  <c r="BG157" i="3"/>
  <c r="BG118" i="3"/>
  <c r="BG103" i="3"/>
  <c r="BG135" i="3"/>
  <c r="BH144" i="2"/>
  <c r="BH116" i="2"/>
  <c r="BH794" i="2"/>
  <c r="BH776" i="2"/>
  <c r="BH690" i="2"/>
  <c r="BH628" i="2"/>
  <c r="BH596" i="2"/>
  <c r="BH580" i="2"/>
  <c r="BH544" i="2"/>
  <c r="BH440" i="2"/>
  <c r="BH432" i="2"/>
  <c r="BH404" i="2"/>
  <c r="BH392" i="2"/>
  <c r="BH338" i="2"/>
  <c r="BH288" i="2"/>
  <c r="BH242" i="2"/>
  <c r="BH228" i="2"/>
  <c r="BH212" i="2"/>
  <c r="BH204" i="2"/>
  <c r="BH178" i="2"/>
  <c r="BH164" i="2"/>
  <c r="BH154" i="2"/>
  <c r="BH953" i="2"/>
  <c r="BH939" i="2"/>
  <c r="BH921" i="2"/>
  <c r="BH899" i="2"/>
  <c r="BH891" i="2"/>
  <c r="BH867" i="2"/>
  <c r="BH859" i="2"/>
  <c r="BH826" i="2"/>
  <c r="BH814" i="2"/>
  <c r="BH804" i="2"/>
  <c r="BH788" i="2"/>
  <c r="BH750" i="2"/>
  <c r="BH738" i="2"/>
  <c r="BH718" i="2"/>
  <c r="BH704" i="2"/>
  <c r="BH684" i="2"/>
  <c r="BH670" i="2"/>
  <c r="BH650" i="2"/>
  <c r="BH638" i="2"/>
  <c r="BH618" i="2"/>
  <c r="BH572" i="2"/>
  <c r="BH562" i="2"/>
  <c r="BH520" i="2"/>
  <c r="BH492" i="2"/>
  <c r="BH454" i="2"/>
  <c r="BH442" i="2"/>
  <c r="BH354" i="2"/>
  <c r="BH316" i="2"/>
  <c r="BH292" i="2"/>
  <c r="BH230" i="2"/>
  <c r="BH182" i="2"/>
  <c r="BH140" i="2"/>
  <c r="BH108" i="2"/>
  <c r="BH102" i="2"/>
  <c r="BG165" i="3"/>
  <c r="BG150" i="3"/>
  <c r="BG153" i="3"/>
  <c r="BG105" i="3"/>
  <c r="BG139" i="3"/>
  <c r="BG131" i="3"/>
  <c r="O97" i="2" l="1"/>
  <c r="L97" i="3"/>
  <c r="L102" i="3"/>
  <c r="BG120" i="3"/>
  <c r="P120" i="3"/>
  <c r="N125" i="3"/>
  <c r="L130" i="3"/>
  <c r="L138" i="3"/>
  <c r="L152" i="3"/>
  <c r="M97" i="2"/>
  <c r="M842" i="2"/>
  <c r="BG97" i="3"/>
  <c r="BG102" i="3"/>
  <c r="BG125" i="3"/>
  <c r="P125" i="3"/>
  <c r="P130" i="3"/>
  <c r="N138" i="3"/>
  <c r="N152" i="3"/>
  <c r="L164" i="3"/>
  <c r="BH97" i="2"/>
  <c r="BH842" i="2"/>
  <c r="O842" i="2"/>
  <c r="P97" i="3"/>
  <c r="P102" i="3"/>
  <c r="N120" i="3"/>
  <c r="L125" i="3"/>
  <c r="N130" i="3"/>
  <c r="BG138" i="3"/>
  <c r="BG152" i="3"/>
  <c r="BG164" i="3"/>
  <c r="N164" i="3"/>
  <c r="Q97" i="2"/>
  <c r="Q842" i="2"/>
  <c r="N97" i="3"/>
  <c r="N102" i="3"/>
  <c r="L120" i="3"/>
  <c r="BG130" i="3"/>
  <c r="P138" i="3"/>
  <c r="P152" i="3"/>
  <c r="P164" i="3"/>
  <c r="BG117" i="3"/>
  <c r="BG161" i="3"/>
  <c r="BA100" i="3"/>
  <c r="BA105" i="3"/>
  <c r="BA143" i="3"/>
  <c r="BA103" i="3"/>
  <c r="BA107" i="3"/>
  <c r="BA115" i="3"/>
  <c r="BA121" i="3"/>
  <c r="BA123" i="3"/>
  <c r="BA128" i="3"/>
  <c r="BA131" i="3"/>
  <c r="BA146" i="3"/>
  <c r="BA153" i="3"/>
  <c r="BA167" i="3"/>
  <c r="BA109" i="3"/>
  <c r="BA111" i="3"/>
  <c r="BA126" i="3"/>
  <c r="BA135" i="3"/>
  <c r="BA139" i="3"/>
  <c r="BA141" i="3"/>
  <c r="BA155" i="3"/>
  <c r="BA165" i="3"/>
  <c r="BA98" i="3"/>
  <c r="BA113" i="3"/>
  <c r="BA118" i="3"/>
  <c r="BA133" i="3"/>
  <c r="BA148" i="3"/>
  <c r="BA150" i="3"/>
  <c r="BA157" i="3"/>
  <c r="BA159" i="3"/>
  <c r="BA162" i="3"/>
  <c r="BA169" i="3"/>
  <c r="BB100" i="2"/>
  <c r="BB120" i="2"/>
  <c r="BB124" i="2"/>
  <c r="BB128" i="2"/>
  <c r="BB130" i="2"/>
  <c r="BB134" i="2"/>
  <c r="BB142" i="2"/>
  <c r="BB148" i="2"/>
  <c r="BB164" i="2"/>
  <c r="BB168" i="2"/>
  <c r="BB186" i="2"/>
  <c r="BB190" i="2"/>
  <c r="BB194" i="2"/>
  <c r="BB206" i="2"/>
  <c r="BB208" i="2"/>
  <c r="BB214" i="2"/>
  <c r="BB216" i="2"/>
  <c r="BB226" i="2"/>
  <c r="BB232" i="2"/>
  <c r="BB240" i="2"/>
  <c r="BB244" i="2"/>
  <c r="BB252" i="2"/>
  <c r="BB256" i="2"/>
  <c r="BB262" i="2"/>
  <c r="BB266" i="2"/>
  <c r="BB282" i="2"/>
  <c r="BB284" i="2"/>
  <c r="BB294" i="2"/>
  <c r="BB302" i="2"/>
  <c r="BB306" i="2"/>
  <c r="BB308" i="2"/>
  <c r="BB310" i="2"/>
  <c r="BB318" i="2"/>
  <c r="BB324" i="2"/>
  <c r="BB326" i="2"/>
  <c r="BB336" i="2"/>
  <c r="BB342" i="2"/>
  <c r="BB344" i="2"/>
  <c r="BB348" i="2"/>
  <c r="BB356" i="2"/>
  <c r="BB360" i="2"/>
  <c r="BB366" i="2"/>
  <c r="BB370" i="2"/>
  <c r="BB374" i="2"/>
  <c r="BB380" i="2"/>
  <c r="BB390" i="2"/>
  <c r="BB408" i="2"/>
  <c r="BB414" i="2"/>
  <c r="BB422" i="2"/>
  <c r="BB428" i="2"/>
  <c r="BB430" i="2"/>
  <c r="BB436" i="2"/>
  <c r="BB448" i="2"/>
  <c r="BB452" i="2"/>
  <c r="BB460" i="2"/>
  <c r="BB468" i="2"/>
  <c r="BB478" i="2"/>
  <c r="BB490" i="2"/>
  <c r="BB494" i="2"/>
  <c r="BB506" i="2"/>
  <c r="BB512" i="2"/>
  <c r="BB530" i="2"/>
  <c r="BB538" i="2"/>
  <c r="BB542" i="2"/>
  <c r="BB550" i="2"/>
  <c r="BB554" i="2"/>
  <c r="BB576" i="2"/>
  <c r="BB582" i="2"/>
  <c r="BB586" i="2"/>
  <c r="BB590" i="2"/>
  <c r="BB592" i="2"/>
  <c r="BB594" i="2"/>
  <c r="BB596" i="2"/>
  <c r="BB598" i="2"/>
  <c r="BB602" i="2"/>
  <c r="BB616" i="2"/>
  <c r="BB622" i="2"/>
  <c r="BB628" i="2"/>
  <c r="BB632" i="2"/>
  <c r="BB644" i="2"/>
  <c r="BB660" i="2"/>
  <c r="BB662" i="2"/>
  <c r="BB668" i="2"/>
  <c r="BB678" i="2"/>
  <c r="BB690" i="2"/>
  <c r="BB692" i="2"/>
  <c r="BB698" i="2"/>
  <c r="BB702" i="2"/>
  <c r="BB706" i="2"/>
  <c r="BB712" i="2"/>
  <c r="BB722" i="2"/>
  <c r="BB730" i="2"/>
  <c r="BB734" i="2"/>
  <c r="BB746" i="2"/>
  <c r="BB754" i="2"/>
  <c r="BB760" i="2"/>
  <c r="BB772" i="2"/>
  <c r="BB774" i="2"/>
  <c r="BB778" i="2"/>
  <c r="BB784" i="2"/>
  <c r="BB806" i="2"/>
  <c r="BB810" i="2"/>
  <c r="BB816" i="2"/>
  <c r="BB820" i="2"/>
  <c r="BB828" i="2"/>
  <c r="BB834" i="2"/>
  <c r="BB836" i="2"/>
  <c r="BB838" i="2"/>
  <c r="BB840" i="2"/>
  <c r="BB845" i="2"/>
  <c r="BB849" i="2"/>
  <c r="BB853" i="2"/>
  <c r="BB855" i="2"/>
  <c r="BB857" i="2"/>
  <c r="BB861" i="2"/>
  <c r="BB865" i="2"/>
  <c r="BB867" i="2"/>
  <c r="BB871" i="2"/>
  <c r="BB875" i="2"/>
  <c r="BB879" i="2"/>
  <c r="BB883" i="2"/>
  <c r="BB885" i="2"/>
  <c r="BB889" i="2"/>
  <c r="BB895" i="2"/>
  <c r="BB901" i="2"/>
  <c r="BB903" i="2"/>
  <c r="BB907" i="2"/>
  <c r="BB909" i="2"/>
  <c r="BB915" i="2"/>
  <c r="BB919" i="2"/>
  <c r="BB923" i="2"/>
  <c r="BB927" i="2"/>
  <c r="BB929" i="2"/>
  <c r="BB933" i="2"/>
  <c r="BB935" i="2"/>
  <c r="BB937" i="2"/>
  <c r="BB941" i="2"/>
  <c r="BB947" i="2"/>
  <c r="BB955" i="2"/>
  <c r="BB961" i="2"/>
  <c r="BB963" i="2"/>
  <c r="BB971" i="2"/>
  <c r="BB973" i="2"/>
  <c r="BB975" i="2"/>
  <c r="BB977" i="2"/>
  <c r="BB985" i="2"/>
  <c r="BB102" i="2"/>
  <c r="BB104" i="2"/>
  <c r="BB116" i="2"/>
  <c r="BB118" i="2"/>
  <c r="BB122" i="2"/>
  <c r="BB132" i="2"/>
  <c r="BB138" i="2"/>
  <c r="BB144" i="2"/>
  <c r="BB158" i="2"/>
  <c r="BB160" i="2"/>
  <c r="BB174" i="2"/>
  <c r="BB182" i="2"/>
  <c r="BB192" i="2"/>
  <c r="BB198" i="2"/>
  <c r="BB222" i="2"/>
  <c r="BB224" i="2"/>
  <c r="BB236" i="2"/>
  <c r="BB246" i="2"/>
  <c r="BB254" i="2"/>
  <c r="BB268" i="2"/>
  <c r="BB274" i="2"/>
  <c r="BB278" i="2"/>
  <c r="BB280" i="2"/>
  <c r="BB292" i="2"/>
  <c r="BB300" i="2"/>
  <c r="BB314" i="2"/>
  <c r="BB316" i="2"/>
  <c r="BB320" i="2"/>
  <c r="BB330" i="2"/>
  <c r="BB350" i="2"/>
  <c r="BB362" i="2"/>
  <c r="BB364" i="2"/>
  <c r="BB384" i="2"/>
  <c r="BB386" i="2"/>
  <c r="BB406" i="2"/>
  <c r="BB410" i="2"/>
  <c r="BB416" i="2"/>
  <c r="BB420" i="2"/>
  <c r="BB424" i="2"/>
  <c r="BB442" i="2"/>
  <c r="BB444" i="2"/>
  <c r="BB458" i="2"/>
  <c r="BB462" i="2"/>
  <c r="BB466" i="2"/>
  <c r="BB472" i="2"/>
  <c r="BB482" i="2"/>
  <c r="BB486" i="2"/>
  <c r="BB496" i="2"/>
  <c r="BB504" i="2"/>
  <c r="BB510" i="2"/>
  <c r="BB516" i="2"/>
  <c r="BB520" i="2"/>
  <c r="BB528" i="2"/>
  <c r="BB532" i="2"/>
  <c r="BB536" i="2"/>
  <c r="BB546" i="2"/>
  <c r="BB560" i="2"/>
  <c r="BB564" i="2"/>
  <c r="BB570" i="2"/>
  <c r="BB600" i="2"/>
  <c r="BB604" i="2"/>
  <c r="BB606" i="2"/>
  <c r="BB618" i="2"/>
  <c r="BB624" i="2"/>
  <c r="BB630" i="2"/>
  <c r="BB634" i="2"/>
  <c r="BB638" i="2"/>
  <c r="BB642" i="2"/>
  <c r="BB656" i="2"/>
  <c r="BB672" i="2"/>
  <c r="BB676" i="2"/>
  <c r="BB680" i="2"/>
  <c r="BB696" i="2"/>
  <c r="BB700" i="2"/>
  <c r="BB708" i="2"/>
  <c r="BB716" i="2"/>
  <c r="BB726" i="2"/>
  <c r="BB728" i="2"/>
  <c r="BB732" i="2"/>
  <c r="BB736" i="2"/>
  <c r="BB750" i="2"/>
  <c r="BB752" i="2"/>
  <c r="BB758" i="2"/>
  <c r="BB768" i="2"/>
  <c r="BB770" i="2"/>
  <c r="BB782" i="2"/>
  <c r="BB786" i="2"/>
  <c r="BB792" i="2"/>
  <c r="BB983" i="2"/>
  <c r="BB987" i="2"/>
  <c r="BB106" i="2"/>
  <c r="BB110" i="2"/>
  <c r="BB136" i="2"/>
  <c r="BB150" i="2"/>
  <c r="BB152" i="2"/>
  <c r="BB156" i="2"/>
  <c r="BB162" i="2"/>
  <c r="BB170" i="2"/>
  <c r="BB172" i="2"/>
  <c r="BB176" i="2"/>
  <c r="BB178" i="2"/>
  <c r="BB180" i="2"/>
  <c r="BB196" i="2"/>
  <c r="BB202" i="2"/>
  <c r="BB210" i="2"/>
  <c r="BB218" i="2"/>
  <c r="BB228" i="2"/>
  <c r="BB234" i="2"/>
  <c r="BB238" i="2"/>
  <c r="BB248" i="2"/>
  <c r="BB250" i="2"/>
  <c r="BB260" i="2"/>
  <c r="BB264" i="2"/>
  <c r="BB272" i="2"/>
  <c r="BB286" i="2"/>
  <c r="BB290" i="2"/>
  <c r="BB296" i="2"/>
  <c r="BB312" i="2"/>
  <c r="BB322" i="2"/>
  <c r="BB328" i="2"/>
  <c r="BB332" i="2"/>
  <c r="BB334" i="2"/>
  <c r="BB338" i="2"/>
  <c r="BB346" i="2"/>
  <c r="BB352" i="2"/>
  <c r="BB358" i="2"/>
  <c r="BB368" i="2"/>
  <c r="BB372" i="2"/>
  <c r="BB376" i="2"/>
  <c r="BB394" i="2"/>
  <c r="BB398" i="2"/>
  <c r="BB404" i="2"/>
  <c r="BB418" i="2"/>
  <c r="BB456" i="2"/>
  <c r="BB470" i="2"/>
  <c r="BB476" i="2"/>
  <c r="BB480" i="2"/>
  <c r="BB484" i="2"/>
  <c r="BB488" i="2"/>
  <c r="BB498" i="2"/>
  <c r="BB502" i="2"/>
  <c r="BB508" i="2"/>
  <c r="BB514" i="2"/>
  <c r="BB518" i="2"/>
  <c r="BB526" i="2"/>
  <c r="BB534" i="2"/>
  <c r="BB544" i="2"/>
  <c r="BB562" i="2"/>
  <c r="BB568" i="2"/>
  <c r="BB572" i="2"/>
  <c r="BB580" i="2"/>
  <c r="BB588" i="2"/>
  <c r="BB608" i="2"/>
  <c r="BB646" i="2"/>
  <c r="BB648" i="2"/>
  <c r="BB650" i="2"/>
  <c r="BB654" i="2"/>
  <c r="BB666" i="2"/>
  <c r="BB670" i="2"/>
  <c r="BB674" i="2"/>
  <c r="BB684" i="2"/>
  <c r="BB688" i="2"/>
  <c r="BB714" i="2"/>
  <c r="BB720" i="2"/>
  <c r="BB724" i="2"/>
  <c r="BB738" i="2"/>
  <c r="BB740" i="2"/>
  <c r="BB742" i="2"/>
  <c r="BB756" i="2"/>
  <c r="BB762" i="2"/>
  <c r="BB780" i="2"/>
  <c r="BB790" i="2"/>
  <c r="BB796" i="2"/>
  <c r="BB798" i="2"/>
  <c r="BB802" i="2"/>
  <c r="BB812" i="2"/>
  <c r="BB814" i="2"/>
  <c r="BB822" i="2"/>
  <c r="BB824" i="2"/>
  <c r="BB826" i="2"/>
  <c r="BB98" i="2"/>
  <c r="BB108" i="2"/>
  <c r="BB112" i="2"/>
  <c r="BB114" i="2"/>
  <c r="BB126" i="2"/>
  <c r="BB140" i="2"/>
  <c r="BB146" i="2"/>
  <c r="BB154" i="2"/>
  <c r="BB166" i="2"/>
  <c r="BB184" i="2"/>
  <c r="BB188" i="2"/>
  <c r="BB200" i="2"/>
  <c r="BB204" i="2"/>
  <c r="BB212" i="2"/>
  <c r="BB220" i="2"/>
  <c r="BB230" i="2"/>
  <c r="BB242" i="2"/>
  <c r="BB258" i="2"/>
  <c r="BB270" i="2"/>
  <c r="BB276" i="2"/>
  <c r="BB288" i="2"/>
  <c r="BB298" i="2"/>
  <c r="BB304" i="2"/>
  <c r="BB340" i="2"/>
  <c r="BB354" i="2"/>
  <c r="BB378" i="2"/>
  <c r="BB382" i="2"/>
  <c r="BB388" i="2"/>
  <c r="BB392" i="2"/>
  <c r="BB396" i="2"/>
  <c r="BB400" i="2"/>
  <c r="BB402" i="2"/>
  <c r="BB412" i="2"/>
  <c r="BB426" i="2"/>
  <c r="BB432" i="2"/>
  <c r="BB434" i="2"/>
  <c r="BB438" i="2"/>
  <c r="BB440" i="2"/>
  <c r="BB446" i="2"/>
  <c r="BB450" i="2"/>
  <c r="BB454" i="2"/>
  <c r="BB464" i="2"/>
  <c r="BB474" i="2"/>
  <c r="BB492" i="2"/>
  <c r="BB500" i="2"/>
  <c r="BB522" i="2"/>
  <c r="BB524" i="2"/>
  <c r="BB540" i="2"/>
  <c r="BB548" i="2"/>
  <c r="BB552" i="2"/>
  <c r="BB556" i="2"/>
  <c r="BB558" i="2"/>
  <c r="BB566" i="2"/>
  <c r="BB574" i="2"/>
  <c r="BB578" i="2"/>
  <c r="BB584" i="2"/>
  <c r="BB610" i="2"/>
  <c r="BB612" i="2"/>
  <c r="BB614" i="2"/>
  <c r="BB620" i="2"/>
  <c r="BB626" i="2"/>
  <c r="BB636" i="2"/>
  <c r="BB640" i="2"/>
  <c r="BB652" i="2"/>
  <c r="BB658" i="2"/>
  <c r="BB664" i="2"/>
  <c r="BB682" i="2"/>
  <c r="BB686" i="2"/>
  <c r="BB694" i="2"/>
  <c r="BB704" i="2"/>
  <c r="BB710" i="2"/>
  <c r="BB718" i="2"/>
  <c r="BB744" i="2"/>
  <c r="BB748" i="2"/>
  <c r="BB764" i="2"/>
  <c r="BB766" i="2"/>
  <c r="BB776" i="2"/>
  <c r="BB788" i="2"/>
  <c r="BB794" i="2"/>
  <c r="BB800" i="2"/>
  <c r="BB804" i="2"/>
  <c r="BB808" i="2"/>
  <c r="BB818" i="2"/>
  <c r="BB830" i="2"/>
  <c r="BB832" i="2"/>
  <c r="BB843" i="2"/>
  <c r="BB847" i="2"/>
  <c r="BB851" i="2"/>
  <c r="BB859" i="2"/>
  <c r="BB863" i="2"/>
  <c r="BB869" i="2"/>
  <c r="BB873" i="2"/>
  <c r="BB877" i="2"/>
  <c r="BB881" i="2"/>
  <c r="BB887" i="2"/>
  <c r="BB891" i="2"/>
  <c r="BB893" i="2"/>
  <c r="BB897" i="2"/>
  <c r="BB899" i="2"/>
  <c r="BB905" i="2"/>
  <c r="BB911" i="2"/>
  <c r="BB913" i="2"/>
  <c r="BB917" i="2"/>
  <c r="BB921" i="2"/>
  <c r="BB925" i="2"/>
  <c r="BB931" i="2"/>
  <c r="BB939" i="2"/>
  <c r="BB943" i="2"/>
  <c r="BB945" i="2"/>
  <c r="BB949" i="2"/>
  <c r="BB951" i="2"/>
  <c r="BB953" i="2"/>
  <c r="BB957" i="2"/>
  <c r="BB959" i="2"/>
  <c r="BB965" i="2"/>
  <c r="BB967" i="2"/>
  <c r="BB969" i="2"/>
  <c r="BB979" i="2"/>
  <c r="BB981" i="2"/>
  <c r="BB989" i="2"/>
  <c r="O96" i="2" l="1"/>
  <c r="O95" i="2" s="1"/>
  <c r="M96" i="2"/>
  <c r="M95" i="2" s="1"/>
  <c r="Q96" i="2"/>
  <c r="Q95" i="2" s="1"/>
  <c r="N137" i="3"/>
  <c r="N96" i="3" s="1"/>
  <c r="N95" i="3" s="1"/>
  <c r="L137" i="3"/>
  <c r="L96" i="3" s="1"/>
  <c r="L95" i="3" s="1"/>
  <c r="P137" i="3"/>
  <c r="P96" i="3" s="1"/>
  <c r="P95" i="3" s="1"/>
  <c r="BG137" i="3"/>
  <c r="BH96" i="2"/>
  <c r="BG96" i="3" l="1"/>
  <c r="BH95" i="2"/>
  <c r="BG95" i="3" l="1"/>
</calcChain>
</file>

<file path=xl/sharedStrings.xml><?xml version="1.0" encoding="utf-8"?>
<sst xmlns="http://schemas.openxmlformats.org/spreadsheetml/2006/main" count="8759" uniqueCount="2366">
  <si>
    <t/>
  </si>
  <si>
    <t>False</t>
  </si>
  <si>
    <t>21</t>
  </si>
  <si>
    <t>15</t>
  </si>
  <si>
    <t>v ---  níže se nacházejí doplnkové a pomocné údaje k sestavám  --- v</t>
  </si>
  <si>
    <t>7</t>
  </si>
  <si>
    <t>Stavba:</t>
  </si>
  <si>
    <t>Místo:</t>
  </si>
  <si>
    <t>Zadavatel:</t>
  </si>
  <si>
    <t>Zhotovitel:</t>
  </si>
  <si>
    <t>DPH</t>
  </si>
  <si>
    <t>základní</t>
  </si>
  <si>
    <t>Kód</t>
  </si>
  <si>
    <t>Popis</t>
  </si>
  <si>
    <t>Typ</t>
  </si>
  <si>
    <t>D</t>
  </si>
  <si>
    <t>0</t>
  </si>
  <si>
    <t>1</t>
  </si>
  <si>
    <t>{46a50c23-5959-431d-9377-910cc296f2b4}</t>
  </si>
  <si>
    <t>2</t>
  </si>
  <si>
    <t>{e81cec7b-bb18-4e2e-bdf9-94f1524428d7}</t>
  </si>
  <si>
    <t>Objekt:</t>
  </si>
  <si>
    <t>-1</t>
  </si>
  <si>
    <t>PČ</t>
  </si>
  <si>
    <t>MJ</t>
  </si>
  <si>
    <t>Množství</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</si>
  <si>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</si>
  <si>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</si>
  <si>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</si>
  <si>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</si>
  <si>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</si>
  <si>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</si>
  <si>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</si>
  <si>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</si>
  <si>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</si>
  <si>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</si>
  <si>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</si>
  <si>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</si>
  <si>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</si>
  <si>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</si>
  <si>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t>
  </si>
  <si>
    <t>km</t>
  </si>
  <si>
    <t>4</t>
  </si>
  <si>
    <t>-131210924</t>
  </si>
  <si>
    <t>PP</t>
  </si>
  <si>
    <t>Měření geometrických parametrů měřícím vozíkem v koleji. Poznámka: 1. V cenách jsou započteny náklady na měření provozních odchylek dle ČSN, zpracování a předání tištěných výstupů objednateli.</t>
  </si>
  <si>
    <t>5901005020</t>
  </si>
  <si>
    <t>Měření geometrických parametrů měřícím vozíkem ve výhybce</t>
  </si>
  <si>
    <t>m</t>
  </si>
  <si>
    <t>-421468806</t>
  </si>
  <si>
    <t>Měření geometrických parametrů měřícím vozíkem ve výhybce. Poznámka: 1. V cenách jsou započteny náklady na měření provozních odchylek dle ČSN, zpracování a předání tištěných výstupů objednateli.</t>
  </si>
  <si>
    <t>3</t>
  </si>
  <si>
    <t>5904005010</t>
  </si>
  <si>
    <t>Vysečení travního porostu ručně sklon terénu do 1:2</t>
  </si>
  <si>
    <t>m2</t>
  </si>
  <si>
    <t>-1332097865</t>
  </si>
  <si>
    <t>Vysečení travního porostu ručně sklon terénu do 1:2. Poznámka: 1. V cenách jsou započteny náklady na provedení s ponecháním pokosu na místě, a/nebo mulčování u likvidace strojně. 2. V cenách nejsou obsaženy náklady na odklizení a likvidaci pokosu.</t>
  </si>
  <si>
    <t>5904005020</t>
  </si>
  <si>
    <t>Vysečení travního porostu ručně sklon terénu přes 1:2</t>
  </si>
  <si>
    <t>-1625421808</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</si>
  <si>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</si>
  <si>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5904005120</t>
  </si>
  <si>
    <t>Vysečení travního porostu strojně kolovou nebo kolejovou mechanizací s mulčovacím adaptérem</t>
  </si>
  <si>
    <t>ha</t>
  </si>
  <si>
    <t>1205263688</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</si>
  <si>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</si>
  <si>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6</t>
  </si>
  <si>
    <t>5904020010</t>
  </si>
  <si>
    <t>Vyřezání křovin porost řídký 1 až 5 kusů stonků na m2 plochy sklon terénu do 1:2</t>
  </si>
  <si>
    <t>1247029297</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</si>
  <si>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</si>
  <si>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5904020020</t>
  </si>
  <si>
    <t>Vyřezání křovin porost řídký 1 až 5 kusů stonků na m2 plochy sklon terénu přes 1:2</t>
  </si>
  <si>
    <t>1168806955</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</si>
  <si>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</si>
  <si>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8</t>
  </si>
  <si>
    <t>5904020110</t>
  </si>
  <si>
    <t>Vyřezání křovin porost hustý 6 a více kusů stonků na m2 plochy sklon terénu do 1:2</t>
  </si>
  <si>
    <t>544366175</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</si>
  <si>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</si>
  <si>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9</t>
  </si>
  <si>
    <t>5904020120</t>
  </si>
  <si>
    <t>Vyřezání křovin porost hustý 6 a více kusů stonků na m2 plochy sklon terénu přes 1:2</t>
  </si>
  <si>
    <t>-892220631</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</si>
  <si>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</si>
  <si>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10</t>
  </si>
  <si>
    <t>5904025010</t>
  </si>
  <si>
    <t>Ořez větví místně ručně do výšky nad terénem do 2 m</t>
  </si>
  <si>
    <t>hod</t>
  </si>
  <si>
    <t>1465136387</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</si>
  <si>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</si>
  <si>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11</t>
  </si>
  <si>
    <t>5904035010</t>
  </si>
  <si>
    <t>Kácení stromů se sklonem terénu do 1:2 obvodem kmene od 31 do 63 cm</t>
  </si>
  <si>
    <t>kus</t>
  </si>
  <si>
    <t>-1676918343</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</si>
  <si>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</si>
  <si>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12</t>
  </si>
  <si>
    <t>5904035020</t>
  </si>
  <si>
    <t>Kácení stromů se sklonem terénu do 1:2 obvodem kmene přes 63 do 80 cm</t>
  </si>
  <si>
    <t>-2128435797</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</si>
  <si>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</si>
  <si>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13</t>
  </si>
  <si>
    <t>5904035030</t>
  </si>
  <si>
    <t>Kácení stromů se sklonem terénu do 1:2 obvodem kmene přes 80 do 157 cm</t>
  </si>
  <si>
    <t>1165152077</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</si>
  <si>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</si>
  <si>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14</t>
  </si>
  <si>
    <t>5904035040</t>
  </si>
  <si>
    <t>Kácení stromů se sklonem terénu do 1:2 obvodem kmene přes 157 do 220 cm</t>
  </si>
  <si>
    <t>-1247016902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</si>
  <si>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</si>
  <si>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5904035050</t>
  </si>
  <si>
    <t>Kácení stromů se sklonem terénu do 1:2 obvodem kmene přes 220 do 283 cm</t>
  </si>
  <si>
    <t>-914501506</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</si>
  <si>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</si>
  <si>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16</t>
  </si>
  <si>
    <t>5904035110</t>
  </si>
  <si>
    <t>Kácení stromů se sklonem terénu přes 1:2 obvodem kmene od 31 do 63 cm</t>
  </si>
  <si>
    <t>249565479</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</si>
  <si>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</si>
  <si>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t>
  </si>
  <si>
    <t>5904035120</t>
  </si>
  <si>
    <t>Kácení stromů se sklonem terénu přes 1:2 obvodem kmene přes 63 do 80 cm</t>
  </si>
  <si>
    <t>-750673623</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</si>
  <si>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</si>
  <si>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18</t>
  </si>
  <si>
    <t>5904035130</t>
  </si>
  <si>
    <t>Kácení stromů se sklonem terénu přes 1:2 obvodem kmene přes 80 do 157 cm</t>
  </si>
  <si>
    <t>1782749375</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</si>
  <si>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</si>
  <si>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t>
  </si>
  <si>
    <t>5904035140</t>
  </si>
  <si>
    <t>Kácení stromů se sklonem terénu přes 1:2 obvodem kmene přes 157 do 220 cm</t>
  </si>
  <si>
    <t>265029303</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</si>
  <si>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</si>
  <si>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20</t>
  </si>
  <si>
    <t>5904035150</t>
  </si>
  <si>
    <t>Kácení stromů se sklonem terénu přes 1:2 obvodem kmene přes 220 do 283 cm</t>
  </si>
  <si>
    <t>-1974975830</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</si>
  <si>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</si>
  <si>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5905010010</t>
  </si>
  <si>
    <t>Odstranění nánosu nad horní plochou pražce</t>
  </si>
  <si>
    <t>1852708786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</si>
  <si>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</si>
  <si>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22</t>
  </si>
  <si>
    <t>5905020010</t>
  </si>
  <si>
    <t>Oprava stezky strojně s odstraněním drnu a nánosu do 10 cm</t>
  </si>
  <si>
    <t>-910200099</t>
  </si>
  <si>
    <t>Oprava stezky strojně s odstraněním drnu a nánosu do 10 cm. Poznámka: 1. V cenách jsou započteny náklady na odtěžení nánosu stezky a rozprostření výzisku na terén nebo naložení na dopravní prostředek a úprava povrchu stezky.</t>
  </si>
  <si>
    <t>23</t>
  </si>
  <si>
    <t>5905020020</t>
  </si>
  <si>
    <t>Oprava stezky strojně s odstraněním drnu a nánosu přes 10 cm do 20 cm</t>
  </si>
  <si>
    <t>221388372</t>
  </si>
  <si>
    <t>Oprava stezky strojně s odstraněním drnu a nánosu přes 10 cm do 20 cm. Poznámka: 1. V cenách jsou započteny náklady na odtěžení nánosu stezky a rozprostření výzisku na terén nebo naložení na dopravní prostředek a úprava povrchu stezky.</t>
  </si>
  <si>
    <t>24</t>
  </si>
  <si>
    <t>5905023010</t>
  </si>
  <si>
    <t>Úprava povrchu stezky rozprostřením štěrkodrtě do 3 cm</t>
  </si>
  <si>
    <t>1522659776</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</si>
  <si>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</si>
  <si>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25</t>
  </si>
  <si>
    <t>5905023020</t>
  </si>
  <si>
    <t>Úprava povrchu stezky rozprostřením štěrkodrtě přes 3 do 5 cm</t>
  </si>
  <si>
    <t>535475365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</si>
  <si>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</si>
  <si>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26</t>
  </si>
  <si>
    <t>5905025110</t>
  </si>
  <si>
    <t>Doplnění stezky štěrkodrtí souvislé</t>
  </si>
  <si>
    <t>m3</t>
  </si>
  <si>
    <t>202793172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</si>
  <si>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</si>
  <si>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27</t>
  </si>
  <si>
    <t>5905030010</t>
  </si>
  <si>
    <t>Ojedinělá výměna KL mimo lavičku lože otevřené</t>
  </si>
  <si>
    <t>-290789301</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</si>
  <si>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</si>
  <si>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28</t>
  </si>
  <si>
    <t>5905030020</t>
  </si>
  <si>
    <t>Ojedinělá výměna KL mimo lavičku lože zapuštěné</t>
  </si>
  <si>
    <t>1761911387</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</si>
  <si>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</si>
  <si>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29</t>
  </si>
  <si>
    <t>5905030110</t>
  </si>
  <si>
    <t>Ojedinělá výměna KL včetně lavičky pod ložnou plochou pražce lože otevřené</t>
  </si>
  <si>
    <t>-517483665</t>
  </si>
  <si>
    <t>Ojedinělá výměna KL včetně lavičky pod ložnou plochou pražce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</si>
  <si>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30</t>
  </si>
  <si>
    <t>5905030120</t>
  </si>
  <si>
    <t>Ojedinělá výměna KL včetně lavičky pod ložnou plochou pražce lože zapuštěné</t>
  </si>
  <si>
    <t>901039155</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</si>
  <si>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</si>
  <si>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31</t>
  </si>
  <si>
    <t>5905035010</t>
  </si>
  <si>
    <t>Výměna KL malou těžící mechanizací mimo lavičku lože otevřené</t>
  </si>
  <si>
    <t>-2145716275</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</si>
  <si>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</si>
  <si>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32</t>
  </si>
  <si>
    <t>5905035020</t>
  </si>
  <si>
    <t>Výměna KL malou těžící mechanizací mimo lavičku lože zapuštěné</t>
  </si>
  <si>
    <t>-2081837952</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</si>
  <si>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</si>
  <si>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33</t>
  </si>
  <si>
    <t>5905035110</t>
  </si>
  <si>
    <t>Výměna KL malou těžící mechanizací včetně lavičky pod ložnou plochou pražce lože otevřené</t>
  </si>
  <si>
    <t>-1098489502</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</si>
  <si>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</si>
  <si>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34</t>
  </si>
  <si>
    <t>5905035120</t>
  </si>
  <si>
    <t>Výměna KL malou těžící mechanizací včetně lavičky pod ložnou plochou pražce lože zapuštěné</t>
  </si>
  <si>
    <t>-2058069135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</si>
  <si>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</si>
  <si>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35</t>
  </si>
  <si>
    <t>5905055010</t>
  </si>
  <si>
    <t>Odstranění stávajícího kolejového lože odtěžením v koleji</t>
  </si>
  <si>
    <t>-681284341</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</si>
  <si>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</si>
  <si>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36</t>
  </si>
  <si>
    <t>5905055020</t>
  </si>
  <si>
    <t>Odstranění stávajícího kolejového lože odtěžením ve výhybce</t>
  </si>
  <si>
    <t>-326151886</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</si>
  <si>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</si>
  <si>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37</t>
  </si>
  <si>
    <t>5905060010</t>
  </si>
  <si>
    <t>Zřízení nového kolejového lože v koleji</t>
  </si>
  <si>
    <t>1152075182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</si>
  <si>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</si>
  <si>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38</t>
  </si>
  <si>
    <t>5905070010</t>
  </si>
  <si>
    <t>Odsunutí koleje od osy do 0,50 m</t>
  </si>
  <si>
    <t>-1828067909</t>
  </si>
  <si>
    <t>Odsunutí koleje od osy do 0,50 m. Poznámka: 1. V cenách jsou započteny náklady na odstranění kameniva za hlavami, podél pražců a odsun koleje od osy.</t>
  </si>
  <si>
    <t>39</t>
  </si>
  <si>
    <t>5905075010</t>
  </si>
  <si>
    <t>Zasunutí koleje do osy do 0,50 m</t>
  </si>
  <si>
    <t>-1253725878</t>
  </si>
  <si>
    <t>Zasunutí koleje do osy do 0,50 m. Poznámka: 1. V cenách jsou započteny náklady na vrácení koleje zpět do osy, dohození kameniva, úprava KL a zhutnění KL za hlavami pražců.</t>
  </si>
  <si>
    <t>40</t>
  </si>
  <si>
    <t>5905080010</t>
  </si>
  <si>
    <t>Ojedinělé čištění KL mimo lavičku lože otevřené</t>
  </si>
  <si>
    <t>-2108493455</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</si>
  <si>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</si>
  <si>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41</t>
  </si>
  <si>
    <t>5905080020</t>
  </si>
  <si>
    <t>Ojedinělé čištění KL mimo lavičku lože zapuštěné</t>
  </si>
  <si>
    <t>1978222921</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</si>
  <si>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</si>
  <si>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42</t>
  </si>
  <si>
    <t>5905080110</t>
  </si>
  <si>
    <t>Ojedinělé čištění KL včetně lavičky (pod ložnou plochou pražce) lože otevřené</t>
  </si>
  <si>
    <t>-1567022773</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</si>
  <si>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</si>
  <si>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43</t>
  </si>
  <si>
    <t>5905080120</t>
  </si>
  <si>
    <t>Ojedinělé čištění KL včetně lavičky (pod ložnou plochou pražce) lože zapuštěné</t>
  </si>
  <si>
    <t>390630784</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</si>
  <si>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</si>
  <si>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44</t>
  </si>
  <si>
    <t>5905085045</t>
  </si>
  <si>
    <t>Souvislé čištění KL strojně koleje pražce betonové</t>
  </si>
  <si>
    <t>-197559892</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</si>
  <si>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</si>
  <si>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45</t>
  </si>
  <si>
    <t>5905105010</t>
  </si>
  <si>
    <t>Doplnění KL kamenivem ojediněle ručně v koleji</t>
  </si>
  <si>
    <t>1816307713</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</si>
  <si>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</si>
  <si>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46</t>
  </si>
  <si>
    <t>5905105020</t>
  </si>
  <si>
    <t>Doplnění KL kamenivem ojediněle ručně ve výhybce</t>
  </si>
  <si>
    <t>-808976894</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</si>
  <si>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</si>
  <si>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47</t>
  </si>
  <si>
    <t>5905105030</t>
  </si>
  <si>
    <t>Doplnění KL kamenivem souvisle strojně v koleji</t>
  </si>
  <si>
    <t>1050708323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</si>
  <si>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</si>
  <si>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48</t>
  </si>
  <si>
    <t>5905105040</t>
  </si>
  <si>
    <t>Doplnění KL kamenivem souvisle strojně ve výhybce</t>
  </si>
  <si>
    <t>-735824762</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</si>
  <si>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</si>
  <si>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49</t>
  </si>
  <si>
    <t>5905110010</t>
  </si>
  <si>
    <t>Snížení KL pod patou kolejnice v koleji</t>
  </si>
  <si>
    <t>-246501011</t>
  </si>
  <si>
    <t>Snížení KL pod patou kolejnice v koleji. Poznámka: 1. V cenách jsou započteny náklady na snížení KL pod patou kolejnice ručně vidlemi. 2. V cenách nejsou obsaženy náklady na doplnění a dodávku kameniva.</t>
  </si>
  <si>
    <t>50</t>
  </si>
  <si>
    <t>5905110020</t>
  </si>
  <si>
    <t>Snížení KL pod patou kolejnice ve výhybce</t>
  </si>
  <si>
    <t>-360359445</t>
  </si>
  <si>
    <t>Snížení KL pod patou kolejnice ve výhybce. Poznámka: 1. V cenách jsou započteny náklady na snížení KL pod patou kolejnice ručně vidlemi. 2. V cenách nejsou obsaženy náklady na doplnění a dodávku kameniva.</t>
  </si>
  <si>
    <t>51</t>
  </si>
  <si>
    <t>5906005030</t>
  </si>
  <si>
    <t>Ruční výměna pražce v KL otevřeném pražec dřevěný výhybkový délky do 3 m</t>
  </si>
  <si>
    <t>-1540231681</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</si>
  <si>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</si>
  <si>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52</t>
  </si>
  <si>
    <t>5906005040</t>
  </si>
  <si>
    <t>Ruční výměna pražce v KL otevřeném pražec dřevěný výhybkový délky přes 3 do 4 m</t>
  </si>
  <si>
    <t>-1855120893</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</si>
  <si>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</si>
  <si>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53</t>
  </si>
  <si>
    <t>5906005050</t>
  </si>
  <si>
    <t>Ruční výměna pražce v KL otevřeném pražec dřevěný výhybkový délky přes 4 do 5 m</t>
  </si>
  <si>
    <t>-1629245791</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</si>
  <si>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</si>
  <si>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54</t>
  </si>
  <si>
    <t>5906005060</t>
  </si>
  <si>
    <t>Ruční výměna pražce v KL otevřeném pražec dřevěný výhybkový délky přes 5 m</t>
  </si>
  <si>
    <t>-1214865483</t>
  </si>
  <si>
    <t>Ruční výměna pražce v KL otevřeném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</si>
  <si>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55</t>
  </si>
  <si>
    <t>5906005125</t>
  </si>
  <si>
    <t>Ruční výměna pražce v KL otevřeném pražec betonový příčný vystrojený</t>
  </si>
  <si>
    <t>1072753333</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</si>
  <si>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</si>
  <si>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56</t>
  </si>
  <si>
    <t>5906010020</t>
  </si>
  <si>
    <t>Ruční výměna pražce v KL zapuštěném pražec dřevěný příčný vystrojený</t>
  </si>
  <si>
    <t>1226547871</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</si>
  <si>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</si>
  <si>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57</t>
  </si>
  <si>
    <t>5906010030</t>
  </si>
  <si>
    <t>Ruční výměna pražce v KL zapuštěném pražec dřevěný výhybkový délky do 3 m</t>
  </si>
  <si>
    <t>-1247102876</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</si>
  <si>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</si>
  <si>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58</t>
  </si>
  <si>
    <t>5906010040</t>
  </si>
  <si>
    <t>Ruční výměna pražce v KL zapuštěném pražec dřevěný výhybkový délky přes 3 do 4 m</t>
  </si>
  <si>
    <t>-914220438</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</si>
  <si>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</si>
  <si>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t>
  </si>
  <si>
    <t>5906010050</t>
  </si>
  <si>
    <t>Ruční výměna pražce v KL zapuštěném pražec dřevěný výhybkový délky přes 4 do 5 m</t>
  </si>
  <si>
    <t>-1344258282</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</si>
  <si>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</si>
  <si>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60</t>
  </si>
  <si>
    <t>5906015120</t>
  </si>
  <si>
    <t>Výměna pražce malou těžící mechanizací v KL otevřeném i zapuštěném pražec betonový příčný vystrojený</t>
  </si>
  <si>
    <t>1911786377</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</si>
  <si>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</si>
  <si>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61</t>
  </si>
  <si>
    <t>5906015130</t>
  </si>
  <si>
    <t>Výměna pražce malou těžící mechanizací v KL otevřeném i zapuštěném pražec betonový výhybkový délky do 3 m</t>
  </si>
  <si>
    <t>272636672</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</si>
  <si>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</si>
  <si>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62</t>
  </si>
  <si>
    <t>5906015140</t>
  </si>
  <si>
    <t>Výměna pražce malou těžící mechanizací v KL otevřeném i zapuštěném pražec betonový výhybkový délky přes 3 do 4 m</t>
  </si>
  <si>
    <t>522782609</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</si>
  <si>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</si>
  <si>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63</t>
  </si>
  <si>
    <t>5906015150</t>
  </si>
  <si>
    <t>Výměna pražce malou těžící mechanizací v KL otevřeném i zapuštěném pražec betonový výhybkový délky přes 4 do 5 m</t>
  </si>
  <si>
    <t>1985910473</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</si>
  <si>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</si>
  <si>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64</t>
  </si>
  <si>
    <t>5906015160</t>
  </si>
  <si>
    <t>Výměna pražce malou těžící mechanizací v KL otevřeném i zapuštěném pražec betonový výhybkový délky přes 5 m</t>
  </si>
  <si>
    <t>211402560</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</si>
  <si>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</si>
  <si>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65</t>
  </si>
  <si>
    <t>5906020120</t>
  </si>
  <si>
    <t>Souvislá výměna pražců v KL otevřeném i zapuštěném pražce betonové příčné vystrojené</t>
  </si>
  <si>
    <t>-65680298</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</si>
  <si>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</si>
  <si>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66</t>
  </si>
  <si>
    <t>5906030120</t>
  </si>
  <si>
    <t>Ojedinělá výměna pražce současně s výměnou nebo čištěním KL pražec betonový příčný vystrojený</t>
  </si>
  <si>
    <t>1473064050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</si>
  <si>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</si>
  <si>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67</t>
  </si>
  <si>
    <t>5906065010</t>
  </si>
  <si>
    <t>Regenerace dřevěného pražce nevystrojeného</t>
  </si>
  <si>
    <t>-58255198</t>
  </si>
  <si>
    <t>Regenerace dřevěného pražce nevystrojeného. Poznámka: 1. V cenách jsou započteny náklady na zakolíčkování otvorů, teslování nebo frézování a impregnaci úložné plochy, osazení nebo výměnu protištěpných mřížek a potřebnou manipulaci. 2. V cenách nejsou obsaženy náklady na demontáž nebo montáž kolejiva a dodávku materiálu.</t>
  </si>
  <si>
    <t>68</t>
  </si>
  <si>
    <t>5906105010</t>
  </si>
  <si>
    <t>Demontáž pražce dřevěný</t>
  </si>
  <si>
    <t>-726244461</t>
  </si>
  <si>
    <t>Demontáž pražce dřevěný. Poznámka: 1. V cenách jsou započteny náklady na manipulaci, demontáž, odstrojení do součástí a uložení pražců.</t>
  </si>
  <si>
    <t>69</t>
  </si>
  <si>
    <t>5906110015</t>
  </si>
  <si>
    <t>Oprava rozdělení pražců příčných betonových posun do 5 cm</t>
  </si>
  <si>
    <t>1640399091</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</si>
  <si>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</si>
  <si>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70</t>
  </si>
  <si>
    <t>5906110017</t>
  </si>
  <si>
    <t>Oprava rozdělení pražců příčných betonových posun přes 5 do 10 cm</t>
  </si>
  <si>
    <t>-2109019744</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</si>
  <si>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</si>
  <si>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71</t>
  </si>
  <si>
    <t>5906130345</t>
  </si>
  <si>
    <t>Montáž kolejového roštu v ose koleje pražce betonové vystrojené tvar S49, 49E1</t>
  </si>
  <si>
    <t>-1807036729</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</si>
  <si>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</si>
  <si>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72</t>
  </si>
  <si>
    <t>5906140035</t>
  </si>
  <si>
    <t>Demontáž kolejového roštu koleje v ose koleje pražce dřevěné tvar  S49, T, 49E1</t>
  </si>
  <si>
    <t>299293166</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</si>
  <si>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</si>
  <si>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73</t>
  </si>
  <si>
    <t>5906140155</t>
  </si>
  <si>
    <t>Demontáž kolejového roštu koleje v ose koleje pražce betonové tvar S49, T, 49E1</t>
  </si>
  <si>
    <t>30997309</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</si>
  <si>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</si>
  <si>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74</t>
  </si>
  <si>
    <t>5907010015</t>
  </si>
  <si>
    <t>Výměna LISŮ tvar UIC60, 60E2</t>
  </si>
  <si>
    <t>1023541998</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</si>
  <si>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</si>
  <si>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75</t>
  </si>
  <si>
    <t>5907010035</t>
  </si>
  <si>
    <t>Výměna LISŮ tvar S49, T, 49E1</t>
  </si>
  <si>
    <t>-175900474</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</si>
  <si>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</si>
  <si>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76</t>
  </si>
  <si>
    <t>5907015016</t>
  </si>
  <si>
    <t>Ojedinělá výměna kolejnic stávající upevnění tvar S49, T, 49E1</t>
  </si>
  <si>
    <t>-855526453</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</si>
  <si>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</si>
  <si>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77</t>
  </si>
  <si>
    <t>5907015391</t>
  </si>
  <si>
    <t>Ojedinělá výměna kolejnic současně s výměnou kompletů a pryžové podložky tvar S49, T, 49E1</t>
  </si>
  <si>
    <t>-1108499419</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</si>
  <si>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</si>
  <si>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78</t>
  </si>
  <si>
    <t>5907015466</t>
  </si>
  <si>
    <t>Ojedinělá výměna kolejnic současně s výměnou pryžové podložky tvar S49, T, 49E1</t>
  </si>
  <si>
    <t>-578611423</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</si>
  <si>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</si>
  <si>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79</t>
  </si>
  <si>
    <t>5907020016</t>
  </si>
  <si>
    <t>Souvislá výměna kolejnic stávající upevnění tvar S49, T, 49E1</t>
  </si>
  <si>
    <t>-966179533</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</si>
  <si>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</si>
  <si>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t>
  </si>
  <si>
    <t>5907020391</t>
  </si>
  <si>
    <t>Souvislá výměna kolejnic současně s výměnou kompletů a pryžové podložky tvar S49, T, 49E1</t>
  </si>
  <si>
    <t>-1041004496</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</si>
  <si>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</si>
  <si>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81</t>
  </si>
  <si>
    <t>5907025391</t>
  </si>
  <si>
    <t>Výměna kolejnicových pásů současně s výměnou kompletů a pryžové podložky tvar S49, T, 49E1</t>
  </si>
  <si>
    <t>-1815796043</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</si>
  <si>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</si>
  <si>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82</t>
  </si>
  <si>
    <t>5907030016</t>
  </si>
  <si>
    <t>Záměna kolejnic stávající upevnění tvar S49, T, 49E1</t>
  </si>
  <si>
    <t>1407202956</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</si>
  <si>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</si>
  <si>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83</t>
  </si>
  <si>
    <t>5907030391</t>
  </si>
  <si>
    <t>Záměna kolejnic současně s výměnou kompletů a pryžové podložky tvar S49, T, 49E1</t>
  </si>
  <si>
    <t>-509980433</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</si>
  <si>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</si>
  <si>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84</t>
  </si>
  <si>
    <t>5907040031</t>
  </si>
  <si>
    <t>Posun kolejnic před svařováním tvar kolejnic S49, T, 49E1</t>
  </si>
  <si>
    <t>-1809444306</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</si>
  <si>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</si>
  <si>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85</t>
  </si>
  <si>
    <t>5907050010</t>
  </si>
  <si>
    <t>Dělení kolejnic řezáním nebo rozbroušením soustavy UIC60 nebo R65</t>
  </si>
  <si>
    <t>-1082771372</t>
  </si>
  <si>
    <t>Dělení kolejnic řezáním nebo rozbroušením soustavy UIC60 nebo R65. Poznámka: 1. V cenách jsou započteny náklady na manipulaci, podložení, označení a provedení řezu kolejnice.</t>
  </si>
  <si>
    <t>86</t>
  </si>
  <si>
    <t>5907050020</t>
  </si>
  <si>
    <t>Dělení kolejnic řezáním nebo rozbroušením soustavy S49 nebo T</t>
  </si>
  <si>
    <t>-1166888495</t>
  </si>
  <si>
    <t>Dělení kolejnic řezáním nebo rozbroušením soustavy S49 nebo T. Poznámka: 1. V cenách jsou započteny náklady na manipulaci, podložení, označení a provedení řezu kolejnice.</t>
  </si>
  <si>
    <t>87</t>
  </si>
  <si>
    <t>5907050110</t>
  </si>
  <si>
    <t>Dělení kolejnic kyslíkem soustavy UIC60 nebo R65</t>
  </si>
  <si>
    <t>-677063966</t>
  </si>
  <si>
    <t>Dělení kolejnic kyslíkem soustavy UIC60 nebo R65. Poznámka: 1. V cenách jsou započteny náklady na manipulaci, podložení, označení a provedení řezu kolejnice.</t>
  </si>
  <si>
    <t>88</t>
  </si>
  <si>
    <t>5907050120</t>
  </si>
  <si>
    <t>Dělení kolejnic kyslíkem soustavy S49 nebo T</t>
  </si>
  <si>
    <t>-1991671706</t>
  </si>
  <si>
    <t>Dělení kolejnic kyslíkem soustavy S49 nebo T. Poznámka: 1. V cenách jsou započteny náklady na manipulaci, podložení, označení a provedení řezu kolejnice.</t>
  </si>
  <si>
    <t>89</t>
  </si>
  <si>
    <t>5907055010</t>
  </si>
  <si>
    <t>Vrtání kolejnic otvor o průměru do 10 mm</t>
  </si>
  <si>
    <t>-239668383</t>
  </si>
  <si>
    <t>Vrtání kolejnic otvor o průměru do 10 mm. Poznámka: 1. V cenách jsou započteny náklady na manipulaci, podložení, označení a provedení vrtu ve stojině kolejnice.</t>
  </si>
  <si>
    <t>90</t>
  </si>
  <si>
    <t>5907055020</t>
  </si>
  <si>
    <t>Vrtání kolejnic otvor o průměru přes 10 do 23 mm</t>
  </si>
  <si>
    <t>-1533648312</t>
  </si>
  <si>
    <t>Vrtání kolejnic otvor o průměru přes 10 do 23 mm. Poznámka: 1. V cenách jsou započteny náklady na manipulaci, podložení, označení a provedení vrtu ve stojině kolejnice.</t>
  </si>
  <si>
    <t>91</t>
  </si>
  <si>
    <t>5908030030</t>
  </si>
  <si>
    <t>Zřízení A-LISU soupravou in-sittu tv. S49</t>
  </si>
  <si>
    <t>styk</t>
  </si>
  <si>
    <t>-666312984</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</si>
  <si>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</si>
  <si>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92</t>
  </si>
  <si>
    <t>5908050005</t>
  </si>
  <si>
    <t>Výměna upevnění podkladnicového komplet</t>
  </si>
  <si>
    <t>-158665542</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</si>
  <si>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</si>
  <si>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93</t>
  </si>
  <si>
    <t>5908050007</t>
  </si>
  <si>
    <t>Výměna upevnění podkladnicového komplety</t>
  </si>
  <si>
    <t>úl.pl.</t>
  </si>
  <si>
    <t>-1336123060</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</si>
  <si>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</si>
  <si>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94</t>
  </si>
  <si>
    <t>5908050010</t>
  </si>
  <si>
    <t>Výměna upevnění podkladnicového komplety a pryžová podložka</t>
  </si>
  <si>
    <t>-1132192476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</si>
  <si>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</si>
  <si>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95</t>
  </si>
  <si>
    <t>5908050050</t>
  </si>
  <si>
    <t>Výměna upevnění bezpokladnicového komplety a pryžová podložka</t>
  </si>
  <si>
    <t>-1777222847</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</si>
  <si>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</si>
  <si>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96</t>
  </si>
  <si>
    <t>5908055010</t>
  </si>
  <si>
    <t>Příplatek za výměnu částí upevňovadel - deformovaného šroubu</t>
  </si>
  <si>
    <t>825507599</t>
  </si>
  <si>
    <t>Příplatek za výměnu částí upevňovadel - deformovaného šroubu. Poznámka: 1. V cenách jsou započteny náklady na ošetření závitů antikorozním přípravkem, demontáž, výměnu a montáž nové součásti.</t>
  </si>
  <si>
    <t>97</t>
  </si>
  <si>
    <t>5908055020</t>
  </si>
  <si>
    <t>Příplatek za výměnu částí upevňovadel - deformované vrtule</t>
  </si>
  <si>
    <t>756792026</t>
  </si>
  <si>
    <t>Příplatek za výměnu částí upevňovadel - deformované vrtule. Poznámka: 1. V cenách jsou započteny náklady na ošetření závitů antikorozním přípravkem, demontáž, výměnu a montáž nové součásti.</t>
  </si>
  <si>
    <t>98</t>
  </si>
  <si>
    <t>5908056010</t>
  </si>
  <si>
    <t>Příplatek za kompletaci na úložišti ŽS4</t>
  </si>
  <si>
    <t>851702519</t>
  </si>
  <si>
    <t>Příplatek za kompletaci na úložišti ŽS4. Poznámka: 1. V cenách jsou započteny i náklady na ošetření závitů antikorozním přípravkem, kompletaci nových nebo užitých součástí a případnou manipulaci.</t>
  </si>
  <si>
    <t>99</t>
  </si>
  <si>
    <t>5909010020</t>
  </si>
  <si>
    <t>Ojedinělé ruční podbití pražců příčných dřevěných</t>
  </si>
  <si>
    <t>-622988438</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</si>
  <si>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</si>
  <si>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100</t>
  </si>
  <si>
    <t>5909010030</t>
  </si>
  <si>
    <t>Ojedinělé ruční podbití pražců příčných betonových</t>
  </si>
  <si>
    <t>-1323644563</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</si>
  <si>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</si>
  <si>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101</t>
  </si>
  <si>
    <t>5909010110</t>
  </si>
  <si>
    <t>Ojedinělé ruční podbití pražců výhybkových dřevěných délky do 3 m</t>
  </si>
  <si>
    <t>139413382</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</si>
  <si>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</si>
  <si>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102</t>
  </si>
  <si>
    <t>5909010120</t>
  </si>
  <si>
    <t>Ojedinělé ruční podbití pražců výhybkových dřevěných délky přes 3 do 4 m</t>
  </si>
  <si>
    <t>837398976</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</si>
  <si>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</si>
  <si>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103</t>
  </si>
  <si>
    <t>5909010130</t>
  </si>
  <si>
    <t>Ojedinělé ruční podbití pražců výhybkových dřevěných délky přes 4 m</t>
  </si>
  <si>
    <t>682379394</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</si>
  <si>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</si>
  <si>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104</t>
  </si>
  <si>
    <t>5909031010</t>
  </si>
  <si>
    <t>Úprava GPK koleje směrové a výškové uspořádání pražce dřevěné nebo ocelové</t>
  </si>
  <si>
    <t>-1730722084</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</si>
  <si>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</si>
  <si>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105</t>
  </si>
  <si>
    <t>5909031020</t>
  </si>
  <si>
    <t>Úprava GPK koleje směrové a výškové uspořádání pražce betonové</t>
  </si>
  <si>
    <t>2016070878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</si>
  <si>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</si>
  <si>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106</t>
  </si>
  <si>
    <t>5909032010</t>
  </si>
  <si>
    <t>Přesná úprava GPK koleje směrové a výškové uspořádání pražce dřevěné nebo ocelové</t>
  </si>
  <si>
    <t>-1576649667</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</si>
  <si>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</si>
  <si>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107</t>
  </si>
  <si>
    <t>5909032020</t>
  </si>
  <si>
    <t>Přesná úprava GPK koleje směrové a výškové uspořádání pražce betonové</t>
  </si>
  <si>
    <t>-1878696373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</si>
  <si>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</si>
  <si>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108</t>
  </si>
  <si>
    <t>5909041010</t>
  </si>
  <si>
    <t>Úprava GPK výhybky směrové a výškové uspořádání pražce dřevěné nebo ocelové</t>
  </si>
  <si>
    <t>771831414</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</si>
  <si>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</si>
  <si>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109</t>
  </si>
  <si>
    <t>5909041020</t>
  </si>
  <si>
    <t>Úprava GPK výhybky směrové a výškové uspořádání pražce betonové</t>
  </si>
  <si>
    <t>-855928132</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</si>
  <si>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</si>
  <si>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110</t>
  </si>
  <si>
    <t>5909042010</t>
  </si>
  <si>
    <t>Přesná úprava GPK výhybky směrové a výškové uspořádání pražce dřevěné nebo ocelové</t>
  </si>
  <si>
    <t>-1553135064</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</si>
  <si>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</si>
  <si>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111</t>
  </si>
  <si>
    <t>5909042020</t>
  </si>
  <si>
    <t>Přesná úprava GPK výhybky směrové a výškové uspořádání pražce betonové</t>
  </si>
  <si>
    <t>358531848</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</si>
  <si>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</si>
  <si>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112</t>
  </si>
  <si>
    <t>5909050010</t>
  </si>
  <si>
    <t>Stabilizace kolejového lože koleje nově zřízeného nebo čistého</t>
  </si>
  <si>
    <t>1538491567</t>
  </si>
  <si>
    <t>Stabilizace kolejového lože koleje nově zřízeného nebo čistého. Poznámka: 1. V cenách jsou započteny náklady na stabilizaci v režimu s řízeným (konstantním) poklesem včetně měření a předání tištěných výstupů.</t>
  </si>
  <si>
    <t>113</t>
  </si>
  <si>
    <t>5909050020</t>
  </si>
  <si>
    <t>Stabilizace kolejového lože koleje stávajícího</t>
  </si>
  <si>
    <t>-1602405366</t>
  </si>
  <si>
    <t>Stabilizace kolejového lože koleje stávajícího. Poznámka: 1. V cenách jsou započteny náklady na stabilizaci v režimu s řízeným (konstantním) poklesem včetně měření a předání tištěných výstupů.</t>
  </si>
  <si>
    <t>114</t>
  </si>
  <si>
    <t>5910015010</t>
  </si>
  <si>
    <t>Odtavovací stykové svařování mobilní svářečkou kolejnic nových délky do 150 m tv. UIC60</t>
  </si>
  <si>
    <t>svar</t>
  </si>
  <si>
    <t>-750141245</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</si>
  <si>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</si>
  <si>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115</t>
  </si>
  <si>
    <t>5910015020</t>
  </si>
  <si>
    <t>Odtavovací stykové svařování mobilní svářečkou kolejnic nových délky do 150 m tv. S49</t>
  </si>
  <si>
    <t>-674787051</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</si>
  <si>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</si>
  <si>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116</t>
  </si>
  <si>
    <t>5910020010</t>
  </si>
  <si>
    <t>Svařování kolejnic termitem plný předehřev standardní spára svar sériový tv. UIC60</t>
  </si>
  <si>
    <t>1326997197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</si>
  <si>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</si>
  <si>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117</t>
  </si>
  <si>
    <t>5910020020</t>
  </si>
  <si>
    <t>Svařování kolejnic termitem plný předehřev standardní spára svar sériový tv. R65</t>
  </si>
  <si>
    <t>-653076327</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</si>
  <si>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</si>
  <si>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118</t>
  </si>
  <si>
    <t>5910020030</t>
  </si>
  <si>
    <t>Svařování kolejnic termitem plný předehřev standardní spára svar sériový tv. S49</t>
  </si>
  <si>
    <t>1490399920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</si>
  <si>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</si>
  <si>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119</t>
  </si>
  <si>
    <t>5910020110</t>
  </si>
  <si>
    <t>Svařování kolejnic termitem plný předehřev standardní spára svar jednotlivý tv. UIC60</t>
  </si>
  <si>
    <t>1851585621</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</si>
  <si>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</si>
  <si>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120</t>
  </si>
  <si>
    <t>5910020120</t>
  </si>
  <si>
    <t>Svařování kolejnic termitem plný předehřev standardní spára svar jednotlivý tv. R65</t>
  </si>
  <si>
    <t>-970196880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</si>
  <si>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</si>
  <si>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121</t>
  </si>
  <si>
    <t>5910020130</t>
  </si>
  <si>
    <t>Svařování kolejnic termitem plný předehřev standardní spára svar jednotlivý tv. S49</t>
  </si>
  <si>
    <t>-1382929706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</si>
  <si>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</si>
  <si>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122</t>
  </si>
  <si>
    <t>5910020330</t>
  </si>
  <si>
    <t>Svařování kolejnic termitem plný předehřev standardní spára svar přechodový tv. UIC60/S49</t>
  </si>
  <si>
    <t>2069415545</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</si>
  <si>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</si>
  <si>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123</t>
  </si>
  <si>
    <t>5910022010</t>
  </si>
  <si>
    <t>Svařování kolejnic termitem krátký předehřev široká spára, krátký předehřev svar jednotlivý tv. UIC60</t>
  </si>
  <si>
    <t>-1654965662</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</si>
  <si>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</si>
  <si>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124</t>
  </si>
  <si>
    <t>5910022030</t>
  </si>
  <si>
    <t>Svařování kolejnic termitem krátký předehřev široká spára, krátký předehřev svar jednotlivý tv. S49</t>
  </si>
  <si>
    <t>1630042053</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</si>
  <si>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</si>
  <si>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125</t>
  </si>
  <si>
    <t>5910025110</t>
  </si>
  <si>
    <t>Svařování kolejnic elektrickým obloukem svar jednotlivý tv. UIC60</t>
  </si>
  <si>
    <t>1650650177</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</si>
  <si>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</si>
  <si>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126</t>
  </si>
  <si>
    <t>5910025120</t>
  </si>
  <si>
    <t>Svařování kolejnic elektrickým obloukem svar jednotlivý tv. R65</t>
  </si>
  <si>
    <t>-1935313235</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</si>
  <si>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</si>
  <si>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127</t>
  </si>
  <si>
    <t>5910025130</t>
  </si>
  <si>
    <t>Svařování kolejnic elektrickým obloukem svar jednotlivý tv. S49</t>
  </si>
  <si>
    <t>341055318</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</si>
  <si>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</si>
  <si>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t>
  </si>
  <si>
    <t>5910035010</t>
  </si>
  <si>
    <t>Dosažení dovolené upínací teploty v BK prodloužením kolejnicového pásu v koleji tv. UIC60</t>
  </si>
  <si>
    <t>867115566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</si>
  <si>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</si>
  <si>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129</t>
  </si>
  <si>
    <t>5910035030</t>
  </si>
  <si>
    <t>Dosažení dovolené upínací teploty v BK prodloužením kolejnicového pásu v koleji tv. S49</t>
  </si>
  <si>
    <t>2097737985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</si>
  <si>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</si>
  <si>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130</t>
  </si>
  <si>
    <t>5910040310</t>
  </si>
  <si>
    <t>Umožnění volné dilatace kolejnice demontáž upevňovadel s osazením kluzných podložek rozdělení pražců "c"</t>
  </si>
  <si>
    <t>1934915548</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</si>
  <si>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</si>
  <si>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131</t>
  </si>
  <si>
    <t>5910040320</t>
  </si>
  <si>
    <t>Umožnění volné dilatace kolejnice demontáž upevňovadel s osazením kluzných podložek rozdělení pražců "d"</t>
  </si>
  <si>
    <t>201079655</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</si>
  <si>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</si>
  <si>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132</t>
  </si>
  <si>
    <t>5910040330</t>
  </si>
  <si>
    <t>Umožnění volné dilatace kolejnice demontáž upevňovadel s osazením kluzných podložek rozdělení pražců "u"</t>
  </si>
  <si>
    <t>415551342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</si>
  <si>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</si>
  <si>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133</t>
  </si>
  <si>
    <t>5910040410</t>
  </si>
  <si>
    <t>Umožnění volné dilatace kolejnice montáž upevňovadel s odstraněním kluzných podložek rozdělení pražců "c"</t>
  </si>
  <si>
    <t>1744570362</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</si>
  <si>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</si>
  <si>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134</t>
  </si>
  <si>
    <t>5910040420</t>
  </si>
  <si>
    <t>Umožnění volné dilatace kolejnice montáž upevňovadel s odstraněním kluzných podložek rozdělení pražců "d"</t>
  </si>
  <si>
    <t>2079847541</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</si>
  <si>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</si>
  <si>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135</t>
  </si>
  <si>
    <t>5910040430</t>
  </si>
  <si>
    <t>Umožnění volné dilatace kolejnice montáž upevňovadel s odstraněním kluzných podložek rozdělení pražců "u"</t>
  </si>
  <si>
    <t>-605701402</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</si>
  <si>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</si>
  <si>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136</t>
  </si>
  <si>
    <t>5910060010</t>
  </si>
  <si>
    <t>Ojedinělé broušení kolejnic R260 do hloubky do 2 mm</t>
  </si>
  <si>
    <t>1754927462</t>
  </si>
  <si>
    <t>Ojedinělé broušení kolejnic R260 do hloubky do 2 mm. Poznámka: 1. V cenách jsou započteny náklady na ruční odstranění povrchových vad, převalků ruční nebo pojezdovou bruskou s optimalizací příčného profilu a geometrie hlavy kolejnice.</t>
  </si>
  <si>
    <t>137</t>
  </si>
  <si>
    <t>5910060020</t>
  </si>
  <si>
    <t>Ojedinělé broušení kolejnic R260 do hloubky přes 2 mm</t>
  </si>
  <si>
    <t>744725294</t>
  </si>
  <si>
    <t>Ojedinělé broušení kolejnic R260 do hloubky přes 2 mm. Poznámka: 1. V cenách jsou započteny náklady na ruční odstranění povrchových vad, převalků ruční nebo pojezdovou bruskou s optimalizací příčného profilu a geometrie hlavy kolejnice.</t>
  </si>
  <si>
    <t>138</t>
  </si>
  <si>
    <t>5910063010</t>
  </si>
  <si>
    <t>Opravné souvislé broušení kolejnic R260 head checking, povrchové vady, příčný a podélný profil hloubky do 2 mm</t>
  </si>
  <si>
    <t>93596633</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</si>
  <si>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</si>
  <si>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139</t>
  </si>
  <si>
    <t>5910063020</t>
  </si>
  <si>
    <t>Opravné souvislé broušení kolejnic R260 head checking, povrchové vady, příčný a podélný profil hloubky přes 2 mm do 4 mm</t>
  </si>
  <si>
    <t>1371707844</t>
  </si>
  <si>
    <t>Opravné souvislé broušení kolejnic R260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</si>
  <si>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140</t>
  </si>
  <si>
    <t>5910063030</t>
  </si>
  <si>
    <t>Opravné souvislé broušení kolejnic R260 head checking, povrchové vady, příčný a podélný profil hloubky přes 4 mm</t>
  </si>
  <si>
    <t>186184944</t>
  </si>
  <si>
    <t>Opravné souvislé broušení kolejnic R260 head checking, povrchové vady, příčný a podélný profil hloubky přes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</si>
  <si>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141</t>
  </si>
  <si>
    <t>5910063050</t>
  </si>
  <si>
    <t>Opravné souvislé broušení kolejnic R260 příčný a podélný profil oprava příčného a podélného profilu</t>
  </si>
  <si>
    <t>-1284208455</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</si>
  <si>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</si>
  <si>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142</t>
  </si>
  <si>
    <t>5910063060</t>
  </si>
  <si>
    <t>Opravné souvislé broušení kolejnic R260 příčný a podélný profil vlnkovitost</t>
  </si>
  <si>
    <t>-1797512088</t>
  </si>
  <si>
    <t>Opravné souvislé broušení kolejnic R260 příčný a podélný profil vlnkovitost.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</si>
  <si>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143</t>
  </si>
  <si>
    <t>5910090050</t>
  </si>
  <si>
    <t>Navaření srdcovky jednoduché montované z kolejnic úhel odbočení 5°-7,9° (1:7,5 až 1:9) hloubky do 10 mm</t>
  </si>
  <si>
    <t>-1666367643</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</si>
  <si>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</si>
  <si>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144</t>
  </si>
  <si>
    <t>5910090060</t>
  </si>
  <si>
    <t>Navaření srdcovky jednoduché montované z kolejnic úhel odbočení 5°-7,9° (1:7,5 až 1:9) hloubky přes 10 do 20 mm</t>
  </si>
  <si>
    <t>1709045699</t>
  </si>
  <si>
    <t>Navaření srdcovky jednoduché montované z kolejnic úhel odbočení 5°-7,9° (1:7,5 až 1:9)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</si>
  <si>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145</t>
  </si>
  <si>
    <t>5910090070</t>
  </si>
  <si>
    <t>Navaření srdcovky jednoduché montované z kolejnic úhel odbočení 5°-7,9° (1:7,5 až 1:9) hloubky přes 20 do 35 mm</t>
  </si>
  <si>
    <t>2131958858</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</si>
  <si>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</si>
  <si>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146</t>
  </si>
  <si>
    <t>5910090110</t>
  </si>
  <si>
    <t>Navaření srdcovky jednoduché montované z kolejnic úhel odbočení 3,5°-4,9° (1:11 až 1:14) hloubky do 10 mm</t>
  </si>
  <si>
    <t>-1384727778</t>
  </si>
  <si>
    <t>Navaření srdcovky jednoduché montované z kolejnic úhel odbočení 3,5°-4,9° (1:11 až 1:14)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</si>
  <si>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147</t>
  </si>
  <si>
    <t>5910090120</t>
  </si>
  <si>
    <t>Navaření srdcovky jednoduché montované z kolejnic úhel odbočení 3,5°-4,9° (1:11 až 1:14) hloubky přes 10 do 20 mm</t>
  </si>
  <si>
    <t>-595206783</t>
  </si>
  <si>
    <t>Navaření srdcovky jednoduché montované z kolejnic úhel odbočení 3,5°-4,9° (1:11 až 1:14)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</si>
  <si>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148</t>
  </si>
  <si>
    <t>5910090130</t>
  </si>
  <si>
    <t>Navaření srdcovky jednoduché montované z kolejnic úhel odbočení 3,5°-4,9° (1:11 až 1:14) hloubky přes 20 do 35 mm</t>
  </si>
  <si>
    <t>-2027388243</t>
  </si>
  <si>
    <t>Navaření srdcovky jednoduché montované z kolejnic úhel odbočení 3,5°-4,9° (1:11 až 1:14)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</si>
  <si>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149</t>
  </si>
  <si>
    <t>5910090150</t>
  </si>
  <si>
    <t>Navaření srdcovky jednoduché montované z kolejnic hloubky úhel odbočení 3,4° (1:18,5) do 10 mm</t>
  </si>
  <si>
    <t>881949165</t>
  </si>
  <si>
    <t>Navaření srdcovky jednoduché montované z kolejnic hloubky úhel odbočení 3,4° (1:18,5) do 10 mm. Poznámka: 1. V cenách jsou obsaženy náklady na uvolnění upevňovadel, vyrovnání srdcovky, opravu navařením, dotažení upevňovadel a kontrola měřidlem. 2. V cenách nejsou obsaženy náklady na podbití srdcovky a nedestruktivní kontrolu ultrazvukem.</t>
  </si>
  <si>
    <t>150</t>
  </si>
  <si>
    <t>5910090160</t>
  </si>
  <si>
    <t>Navaření srdcovky jednoduché montované z kolejnic hloubky úhel odbočení 3,4° (1:18,5) přes 10 do 20 mm</t>
  </si>
  <si>
    <t>913341782</t>
  </si>
  <si>
    <t>Navaření srdcovky jednoduché montované z kolejnic hloubky úhel odbočení 3,4° (1:18,5)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</si>
  <si>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151</t>
  </si>
  <si>
    <t>5910090180</t>
  </si>
  <si>
    <t>Navaření srdcovky jednoduché montované z kolejnic hloubky úhel odbočení 3,4° (1:18,5) přes 20 do 35 mm</t>
  </si>
  <si>
    <t>-326165160</t>
  </si>
  <si>
    <t>Navaření srdcovky jednoduché montované z kolejnic hloubky úhel odbočení 3,4° (1:18,5)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</si>
  <si>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152</t>
  </si>
  <si>
    <t>5910090210</t>
  </si>
  <si>
    <t>Navaření srdcovky jednoduché s kovaným klínem nebo s hrotem klínu z plnoprofilové kolejnice úhel odbočení 1:7,5 až 1:9 opotřebení do 10 mm</t>
  </si>
  <si>
    <t>-593241668</t>
  </si>
  <si>
    <t>Navaření srdcovky jednoduché s kovaným klínem nebo s hrotem klínu z plnoprofilové kolejnice úhel odbočení 1:7,5 až 1:9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</si>
  <si>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153</t>
  </si>
  <si>
    <t>5910090220</t>
  </si>
  <si>
    <t>Navaření srdcovky jednoduché s kovaným klínem nebo s hrotem klínu z plnoprofilové kolejnice úhel odbočení 1:7,5 až 1:9 opotřebení přes 10 do 20 mm</t>
  </si>
  <si>
    <t>466667952</t>
  </si>
  <si>
    <t>Navaření srdcovky jednoduché s kovaným klínem nebo s hrotem klínu z plnoprofilové kolejnice úhel odbočení 1:7,5 až 1:9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</si>
  <si>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154</t>
  </si>
  <si>
    <t>5910090230</t>
  </si>
  <si>
    <t>Navaření srdcovky jednoduché s kovaným klínem nebo s hrotem klínu z plnoprofilové kolejnice úhel odbočení 1:7,5 až 1:9 opotřebení přes 20 do 35 mm</t>
  </si>
  <si>
    <t>-1917184332</t>
  </si>
  <si>
    <t>Navaření srdcovky jednoduché s kovaným klínem nebo s hrotem klínu z plnoprofilové kolejnice úhel odbočení 1:7,5 až 1:9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</si>
  <si>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155</t>
  </si>
  <si>
    <t>5910090250</t>
  </si>
  <si>
    <t>Navaření srdcovky jednoduché s kovaným klínem nebo s hrotem klínu z plnoprofilové kolejnice úhel odbočení 1:11 až 1:14 opotřebení do 10 mm</t>
  </si>
  <si>
    <t>1571920751</t>
  </si>
  <si>
    <t>Navaření srdcovky jednoduché s kovaným klínem nebo s hrotem klínu z plnoprofilové kolejnice úhel odbočení 1:11 až 1:14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</si>
  <si>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156</t>
  </si>
  <si>
    <t>5910090260</t>
  </si>
  <si>
    <t>Navaření srdcovky jednoduché s kovaným klínem nebo s hrotem klínu z plnoprofilové kolejnice úhel odbočení 1:11 až 1:14 opotřebení přes 10 do 20 mm</t>
  </si>
  <si>
    <t>1986479743</t>
  </si>
  <si>
    <t>Navaření srdcovky jednoduché s kovaným klínem nebo s hrotem klínu z plnoprofilové kolejnice úhel odbočení 1:11 až 1:14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</si>
  <si>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157</t>
  </si>
  <si>
    <t>5910090270</t>
  </si>
  <si>
    <t>Navaření srdcovky jednoduché s kovaným klínem nebo s hrotem klínu z plnoprofilové kolejnice úhel odbočení 1:11 až 1:14 opotřebení přes 20 do 35 mm</t>
  </si>
  <si>
    <t>1804704847</t>
  </si>
  <si>
    <t>Navaření srdcovky jednoduché s kovaným klínem nebo s hrotem klínu z plnoprofilové kolejnice úhel odbočení 1:11 až 1:14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</si>
  <si>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158</t>
  </si>
  <si>
    <t>5910090310</t>
  </si>
  <si>
    <t>Navaření srdcovky jednoduché s kovaným klínem nebo s hrotem klínu z plnoprofilové kolejnice úhel odbočení 1:18,5 opotřebení do 10 mm</t>
  </si>
  <si>
    <t>1525086356</t>
  </si>
  <si>
    <t>Navaření srdcovky jednoduché s kovaným klínem nebo s hrotem klínu z plnoprofilové kolejnice úhel odbočení 1:18,5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</si>
  <si>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159</t>
  </si>
  <si>
    <t>5910090320</t>
  </si>
  <si>
    <t>Navaření srdcovky jednoduché s kovaným klínem nebo s hrotem klínu z plnoprofilové kolejnice úhel odbočení 1:18,5 opotřebení přes 10 do 20 mm</t>
  </si>
  <si>
    <t>-364672740</t>
  </si>
  <si>
    <t>Navaření srdcovky jednoduché s kovaným klínem nebo s hrotem klínu z plnoprofilové kolejnice úhel odbočení 1:18,5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</si>
  <si>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160</t>
  </si>
  <si>
    <t>5910090330</t>
  </si>
  <si>
    <t>Navaření srdcovky jednoduché s kovaným klínem nebo s hrotem klínu z plnoprofilové kolejnice úhel odbočení 1:18,5 opotřebení přes 20 do 35 mm</t>
  </si>
  <si>
    <t>-1470646602</t>
  </si>
  <si>
    <t>Navaření srdcovky jednoduché s kovaným klínem nebo s hrotem klínu z plnoprofilové kolejnice úhel odbočení 1:18,5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</si>
  <si>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161</t>
  </si>
  <si>
    <t>5910095010</t>
  </si>
  <si>
    <t>Navaření srdcovky dvojité montované opotřebení do 10 mm</t>
  </si>
  <si>
    <t>-1350853703</t>
  </si>
  <si>
    <t>Navaření srdcovky dvojité montované opotřebení do 10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</si>
  <si>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162</t>
  </si>
  <si>
    <t>5910095020</t>
  </si>
  <si>
    <t>Navaření srdcovky dvojité montované opotřebení přes 10 do 20 mm</t>
  </si>
  <si>
    <t>2000879438</t>
  </si>
  <si>
    <t>Navaření srdcovky dvojité montované opotřebení přes 10 do 20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</si>
  <si>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163</t>
  </si>
  <si>
    <t>5910095030</t>
  </si>
  <si>
    <t>Navaření srdcovky dvojité montované opotřebení přes 20 do 35 mm</t>
  </si>
  <si>
    <t>1097793369</t>
  </si>
  <si>
    <t>Navaření srdcovky dvojité montované opotřebení přes 20 do 35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</si>
  <si>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164</t>
  </si>
  <si>
    <t>5910110010</t>
  </si>
  <si>
    <t>Navaření přídržnice Kn 60 opotřebení do 10 mm</t>
  </si>
  <si>
    <t>615045149</t>
  </si>
  <si>
    <t>Navaření přídržnice Kn 60 opotřebení do 10 mm. Poznámka: 1. V cenách jsou započteny náklady na navaření dle schváleného postupu, vizuální prohlídku, upnutí, navaření a kontrolu návaru. 2. V cenách nejsou obsaženy náklady na demontáž a montáž přídržnice.</t>
  </si>
  <si>
    <t>165</t>
  </si>
  <si>
    <t>5910110020</t>
  </si>
  <si>
    <t>Navaření přídržnice Kn 60 opotřebení přes 10 do 15 mm</t>
  </si>
  <si>
    <t>-55777795</t>
  </si>
  <si>
    <t>Navaření přídržnice Kn 60 opotřebení přes 10 do 15 mm. Poznámka: 1. V cenách jsou započteny náklady na navaření dle schváleného postupu, vizuální prohlídku, upnutí, navaření a kontrolu návaru. 2. V cenách nejsou obsaženy náklady na demontáž a montáž přídržnice.</t>
  </si>
  <si>
    <t>166</t>
  </si>
  <si>
    <t>5910110030</t>
  </si>
  <si>
    <t>Navaření přídržnice Kn 60 opotřebení přes 15 mm</t>
  </si>
  <si>
    <t>-1781057707</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</si>
  <si>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</si>
  <si>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167</t>
  </si>
  <si>
    <t>5910132030</t>
  </si>
  <si>
    <t>Zřízení zádržné opěrky na jazyku i opornici</t>
  </si>
  <si>
    <t>pár</t>
  </si>
  <si>
    <t>-786267832</t>
  </si>
  <si>
    <t>Zřízení zádržné opěrky na jazyku i opornici. Poznámka: 1. V cenách jsou započteny náklady na vrtání otvorů a montáž. 2. V cenách nejsou obsaženy náklady na dodávku materiálu.</t>
  </si>
  <si>
    <t>168</t>
  </si>
  <si>
    <t>5910135010</t>
  </si>
  <si>
    <t>Demontáž pražcové kotvy v koleji</t>
  </si>
  <si>
    <t>209290221</t>
  </si>
  <si>
    <t>Demontáž pražcové kotvy v koleji. Poznámka: 1. V cenách jsou započteny náklady na odstranění kameniva, demontáž, dohození a úpravu kameniva a naložení výzisku na dopravní prostředek.</t>
  </si>
  <si>
    <t>169</t>
  </si>
  <si>
    <t>5910136010</t>
  </si>
  <si>
    <t>Montáž pražcové kotvy v koleji</t>
  </si>
  <si>
    <t>-1205803004</t>
  </si>
  <si>
    <t>Montáž pražcové kotvy v koleji. Poznámka: 1. V cenách jsou započteny náklady na odstranění kameniva, montáž, ošetření součásti mazivem a úpravu kameniva. 2. V cenách nejsou obsaženy náklady na dodávku materiálu.</t>
  </si>
  <si>
    <t>170</t>
  </si>
  <si>
    <t>5911011020</t>
  </si>
  <si>
    <t>Výměna jazyků a opornic výhybky jednoduché s jedním hákovým závěrem soustavy S49</t>
  </si>
  <si>
    <t>-1483474779</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</si>
  <si>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</si>
  <si>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171</t>
  </si>
  <si>
    <t>5911011030</t>
  </si>
  <si>
    <t>Výměna jazyků a opornic výhybky jednoduché s jedním hákovým závěrem soustavy T</t>
  </si>
  <si>
    <t>-432207400</t>
  </si>
  <si>
    <t>Výměna jazyků a opornic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</si>
  <si>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172</t>
  </si>
  <si>
    <t>5911013020</t>
  </si>
  <si>
    <t>Výměna jazyka a opornice výhybky jednoduché s jedním hákovým závěrem soustavy S49</t>
  </si>
  <si>
    <t>-1736636978</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</si>
  <si>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</si>
  <si>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173</t>
  </si>
  <si>
    <t>5911013030</t>
  </si>
  <si>
    <t>Výměna jazyka a opornice výhybky jednoduché s jedním hákovým závěrem soustavy T</t>
  </si>
  <si>
    <t>420314270</t>
  </si>
  <si>
    <t>Výměna jazyka a opornice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</si>
  <si>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174</t>
  </si>
  <si>
    <t>5911015020</t>
  </si>
  <si>
    <t>Výměna jazyka výhybky jednoduché s jedním hákovým závěrem soustavy S49</t>
  </si>
  <si>
    <t>-687468252</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</si>
  <si>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</si>
  <si>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175</t>
  </si>
  <si>
    <t>5911015030</t>
  </si>
  <si>
    <t>Výměna jazyka výhybky jednoduché s jedním hákovým závěrem soustavy T</t>
  </si>
  <si>
    <t>1943954826</t>
  </si>
  <si>
    <t>Výměna jazyka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</si>
  <si>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176</t>
  </si>
  <si>
    <t>5911017020</t>
  </si>
  <si>
    <t>Výměna opornice výhybky jednoduché s jedním hákovým závěrem soustavy S49</t>
  </si>
  <si>
    <t>-207011425</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</si>
  <si>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</si>
  <si>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177</t>
  </si>
  <si>
    <t>5911017030</t>
  </si>
  <si>
    <t>Výměna opornice výhybky jednoduché s jedním hákovým závěrem soustavy T</t>
  </si>
  <si>
    <t>1468541920</t>
  </si>
  <si>
    <t>Výměna opornice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</si>
  <si>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178</t>
  </si>
  <si>
    <t>5911019020</t>
  </si>
  <si>
    <t>Výměna jazyků a opornic výhybky jednoduché s dvěma hákovými závěry soustavy S49</t>
  </si>
  <si>
    <t>1133611007</t>
  </si>
  <si>
    <t>Výměna jazyků a opornic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</si>
  <si>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179</t>
  </si>
  <si>
    <t>5911021020</t>
  </si>
  <si>
    <t>Výměna jazyka a opornice výhybky jednoduché s dvěma hákovými závěry soustavy S49</t>
  </si>
  <si>
    <t>1168490155</t>
  </si>
  <si>
    <t>Výměna jazyka 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</si>
  <si>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180</t>
  </si>
  <si>
    <t>5911023020</t>
  </si>
  <si>
    <t>Výměna jazyka výhybky jednoduché s dvěma hákovými závěry soustavy S49</t>
  </si>
  <si>
    <t>-2094619748</t>
  </si>
  <si>
    <t>Výměna jazyka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</si>
  <si>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181</t>
  </si>
  <si>
    <t>5911025020</t>
  </si>
  <si>
    <t>Výměna opornice výhybky jednoduché s dvěma hákovými závěry soustavy S49</t>
  </si>
  <si>
    <t>879601774</t>
  </si>
  <si>
    <t>Výměna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</si>
  <si>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182</t>
  </si>
  <si>
    <t>5911027010</t>
  </si>
  <si>
    <t>Výměna jazyků a opornic výhybky jednoduché s jedním čelisťovým závěrem soustavy UIC60</t>
  </si>
  <si>
    <t>1047879749</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</si>
  <si>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</si>
  <si>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183</t>
  </si>
  <si>
    <t>5911027030</t>
  </si>
  <si>
    <t>Výměna jazyků a opornic výhybky jednoduché s jedním čelisťovým závěrem soustavy S49</t>
  </si>
  <si>
    <t>1123447055</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</si>
  <si>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</si>
  <si>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184</t>
  </si>
  <si>
    <t>5911029010</t>
  </si>
  <si>
    <t>Výměna jazyka a opornice výhybky jednoduché s jedním čelisťovým závěrem soustavy UIC60</t>
  </si>
  <si>
    <t>1319672388</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</si>
  <si>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</si>
  <si>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185</t>
  </si>
  <si>
    <t>5911029030</t>
  </si>
  <si>
    <t>Výměna jazyka a opornice výhybky jednoduché s jedním čelisťovým závěrem soustavy S49</t>
  </si>
  <si>
    <t>1885484974</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</si>
  <si>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</si>
  <si>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186</t>
  </si>
  <si>
    <t>5911031010</t>
  </si>
  <si>
    <t>Výměna jazyka výhybky jednoduché s jedním čelisťovým závěrem soustavy UIC60</t>
  </si>
  <si>
    <t>-716522829</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</si>
  <si>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</si>
  <si>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187</t>
  </si>
  <si>
    <t>5911031030</t>
  </si>
  <si>
    <t>Výměna jazyka výhybky jednoduché s jedním čelisťovým závěrem soustavy S49</t>
  </si>
  <si>
    <t>578560118</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</si>
  <si>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</si>
  <si>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188</t>
  </si>
  <si>
    <t>5911033010</t>
  </si>
  <si>
    <t>Výměna opornice výhybky jednoduché s jedním čelisťovým závěrem soustavy UIC60</t>
  </si>
  <si>
    <t>-192739213</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</si>
  <si>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</si>
  <si>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189</t>
  </si>
  <si>
    <t>5911033030</t>
  </si>
  <si>
    <t>Výměna opornice výhybky jednoduché s jedním čelisťovým závěrem soustavy S49</t>
  </si>
  <si>
    <t>-49347133</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</si>
  <si>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</si>
  <si>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190</t>
  </si>
  <si>
    <t>5911113020</t>
  </si>
  <si>
    <t>Výměna srdcovky jednoduché montované z kolejnic soustavy S49</t>
  </si>
  <si>
    <t>t</t>
  </si>
  <si>
    <t>-456417003</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</si>
  <si>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</si>
  <si>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191</t>
  </si>
  <si>
    <t>5911113030</t>
  </si>
  <si>
    <t>Výměna srdcovky jednoduché montované z kolejnic soustavy T</t>
  </si>
  <si>
    <t>-742768307</t>
  </si>
  <si>
    <t>Výměna srdcovky jednoduché montované z kolejnic soustavy T.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</si>
  <si>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192</t>
  </si>
  <si>
    <t>5911113110</t>
  </si>
  <si>
    <t>Výměna srdcovky jednoduché svařované (SK) soustavy UIC60</t>
  </si>
  <si>
    <t>-183217176</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</si>
  <si>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</si>
  <si>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193</t>
  </si>
  <si>
    <t>5911113120</t>
  </si>
  <si>
    <t>Výměna srdcovky jednoduché svařované (SK) soustavy R65</t>
  </si>
  <si>
    <t>-653950556</t>
  </si>
  <si>
    <t>Výměna srdcovky jednoduché svařované (SK)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</si>
  <si>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194</t>
  </si>
  <si>
    <t>5911113130</t>
  </si>
  <si>
    <t>Výměna srdcovky jednoduché svařované (SK) soustavy S49</t>
  </si>
  <si>
    <t>1690076331</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</si>
  <si>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</si>
  <si>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195</t>
  </si>
  <si>
    <t>5911113310</t>
  </si>
  <si>
    <t>Výměna srdcovky jednoduché lité (ZPT) soustavy UIC60 za stejný typ bez výměny podkladnic</t>
  </si>
  <si>
    <t>-576841523</t>
  </si>
  <si>
    <t>Výměna srdcovky jednoduché lité (ZPT) soustavy UIC60 za stejný typ bez výměny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</si>
  <si>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196</t>
  </si>
  <si>
    <t>5911117010</t>
  </si>
  <si>
    <t>Výměna přídržnice srdcovky jednoduché typ Kn60 přímé soustavy UIC60</t>
  </si>
  <si>
    <t>-507115756</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</si>
  <si>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</si>
  <si>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197</t>
  </si>
  <si>
    <t>5911117020</t>
  </si>
  <si>
    <t>Výměna přídržnice srdcovky jednoduché typ Kn60 přímé soustavy R65</t>
  </si>
  <si>
    <t>-1579665753</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</si>
  <si>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</si>
  <si>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198</t>
  </si>
  <si>
    <t>5911117030</t>
  </si>
  <si>
    <t>Výměna přídržnice srdcovky jednoduché typ Kn60 přímé soustavy S49</t>
  </si>
  <si>
    <t>-1151875469</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</si>
  <si>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</si>
  <si>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199</t>
  </si>
  <si>
    <t>5911117040</t>
  </si>
  <si>
    <t>Výměna přídržnice srdcovky jednoduché typ Kn60 přímé soustavy T</t>
  </si>
  <si>
    <t>440063389</t>
  </si>
  <si>
    <t>Výměna přídržnice srdcovky jednoduché typ Kn60 přímé soustavy T. Poznámka: 1. V cenách jsou započteny náklady na výměnu přídržnice, vymezení šíře žlábku a ošetření součástí mazivem. 2. V cenách nejsou obsaženy náklady na dodávku dílu.</t>
  </si>
  <si>
    <t>200</t>
  </si>
  <si>
    <t>5911117110</t>
  </si>
  <si>
    <t>Výměna přídržnice srdcovky jednoduché typ Kn60 ohnuté soustavy UIC60</t>
  </si>
  <si>
    <t>1206550347</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</si>
  <si>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</si>
  <si>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201</t>
  </si>
  <si>
    <t>5911117120</t>
  </si>
  <si>
    <t>Výměna přídržnice srdcovky jednoduché typ Kn60 ohnuté soustavy R65</t>
  </si>
  <si>
    <t>-2125861106</t>
  </si>
  <si>
    <t>Výměna přídržnice srdcovky jednoduché typ Kn60 ohnuté soustavy R65. Poznámka: 1. V cenách jsou započteny náklady na výměnu přídržnice, vymezení šíře žlábku a ošetření součástí mazivem. 2. V cenách nejsou obsaženy náklady na dodávku dílu.</t>
  </si>
  <si>
    <t>202</t>
  </si>
  <si>
    <t>5911117130</t>
  </si>
  <si>
    <t>Výměna přídržnice srdcovky jednoduché typ Kn60 ohnuté soustavy S49</t>
  </si>
  <si>
    <t>-2030309773</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</si>
  <si>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</si>
  <si>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203</t>
  </si>
  <si>
    <t>5911117140</t>
  </si>
  <si>
    <t>Výměna přídržnice srdcovky jednoduché typ Kn60 ohnuté soustavy T</t>
  </si>
  <si>
    <t>2674517</t>
  </si>
  <si>
    <t>Výměna přídržnice srdcovky jednoduché typ Kn60 ohnuté soustavy T. Poznámka: 1. V cenách jsou započteny náklady na výměnu přídržnice, vymezení šíře žlábku a ošetření součástí mazivem. 2. V cenách nejsou obsaženy náklady na dodávku dílu.</t>
  </si>
  <si>
    <t>204</t>
  </si>
  <si>
    <t>5911121010</t>
  </si>
  <si>
    <t>Výměna kolejnice u přídržnice typ Kn60 přímá soustavy UIC60</t>
  </si>
  <si>
    <t>-1232223429</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</si>
  <si>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</si>
  <si>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205</t>
  </si>
  <si>
    <t>5911121020</t>
  </si>
  <si>
    <t>Výměna kolejnice u přídržnice typ Kn60 přímá soustavy R65</t>
  </si>
  <si>
    <t>1454349</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</si>
  <si>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</si>
  <si>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206</t>
  </si>
  <si>
    <t>5911121030</t>
  </si>
  <si>
    <t>Výměna kolejnice u přídržnice typ Kn60 přímá soustavy S49</t>
  </si>
  <si>
    <t>1009698473</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</si>
  <si>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</si>
  <si>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207</t>
  </si>
  <si>
    <t>5911121040</t>
  </si>
  <si>
    <t>Výměna kolejnice u přídržnice typ Kn60 přímá soustavy T</t>
  </si>
  <si>
    <t>1495535995</t>
  </si>
  <si>
    <t>Výměna kolejnice u přídržnice typ Kn60 přímá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</si>
  <si>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208</t>
  </si>
  <si>
    <t>5911121110</t>
  </si>
  <si>
    <t>Výměna kolejnice u přídržnice typ Kn60 ohnuté soustavy UIC60</t>
  </si>
  <si>
    <t>-669173738</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</si>
  <si>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</si>
  <si>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209</t>
  </si>
  <si>
    <t>5911121120</t>
  </si>
  <si>
    <t>Výměna kolejnice u přídržnice typ Kn60 ohnuté soustavy R65</t>
  </si>
  <si>
    <t>629422403</t>
  </si>
  <si>
    <t>Výměna kolejnice u přídržnice typ Kn60 ohnuté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</si>
  <si>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210</t>
  </si>
  <si>
    <t>5911121130</t>
  </si>
  <si>
    <t>Výměna kolejnice u přídržnice typ Kn60 ohnuté soustavy S49</t>
  </si>
  <si>
    <t>-277200708</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</si>
  <si>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</si>
  <si>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211</t>
  </si>
  <si>
    <t>5911121140</t>
  </si>
  <si>
    <t>Výměna kolejnice u přídržnice typ Kn60 ohnuté soustavy T</t>
  </si>
  <si>
    <t>1813014663</t>
  </si>
  <si>
    <t>Výměna kolejnice u přídržnice typ Kn60 ohnuté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</si>
  <si>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212</t>
  </si>
  <si>
    <t>5911231020</t>
  </si>
  <si>
    <t>Výměna VP svorníku soustavy S49</t>
  </si>
  <si>
    <t>-1456935468</t>
  </si>
  <si>
    <t>Výměna VP svorníku soustavy S49. Poznámka: 1. V cenách jsou započteny náklady na demontáž, výměnu, montáž a ošetření součástí mazivem. 2. V cenách nejsou obsaženy náklady na dodávku materiálu.</t>
  </si>
  <si>
    <t>213</t>
  </si>
  <si>
    <t>5911313010</t>
  </si>
  <si>
    <t>Seřízení hákového závěru výhybky jednoduché jednozávěrové soustavy R65</t>
  </si>
  <si>
    <t>1767326964</t>
  </si>
  <si>
    <t>Seřízení hákového závěru výhybky jednoduché jednozávěrové soustavy R65.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</si>
  <si>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214</t>
  </si>
  <si>
    <t>5911313020</t>
  </si>
  <si>
    <t>Seřízení hákového závěru výhybky jednoduché jednozávěrové soustavy S49</t>
  </si>
  <si>
    <t>365517503</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</si>
  <si>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</si>
  <si>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215</t>
  </si>
  <si>
    <t>5911313030</t>
  </si>
  <si>
    <t>Seřízení hákového závěru výhybky jednoduché jednozávěrové soustavy T</t>
  </si>
  <si>
    <t>1594657940</t>
  </si>
  <si>
    <t>Seřízení hákového závěru výhybky jednoduché jednozávěrové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</si>
  <si>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216</t>
  </si>
  <si>
    <t>5911313120</t>
  </si>
  <si>
    <t>Seřízení hákového závěru výhybky jednoduché dvouzávěrové soustavy S49</t>
  </si>
  <si>
    <t>235658194</t>
  </si>
  <si>
    <t>Seřízení hákového závěru výhybky jednoduché dvouzávěrové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</si>
  <si>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217</t>
  </si>
  <si>
    <t>5911387020</t>
  </si>
  <si>
    <t>Seřízení hákového závěru výhybky křižovatkové celé soustavy S49</t>
  </si>
  <si>
    <t>-2032821521</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</si>
  <si>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</si>
  <si>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218</t>
  </si>
  <si>
    <t>5911387030</t>
  </si>
  <si>
    <t>Seřízení hákového závěru výhybky křižovatkové celé soustavy T</t>
  </si>
  <si>
    <t>125871396</t>
  </si>
  <si>
    <t>Seřízení hákového závěru výhybky křižovatkové celé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</si>
  <si>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219</t>
  </si>
  <si>
    <t>5911455010</t>
  </si>
  <si>
    <t>Seřízení hákového závěru srdcovky dvojité s PHS soustavy R65</t>
  </si>
  <si>
    <t>81574310</t>
  </si>
  <si>
    <t>Seřízení hákového závěru srdcovky dvojité s PHS soustavy R65.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</si>
  <si>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220</t>
  </si>
  <si>
    <t>5911455020</t>
  </si>
  <si>
    <t>Seřízení hákového závěru srdcovky dvojité s PHS soustavy S49</t>
  </si>
  <si>
    <t>479242898</t>
  </si>
  <si>
    <t>Seřízení hákového závěru srdcovky dvojité s PHS soustavy S49.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</si>
  <si>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221</t>
  </si>
  <si>
    <t>5911523010</t>
  </si>
  <si>
    <t>Seřízení výměnové části výhybky jednoduché s jedním čelisťovým závěrem soustavy UIC60</t>
  </si>
  <si>
    <t>-1543163318</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</si>
  <si>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</si>
  <si>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222</t>
  </si>
  <si>
    <t>5911523020</t>
  </si>
  <si>
    <t>Seřízení výměnové části výhybky jednoduché s jedním čelisťovým závěrem soustavy R65</t>
  </si>
  <si>
    <t>-1426383021</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</si>
  <si>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</si>
  <si>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223</t>
  </si>
  <si>
    <t>5911523030</t>
  </si>
  <si>
    <t>Seřízení výměnové části výhybky jednoduché s jedním čelisťovým závěrem soustavy S49</t>
  </si>
  <si>
    <t>1329248070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</si>
  <si>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</si>
  <si>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224</t>
  </si>
  <si>
    <t>5911523110</t>
  </si>
  <si>
    <t>Seřízení výměnové části výhybky jednoduché s dvěma čelisťovými závěry soustavy UIC60</t>
  </si>
  <si>
    <t>-1384839347</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</si>
  <si>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</si>
  <si>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225</t>
  </si>
  <si>
    <t>5911523130</t>
  </si>
  <si>
    <t>Seřízení výměnové části výhybky jednoduché s dvěma čelisťovými závěry soustavy S49</t>
  </si>
  <si>
    <t>-1559828949</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</si>
  <si>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</si>
  <si>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226</t>
  </si>
  <si>
    <t>5911531010</t>
  </si>
  <si>
    <t>Seřízení čelisťového závěru výhybky jednoduché bez žlabového pražce soustavy UIC60</t>
  </si>
  <si>
    <t>151418440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</si>
  <si>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</si>
  <si>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227</t>
  </si>
  <si>
    <t>5911531030</t>
  </si>
  <si>
    <t>Seřízení čelisťového závěru výhybky jednoduché bez žlabového pražce soustavy S49</t>
  </si>
  <si>
    <t>915423028</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</si>
  <si>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</si>
  <si>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228</t>
  </si>
  <si>
    <t>5911531110</t>
  </si>
  <si>
    <t>Seřízení čelisťového závěru výhybky jednoduché v žlabovém pražci soustavy UIC60</t>
  </si>
  <si>
    <t>-46219206</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</si>
  <si>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</si>
  <si>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229</t>
  </si>
  <si>
    <t>5911531120</t>
  </si>
  <si>
    <t>Seřízení čelisťového závěru výhybky jednoduché v žlabovém pražci soustavy S49</t>
  </si>
  <si>
    <t>1373002898</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</si>
  <si>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</si>
  <si>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230</t>
  </si>
  <si>
    <t>5911553010</t>
  </si>
  <si>
    <t>Seřízení čelisťového závěru srdcovky jednoduché s PHS soustavy UIC60</t>
  </si>
  <si>
    <t>-2034009195</t>
  </si>
  <si>
    <t>Seřízení čelisťového závěru srdcovky jednoduché s PHS soustavy UIC60. Poznámka: 1. V cenách jsou započteny náklady na seřízení závěru, přezkoušení chodu výhybky, provedení západkové zkoušky a ošetření kluzných částí výhybky mazivem.</t>
  </si>
  <si>
    <t>231</t>
  </si>
  <si>
    <t>5911553030</t>
  </si>
  <si>
    <t>Seřízení čelisťového závěru srdcovky jednoduché s PHS soustavy S49</t>
  </si>
  <si>
    <t>-778292012</t>
  </si>
  <si>
    <t>Seřízení čelisťového závěru srdcovky jednoduché s PHS soustavy S49. Poznámka: 1. V cenách jsou započteny náklady na seřízení závěru, přezkoušení chodu výhybky, provedení západkové zkoušky a ošetření kluzných částí výhybky mazivem.</t>
  </si>
  <si>
    <t>232</t>
  </si>
  <si>
    <t>5911565030</t>
  </si>
  <si>
    <t>Seřízení výměnové části čelisťového závěru výhybky křižovatkové soustavy S49</t>
  </si>
  <si>
    <t>904327854</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</si>
  <si>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</si>
  <si>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233</t>
  </si>
  <si>
    <t>5911573020</t>
  </si>
  <si>
    <t>Seřízení čelisťového závěru výhybky křižovatkové soustavy R65</t>
  </si>
  <si>
    <t>1246613850</t>
  </si>
  <si>
    <t>Seřízení čelisťového závěru výhybky křižovatkové soustavy R65. Poznámka: 1. V cenách jsou započteny náklady na nastavení podzávorování, vymezení zdvihu, vůle háku, oprava polohy svěrací čelisti, vůli třmenů, přezkoušení chodu výhybky, provedení západkové zkoušky a ošetření kluzných částí výhybky mazivem.</t>
  </si>
  <si>
    <t>234</t>
  </si>
  <si>
    <t>5911573030</t>
  </si>
  <si>
    <t>Seřízení čelisťového závěru výhybky křižovatkové soustavy S49</t>
  </si>
  <si>
    <t>1814415749</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</si>
  <si>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</si>
  <si>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235</t>
  </si>
  <si>
    <t>5911573040</t>
  </si>
  <si>
    <t>Seřízení čelisťového závěru výhybky křižovatkové soustavy T</t>
  </si>
  <si>
    <t>-1054234823</t>
  </si>
  <si>
    <t>Seřízení čelisťového závěru výhybky křižovatkové soustavy T. Poznámka: 1. V cenách jsou započteny náklady na nastavení podzávorování, vymezení zdvihu, vůle háku, oprava polohy svěrací čelisti, vůli třmenů, přezkoušení chodu výhybky, provedení západkové zkoušky a ošetření kluzných částí výhybky mazivem.</t>
  </si>
  <si>
    <t>236</t>
  </si>
  <si>
    <t>5911597030</t>
  </si>
  <si>
    <t>Seřízení čelisťového závěru srdcovky dvojité s PHS soustavy S49</t>
  </si>
  <si>
    <t>1121080798</t>
  </si>
  <si>
    <t>Seřízení čelisťového závěru srdcovky dvojité s PHS soustavy S49. Poznámka: 1. V cenách jsou započteny náklady na seřízení závěru, přezkoušení chodu výhybky, provedení západkové zkoušky a ošetření kluzných částí výhybky mazivem.</t>
  </si>
  <si>
    <t>237</t>
  </si>
  <si>
    <t>5911597040</t>
  </si>
  <si>
    <t>Seřízení čelisťového závěru srdcovky dvojité s PHS soustavy T</t>
  </si>
  <si>
    <t>475000455</t>
  </si>
  <si>
    <t>Seřízení čelisťového závěru srdcovky dvojité s PHS soustavy T. Poznámka: 1. V cenách jsou započteny náklady na seřízení závěru, přezkoušení chodu výhybky, provedení západkové zkoušky a ošetření kluzných částí výhybky mazivem.</t>
  </si>
  <si>
    <t>238</t>
  </si>
  <si>
    <t>5911641010</t>
  </si>
  <si>
    <t>Montáž jednoduché výhybky v ose koleje dřevěné pražce soustavy UIC60</t>
  </si>
  <si>
    <t>271015045</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</si>
  <si>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</si>
  <si>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239</t>
  </si>
  <si>
    <t>5911641040</t>
  </si>
  <si>
    <t>Montáž jednoduché výhybky v ose koleje dřevěné pražce soustavy S49</t>
  </si>
  <si>
    <t>1430468317</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</si>
  <si>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</si>
  <si>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240</t>
  </si>
  <si>
    <t>5911641110</t>
  </si>
  <si>
    <t>Montáž jednoduché výhybky v ose koleje betonové pražce soustavy UIC60</t>
  </si>
  <si>
    <t>-376195436</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</si>
  <si>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</si>
  <si>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241</t>
  </si>
  <si>
    <t>5911645040</t>
  </si>
  <si>
    <t>Montáž křižovatkové výhybky v ose koleje dřevěné pražce soustavy S49</t>
  </si>
  <si>
    <t>-1036594155</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</si>
  <si>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</si>
  <si>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242</t>
  </si>
  <si>
    <t>5911655010</t>
  </si>
  <si>
    <t>Demontáž jednoduché výhybky na úložišti dřevěné pražce soustavy UIC60</t>
  </si>
  <si>
    <t>-981326736</t>
  </si>
  <si>
    <t>Demontáž jednoduché výhybky na úložišti dřevěné pražce soustavy UIC60. Poznámka: 1. V cenách jsou započteny náklady na demontáž do součástí, manipulaci, naložení na dopravní prostředek a uložení vyzískaného materiálu na úložišti.</t>
  </si>
  <si>
    <t>243</t>
  </si>
  <si>
    <t>5911655040</t>
  </si>
  <si>
    <t>Demontáž jednoduché výhybky na úložišti dřevěné pražce soustavy S49</t>
  </si>
  <si>
    <t>-743495012</t>
  </si>
  <si>
    <t>Demontáž jednoduché výhybky na úložišti dřevěné pražce soustavy S49. Poznámka: 1. V cenách jsou započteny náklady na demontáž do součástí, manipulaci, naložení na dopravní prostředek a uložení vyzískaného materiálu na úložišti.</t>
  </si>
  <si>
    <t>244</t>
  </si>
  <si>
    <t>5911655110</t>
  </si>
  <si>
    <t>Demontáž jednoduché výhybky na úložišti betonové pražce soustavy UIC60</t>
  </si>
  <si>
    <t>-658182420</t>
  </si>
  <si>
    <t>Demontáž jednoduché výhybky na úložišti betonové pražce soustavy UIC60. Poznámka: 1. V cenách jsou započteny náklady na demontáž do součástí, manipulaci, naložení na dopravní prostředek a uložení vyzískaného materiálu na úložišti.</t>
  </si>
  <si>
    <t>245</t>
  </si>
  <si>
    <t>5911661040</t>
  </si>
  <si>
    <t>Demontáž křižovatkové výhybky na úložišti dřevěné pražce soustavy S49</t>
  </si>
  <si>
    <t>457166455</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</si>
  <si>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</si>
  <si>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246</t>
  </si>
  <si>
    <t>5911671010</t>
  </si>
  <si>
    <t>Příplatek za demontáž v ose koleje výhybky jednoduché pražce dřevěné soustavy UIC60</t>
  </si>
  <si>
    <t>32393069</t>
  </si>
  <si>
    <t>Příplatek za demontáž v ose koleje výhybky jednoduché pražce dřevěné soustavy UIC60. Poznámka: 1. V cenách jsou započteny náklady za obtížnost demontáže v ose koleje.</t>
  </si>
  <si>
    <t>247</t>
  </si>
  <si>
    <t>5911671040</t>
  </si>
  <si>
    <t>Příplatek za demontáž v ose koleje výhybky jednoduché pražce dřevěné soustavy S49</t>
  </si>
  <si>
    <t>-792917607</t>
  </si>
  <si>
    <t>Příplatek za demontáž v ose koleje výhybky jednoduché pražce dřevěné soustavy S49. Poznámka: 1. V cenách jsou započteny náklady za obtížnost demontáže v ose koleje.</t>
  </si>
  <si>
    <t>248</t>
  </si>
  <si>
    <t>5911671070</t>
  </si>
  <si>
    <t>Příplatek za demontáž v ose koleje výhybky jednoduché pražce betonové soustavy UIC60</t>
  </si>
  <si>
    <t>-1083293213</t>
  </si>
  <si>
    <t>Příplatek za demontáž v ose koleje výhybky jednoduché pražce betonové soustavy UIC60. Poznámka: 1. V cenách jsou započteny náklady za obtížnost demontáže v ose koleje.</t>
  </si>
  <si>
    <t>249</t>
  </si>
  <si>
    <t>5911671140</t>
  </si>
  <si>
    <t>Příplatek za demontáž v ose koleje výhybky křižovatkové pražce dřevěné soustavy S49</t>
  </si>
  <si>
    <t>459699417</t>
  </si>
  <si>
    <t>Příplatek za demontáž v ose koleje výhybky křižovatkové pražce dřevěné soustavy S49. Poznámka: 1. V cenách jsou započteny náklady za obtížnost demontáže v ose koleje.</t>
  </si>
  <si>
    <t>250</t>
  </si>
  <si>
    <t>5911707010</t>
  </si>
  <si>
    <t>Demontáž pojistných úhelníků na mostech tv. UIC60</t>
  </si>
  <si>
    <t>-1404864638</t>
  </si>
  <si>
    <t>Demontáž pojistných úhelníků na mostech tv. UIC60. Poznámka: 1. V cenách jsou započteny náklady na demontáž, manipulaci a naložení na dopravní prostředek nebo uložení mimo most.</t>
  </si>
  <si>
    <t>251</t>
  </si>
  <si>
    <t>5911707030</t>
  </si>
  <si>
    <t>Demontáž pojistných úhelníků na mostech tv. S49</t>
  </si>
  <si>
    <t>2123088807</t>
  </si>
  <si>
    <t>Demontáž pojistných úhelníků na mostech tv. S49. Poznámka: 1. V cenách jsou započteny náklady na demontáž, manipulaci a naložení na dopravní prostředek nebo uložení mimo most.</t>
  </si>
  <si>
    <t>252</t>
  </si>
  <si>
    <t>5911709010</t>
  </si>
  <si>
    <t>Montáž pojistných úhelníků na mostech tv. UIC60</t>
  </si>
  <si>
    <t>-1498163588</t>
  </si>
  <si>
    <t>Montáž pojistných úhelníků na mostech tv. UIC60. Poznámka: 1. V cenách jsou započteny náklady na montáž, vrtání otvorů pro vrtule. 2. V cenách nejsou obsaženy náklady na dodávku materiálu.</t>
  </si>
  <si>
    <t>253</t>
  </si>
  <si>
    <t>5911709030</t>
  </si>
  <si>
    <t>Montáž pojistných úhelníků na mostech tv. S49</t>
  </si>
  <si>
    <t>-34642660</t>
  </si>
  <si>
    <t>Montáž pojistných úhelníků na mostech tv. S49. Poznámka: 1. V cenách jsou započteny náklady na montáž, vrtání otvorů pro vrtule. 2. V cenách nejsou obsaženy náklady na dodávku materiálu.</t>
  </si>
  <si>
    <t>254</t>
  </si>
  <si>
    <t>5913035020</t>
  </si>
  <si>
    <t>Demontáž celopryžové přejezdové konstrukce málo zatížené v koleji část vnitřní</t>
  </si>
  <si>
    <t>1048180222</t>
  </si>
  <si>
    <t>Demontáž celopryžové přejezdové konstrukce málo zatížené v koleji část vnitřní. Poznámka: 1. V cenách jsou započteny náklady na demontáž konstrukce, naložení na dopravní prostředek.</t>
  </si>
  <si>
    <t>255</t>
  </si>
  <si>
    <t>5913035030</t>
  </si>
  <si>
    <t>Demontáž celopryžové přejezdové konstrukce málo zatížené v koleji část vnější a vnitřní včetně závěrných zídek</t>
  </si>
  <si>
    <t>1152662508</t>
  </si>
  <si>
    <t>Demontáž celopryžové přejezdové konstrukce málo zatížené v koleji část vnější a vnitřní včetně závěrných zídek. Poznámka: 1. V cenách jsou započteny náklady na demontáž konstrukce, naložení na dopravní prostředek.</t>
  </si>
  <si>
    <t>256</t>
  </si>
  <si>
    <t>5913035230</t>
  </si>
  <si>
    <t>Demontáž celopryžové přejezdové konstrukce silně zatížené v koleji část vnější a vnitřní včetně závěrných zídek</t>
  </si>
  <si>
    <t>-1017901786</t>
  </si>
  <si>
    <t>Demontáž celopryžové přejezdové konstrukce silně zatížené v koleji část vnější a vnitřní včetně závěrných zídek. Poznámka: 1. V cenách jsou započteny náklady na demontáž konstrukce, naložení na dopravní prostředek.</t>
  </si>
  <si>
    <t>257</t>
  </si>
  <si>
    <t>5913040230</t>
  </si>
  <si>
    <t>Montáž celopryžové přejezdové konstrukce silně zatížené v koleji část vnější a vnitřní včetně závěrných zídek</t>
  </si>
  <si>
    <t>-585210846</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</si>
  <si>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</si>
  <si>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258</t>
  </si>
  <si>
    <t>5913060020</t>
  </si>
  <si>
    <t>Demontáž dílů betonové přejezdové konstrukce vnitřního panelu</t>
  </si>
  <si>
    <t>1395232512</t>
  </si>
  <si>
    <t>Demontáž dílů betonové přejezdové konstrukce vnitřního panelu. Poznámka: 1. V cenách jsou započteny náklady na demontáž konstrukce a naložení na dopravní prostředek.</t>
  </si>
  <si>
    <t>259</t>
  </si>
  <si>
    <t>5913060030</t>
  </si>
  <si>
    <t>Demontáž dílů betonové přejezdové konstrukce náběhového klínu</t>
  </si>
  <si>
    <t>321319113</t>
  </si>
  <si>
    <t>Demontáž dílů betonové přejezdové konstrukce náběhového klínu. Poznámka: 1. V cenách jsou započteny náklady na demontáž konstrukce a naložení na dopravní prostředek.</t>
  </si>
  <si>
    <t>260</t>
  </si>
  <si>
    <t>5913065020</t>
  </si>
  <si>
    <t>Montáž dílů betonové přejezdové konstrukce v koleji vnitřního panelu</t>
  </si>
  <si>
    <t>-1446733732</t>
  </si>
  <si>
    <t>Montáž dílů betonové přejezdové konstrukce v koleji vnitřního panelu. Poznámka: 1. V cenách jsou započteny náklady na montáž dílů. 2. V cenách nejsou obsaženy náklady na dodávku materiálu.</t>
  </si>
  <si>
    <t>261</t>
  </si>
  <si>
    <t>5913065030</t>
  </si>
  <si>
    <t>Montáž dílů betonové přejezdové konstrukce v koleji náběhového klínu</t>
  </si>
  <si>
    <t>-1713362177</t>
  </si>
  <si>
    <t>Montáž dílů betonové přejezdové konstrukce v koleji náběhového klínu. Poznámka: 1. V cenách jsou započteny náklady na montáž dílů. 2. V cenách nejsou obsaženy náklady na dodávku materiálu.</t>
  </si>
  <si>
    <t>262</t>
  </si>
  <si>
    <t>5913070010</t>
  </si>
  <si>
    <t>Demontáž betonové přejezdové konstrukce část vnější a vnitřní bez závěrných zídek</t>
  </si>
  <si>
    <t>-413994384</t>
  </si>
  <si>
    <t>Demontáž betonové přejezdové konstrukce část vnější a vnitřní bez závěrných zídek. Poznámka: 1. V cenách jsou započteny náklady na demontáž konstrukce a naložení na dopravní prostředek.</t>
  </si>
  <si>
    <t>263</t>
  </si>
  <si>
    <t>5913070020</t>
  </si>
  <si>
    <t>Demontáž betonové přejezdové konstrukce část vnitřní</t>
  </si>
  <si>
    <t>-1393409067</t>
  </si>
  <si>
    <t>Demontáž betonové přejezdové konstrukce část vnitřní. Poznámka: 1. V cenách jsou započteny náklady na demontáž konstrukce a naložení na dopravní prostředek.</t>
  </si>
  <si>
    <t>264</t>
  </si>
  <si>
    <t>5913075030</t>
  </si>
  <si>
    <t>Montáž betonové přejezdové konstrukce část vnější a vnitřní včetně závěrných zídek</t>
  </si>
  <si>
    <t>-1889568317</t>
  </si>
  <si>
    <t>Montáž betonové přejezdové konstrukce část vnější a vnitřní včetně závěrných zídek. Poznámka: 1. V cenách jsou započteny náklady na montáž konstrukce. 2. V cenách nejsou obsaženy náklady na dodávku materiálu.</t>
  </si>
  <si>
    <t>265</t>
  </si>
  <si>
    <t>5913205010</t>
  </si>
  <si>
    <t>Montáž dřevěné konstrukce přejezdu část vnější a vnitřní</t>
  </si>
  <si>
    <t>1824664775</t>
  </si>
  <si>
    <t>Montáž dřevěné konstrukce přejezdu část vnější a vnitřní. Poznámka: 1. V cenách jsou započteny náklady na montáž a manipulaci. 2. V cenách nejsou obsaženy náklady na dodávku materiálu.</t>
  </si>
  <si>
    <t>266</t>
  </si>
  <si>
    <t>5913205020</t>
  </si>
  <si>
    <t>Montáž dřevěné konstrukce přejezdu část vnitřní</t>
  </si>
  <si>
    <t>-1981256012</t>
  </si>
  <si>
    <t>Montáž dřevěné konstrukce přejezdu část vnitřní. Poznámka: 1. V cenách jsou započteny náklady na montáž a manipulaci. 2. V cenách nejsou obsaženy náklady na dodávku materiálu.</t>
  </si>
  <si>
    <t>267</t>
  </si>
  <si>
    <t>5913205110</t>
  </si>
  <si>
    <t>Montáž dřevěné konstrukce přechodu část vnější a vnitřní</t>
  </si>
  <si>
    <t>529864476</t>
  </si>
  <si>
    <t>Montáž dřevěné konstrukce přechodu část vnější a vnitřní. Poznámka: 1. V cenách jsou započteny náklady na montáž a manipulaci. 2. V cenách nejsou obsaženy náklady na dodávku materiálu.</t>
  </si>
  <si>
    <t>268</t>
  </si>
  <si>
    <t>5913205120</t>
  </si>
  <si>
    <t>Montáž dřevěné konstrukce přechodu část vnitřní</t>
  </si>
  <si>
    <t>-924816411</t>
  </si>
  <si>
    <t>Montáž dřevěné konstrukce přechodu část vnitřní. Poznámka: 1. V cenách jsou započteny náklady na montáž a manipulaci. 2. V cenách nejsou obsaženy náklady na dodávku materiálu.</t>
  </si>
  <si>
    <t>269</t>
  </si>
  <si>
    <t>5913235030</t>
  </si>
  <si>
    <t>Dělení AB komunikace řezáním hloubky do 30 cm</t>
  </si>
  <si>
    <t>-2128933527</t>
  </si>
  <si>
    <t>Dělení AB komunikace řezáním hloubky do 30 cm. Poznámka: 1. V cenách jsou započteny náklady na provedení úkolu.</t>
  </si>
  <si>
    <t>270</t>
  </si>
  <si>
    <t>5913240030</t>
  </si>
  <si>
    <t>Odstranění AB komunikace odtěžením nebo frézováním hloubky do 30 cm</t>
  </si>
  <si>
    <t>249174327</t>
  </si>
  <si>
    <t>Odstranění AB komunikace odtěžením nebo frézováním hloubky do 30 cm. Poznámka: 1. V cenách jsou započteny náklady na odtěžení nebo frézování a naložení výzisku na dopravní prostředek.</t>
  </si>
  <si>
    <t>271</t>
  </si>
  <si>
    <t>5913250010</t>
  </si>
  <si>
    <t>Zřízení konstrukce vozovky asfaltobetonové dle vzorového listu Ž lehké - ložní a obrusná vrstva tloušťky do 12 cm</t>
  </si>
  <si>
    <t>298828415</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</si>
  <si>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</si>
  <si>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272</t>
  </si>
  <si>
    <t>5913250020</t>
  </si>
  <si>
    <t>Zřízení konstrukce vozovky asfaltobetonové dle vzorového listu Ž těžké - podkladní, ložní a obrusná vrstva tloušťky do 25 cm</t>
  </si>
  <si>
    <t>2020390599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</si>
  <si>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</si>
  <si>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273</t>
  </si>
  <si>
    <t>5913260020</t>
  </si>
  <si>
    <t>Zřízení vozovky betonové s vrstvami tloušťky do 10 cm</t>
  </si>
  <si>
    <t>-1332484324</t>
  </si>
  <si>
    <t>Zřízení vozovky betonové s vrstvami tloušťky do 10 cm. Poznámka: 1. V cenách jsou započteny náklady na zřízení tuhé vyztužené vozovky s cementobetonovým krytem. 2. V cenách nejsou obsaženy náklady na dodávku materiálu.</t>
  </si>
  <si>
    <t>274</t>
  </si>
  <si>
    <t>5913285210</t>
  </si>
  <si>
    <t>Montáž dílů komunikace obrubníku uložení v betonu</t>
  </si>
  <si>
    <t>-911865494</t>
  </si>
  <si>
    <t>Montáž dílů komunikace obrubníku uložení v betonu. Poznámka: 1. V cenách jsou započteny náklady na osazení dlažby nebo obrubníku. 2. V cenách nejsou obsaženy náklady na dodávku materiálu.</t>
  </si>
  <si>
    <t>275</t>
  </si>
  <si>
    <t>5913320020</t>
  </si>
  <si>
    <t>Oplocení dráhy výměna pletiva</t>
  </si>
  <si>
    <t>374340692</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</si>
  <si>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</si>
  <si>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276</t>
  </si>
  <si>
    <t>5913320024</t>
  </si>
  <si>
    <t>Oplocení dráhy výměna sloupku včetně patky</t>
  </si>
  <si>
    <t>-1781751745</t>
  </si>
  <si>
    <t>Oplocení dráhy výměna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</si>
  <si>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277</t>
  </si>
  <si>
    <t>5913320030</t>
  </si>
  <si>
    <t>Oplocení dráhy demontáž pletiva</t>
  </si>
  <si>
    <t>-2015921219</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</si>
  <si>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</si>
  <si>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278</t>
  </si>
  <si>
    <t>5913320034</t>
  </si>
  <si>
    <t>Oplocení dráhy demontáž sloupku včetně patky</t>
  </si>
  <si>
    <t>1348171455</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</si>
  <si>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</si>
  <si>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279</t>
  </si>
  <si>
    <t>5913320040</t>
  </si>
  <si>
    <t>Oplocení dráhy montáž pletiva</t>
  </si>
  <si>
    <t>1294493839</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</si>
  <si>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</si>
  <si>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280</t>
  </si>
  <si>
    <t>5913320044</t>
  </si>
  <si>
    <t>Oplocení dráhy montáž sloupku včetně patky</t>
  </si>
  <si>
    <t>-278615819</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</si>
  <si>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</si>
  <si>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281</t>
  </si>
  <si>
    <t>5914005010</t>
  </si>
  <si>
    <t>Rozšíření stezky zemního tělesa dle VL Ž2 přisypávkou zemního tělesa</t>
  </si>
  <si>
    <t>69461170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</si>
  <si>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</si>
  <si>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282</t>
  </si>
  <si>
    <t>5914015010</t>
  </si>
  <si>
    <t>Čištění odvodňovacích zařízení ručně příkop zpevněný</t>
  </si>
  <si>
    <t>-1934657927</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</si>
  <si>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</si>
  <si>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283</t>
  </si>
  <si>
    <t>5914015020</t>
  </si>
  <si>
    <t>Čištění odvodňovacích zařízení ručně příkop nezpevněný</t>
  </si>
  <si>
    <t>262428925</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</si>
  <si>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</si>
  <si>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284</t>
  </si>
  <si>
    <t>5914020010</t>
  </si>
  <si>
    <t>Čištění otevřených odvodňovacích zařízení strojně příkop zpevněný</t>
  </si>
  <si>
    <t>-1603880083</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</si>
  <si>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</si>
  <si>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285</t>
  </si>
  <si>
    <t>5914020020</t>
  </si>
  <si>
    <t>Čištění otevřených odvodňovacích zařízení strojně příkop nezpevněný</t>
  </si>
  <si>
    <t>1244883537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</si>
  <si>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</si>
  <si>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286</t>
  </si>
  <si>
    <t>5914030550</t>
  </si>
  <si>
    <t>Demontáž dílů otevřeného odvodnění prahové vpusti z prefabrikovaných dílů</t>
  </si>
  <si>
    <t>1282848894</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</si>
  <si>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</si>
  <si>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287</t>
  </si>
  <si>
    <t>5914035150</t>
  </si>
  <si>
    <t>Zřízení otevřených odvodňovacích zařízení příkopového žlabu staveništního prefabrikátu</t>
  </si>
  <si>
    <t>-1558331474</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</si>
  <si>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</si>
  <si>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288</t>
  </si>
  <si>
    <t>5914035550</t>
  </si>
  <si>
    <t>Zřízení otevřených odvodňovacích zařízení prahové vpusti prefabrikované díly</t>
  </si>
  <si>
    <t>1186026042</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</si>
  <si>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</si>
  <si>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289</t>
  </si>
  <si>
    <t>5914035560</t>
  </si>
  <si>
    <t>Zřízení otevřených odvodňovacích zařízení prahové vpusti monolitická betonová konstrukce</t>
  </si>
  <si>
    <t>1277174865</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</si>
  <si>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</si>
  <si>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290</t>
  </si>
  <si>
    <t>5914075010</t>
  </si>
  <si>
    <t>Zřízení konstrukční vrstvy pražcového podloží bez geomateriálu tl. 0,15 m</t>
  </si>
  <si>
    <t>-530711208</t>
  </si>
  <si>
    <t>Zřízení konstrukční vrstvy pražcového podloží bez geomateriálu tl. 0,15 m. Poznámka: 1. V cenách nejsou obsaženy náklady na dodávku materiálu a odtěžení zeminy.</t>
  </si>
  <si>
    <t>291</t>
  </si>
  <si>
    <t>5914115310</t>
  </si>
  <si>
    <t>Demontáž nástupištních desek Sudop K (KD,KS) 145</t>
  </si>
  <si>
    <t>1781638269</t>
  </si>
  <si>
    <t>Demontáž nástupištních desek Sudop K (KD,KS) 145. Poznámka: 1. V cenách jsou započteny náklady na snesení, uložení nebo naložení na dopravní prostředek a uložení na úložišti.</t>
  </si>
  <si>
    <t>292</t>
  </si>
  <si>
    <t>5914115340</t>
  </si>
  <si>
    <t>Demontáž nástupištních desek Sudop K 230</t>
  </si>
  <si>
    <t>292721418</t>
  </si>
  <si>
    <t>Demontáž nástupištních desek Sudop K 230. Poznámka: 1. V cenách jsou započteny náklady na snesení, uložení nebo naložení na dopravní prostředek a uložení na úložišti.</t>
  </si>
  <si>
    <t>293</t>
  </si>
  <si>
    <t>5914120020</t>
  </si>
  <si>
    <t>Demontáž nástupiště úrovňového hrana Tischer</t>
  </si>
  <si>
    <t>2141402567</t>
  </si>
  <si>
    <t>Demontáž nástupiště úrovňového hrana Tischer. Poznámka: 1. V cenách jsou započteny náklady na snesení dílů i zásypu a jejich uložení na plochu nebo naložení na dopravní prostředek a uložení na úložišti.</t>
  </si>
  <si>
    <t>294</t>
  </si>
  <si>
    <t>5914120030</t>
  </si>
  <si>
    <t>Demontáž nástupiště úrovňového Tischer jednostranného včetně podložek</t>
  </si>
  <si>
    <t>-297535207</t>
  </si>
  <si>
    <t>Demontáž nástupiště úrovňového Tischer jednostranného včetně podložek. Poznámka: 1. V cenách jsou započteny náklady na snesení dílů i zásypu a jejich uložení na plochu nebo naložení na dopravní prostředek a uložení na úložišti.</t>
  </si>
  <si>
    <t>295</t>
  </si>
  <si>
    <t>5914130020</t>
  </si>
  <si>
    <t>Montáž nástupiště úrovňového hrana Tischer</t>
  </si>
  <si>
    <t>-1653747003</t>
  </si>
  <si>
    <t>Montáž nástupiště úrovňového hrana Tischer. Poznámka: 1. V cenách jsou započteny náklady na úpravu terénu, montáž a zásyp podle vzorového listu. 2. V cenách nejsou obsaženy náklady na dodávku materiálu.</t>
  </si>
  <si>
    <t>296</t>
  </si>
  <si>
    <t>5914145020</t>
  </si>
  <si>
    <t>Demontáž zarážedla kolejnicového</t>
  </si>
  <si>
    <t>720048081</t>
  </si>
  <si>
    <t>Demontáž zarážedla kolejnicového. Poznámka: 1. V cenách jsou započteny náklady na vybourání, odstranění a naložení výzisku na dopravní prostředek.</t>
  </si>
  <si>
    <t>297</t>
  </si>
  <si>
    <t>5914150020</t>
  </si>
  <si>
    <t>Montáž zarážedla kolejnicového</t>
  </si>
  <si>
    <t>843654546</t>
  </si>
  <si>
    <t>Montáž zarážedla kolejnicového. Poznámka: 1. V cenách jsou započteny náklady na montáž podle vzorového listu. 2. V cenách nejsou obsaženy náklady na dodávku materiálu.</t>
  </si>
  <si>
    <t>298</t>
  </si>
  <si>
    <t>5915005010</t>
  </si>
  <si>
    <t>Hloubení rýh nebo jam ručně na železničním spodku v hornině třídy těžitelnosti I skupiny 1</t>
  </si>
  <si>
    <t>214306306</t>
  </si>
  <si>
    <t>Hloubení rýh nebo jam ručně na železničním spodku v hornině třídy těžitelnosti I skupiny 1. Poznámka: 1. V cenách jsou započteny náklady na hloubení a uložení výzisku na terén nebo naložení na dopravní prostředek a uložení na úložišti.</t>
  </si>
  <si>
    <t>299</t>
  </si>
  <si>
    <t>5915005020</t>
  </si>
  <si>
    <t>Hloubení rýh nebo jam ručně na železničním spodku v hornině třídy těžitelnosti I skupiny 2</t>
  </si>
  <si>
    <t>876597996</t>
  </si>
  <si>
    <t>Hloubení rýh nebo jam ručně na železničním spodku v hornině třídy těžitelnosti I skupiny 2. Poznámka: 1. V cenách jsou započteny náklady na hloubení a uložení výzisku na terén nebo naložení na dopravní prostředek a uložení na úložišti.</t>
  </si>
  <si>
    <t>300</t>
  </si>
  <si>
    <t>5915005030</t>
  </si>
  <si>
    <t>Hloubení rýh nebo jam ručně na železničním spodku v hornině třídy těžitelnosti I skupiny 3</t>
  </si>
  <si>
    <t>1887320031</t>
  </si>
  <si>
    <t>Hloubení rýh nebo jam ručně na železničním spodku v hornině třídy těžitelnosti I skupiny 3. Poznámka: 1. V cenách jsou započteny náklady na hloubení a uložení výzisku na terén nebo naložení na dopravní prostředek a uložení na úložišti.</t>
  </si>
  <si>
    <t>301</t>
  </si>
  <si>
    <t>5915010010</t>
  </si>
  <si>
    <t>Těžení zeminy nebo horniny železničního spodku v hornině třídy těžitelnosti I skupiny 1</t>
  </si>
  <si>
    <t>882120457</t>
  </si>
  <si>
    <t>Těžení zeminy nebo horniny železničního spodku v hornině třídy těžitelnosti I skupiny 1. Poznámka: 1. V cenách jsou započteny náklady na těžení a uložení výzisku na terén nebo naložení na dopravní prostředek a uložení na úložišti.</t>
  </si>
  <si>
    <t>302</t>
  </si>
  <si>
    <t>5915010020</t>
  </si>
  <si>
    <t>Těžení zeminy nebo horniny železničního spodku v hornině třídy těžitelnosti I skupiny 2</t>
  </si>
  <si>
    <t>1865503138</t>
  </si>
  <si>
    <t>Těžení zeminy nebo horniny železničního spodku v hornině třídy těžitelnosti I skupiny 2. Poznámka: 1. V cenách jsou započteny náklady na těžení a uložení výzisku na terén nebo naložení na dopravní prostředek a uložení na úložišti.</t>
  </si>
  <si>
    <t>303</t>
  </si>
  <si>
    <t>5915010030</t>
  </si>
  <si>
    <t>Těžení zeminy nebo horniny železničního spodku v hornině třídy těžitelnosti I skupiny 3</t>
  </si>
  <si>
    <t>-25238103</t>
  </si>
  <si>
    <t>Těžení zeminy nebo horniny železničního spodku v hornině třídy těžitelnosti I skupiny 3. Poznámka: 1. V cenách jsou započteny náklady na těžení a uložení výzisku na terén nebo naložení na dopravní prostředek a uložení na úložišti.</t>
  </si>
  <si>
    <t>304</t>
  </si>
  <si>
    <t>5915010040</t>
  </si>
  <si>
    <t>Těžení zeminy nebo horniny železničního spodku v hornině třídy těžitelnosti II skupiny 4</t>
  </si>
  <si>
    <t>-438315456</t>
  </si>
  <si>
    <t>Těžení zeminy nebo horniny železničního spodku v hornině třídy těžitelnosti II skupiny 4. Poznámka: 1. V cenách jsou započteny náklady na těžení a uložení výzisku na terén nebo naložení na dopravní prostředek a uložení na úložišti.</t>
  </si>
  <si>
    <t>305</t>
  </si>
  <si>
    <t>5915015010</t>
  </si>
  <si>
    <t>Svahování zemního tělesa železničního spodku v náspu</t>
  </si>
  <si>
    <t>341246064</t>
  </si>
  <si>
    <t>Svahování zemního tělesa železničního spodku v náspu. Poznámka: 1. V cenách jsou započteny náklady na svahování železničního tělesa a uložení výzisku na terén nebo naložení na dopravní prostředek.</t>
  </si>
  <si>
    <t>306</t>
  </si>
  <si>
    <t>5915015020</t>
  </si>
  <si>
    <t>Svahování zemního tělesa železničního spodku v zářezu</t>
  </si>
  <si>
    <t>243784081</t>
  </si>
  <si>
    <t>Svahování zemního tělesa železničního spodku v zářezu. Poznámka: 1. V cenách jsou započteny náklady na svahování železničního tělesa a uložení výzisku na terén nebo naložení na dopravní prostředek.</t>
  </si>
  <si>
    <t>307</t>
  </si>
  <si>
    <t>5915020010</t>
  </si>
  <si>
    <t>Povrchová úprava plochy železničního spodku</t>
  </si>
  <si>
    <t>-1809130625</t>
  </si>
  <si>
    <t>Povrchová úprava plochy železničního spodku. Poznámka: 1. V cenách jsou započteny náklady na urovnání a úpravu ploch nebo skládek výzisku kameniva a zeminy s jejich případnou rekultivací.</t>
  </si>
  <si>
    <t>308</t>
  </si>
  <si>
    <t>5915025010</t>
  </si>
  <si>
    <t>Úprava vrstvy KL po snesení kolejového roštu koleje nebo výhybky</t>
  </si>
  <si>
    <t>-1765706078</t>
  </si>
  <si>
    <t>Úprava vrstvy KL po snesení kolejového roštu koleje nebo výhybky. Poznámka: 1. V cenách jsou započteny náklady na rozhrnutí a urovnání KL a terénu z důvodu rušení trati.</t>
  </si>
  <si>
    <t>309</t>
  </si>
  <si>
    <t>5915030010</t>
  </si>
  <si>
    <t>Bourání drobných staveb železničního spodku zarážedel</t>
  </si>
  <si>
    <t>-1163385950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</si>
  <si>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</si>
  <si>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310</t>
  </si>
  <si>
    <t>5916010010</t>
  </si>
  <si>
    <t>Odstranění sprejových nápisů (graffiti) ze zařízení ŽDC</t>
  </si>
  <si>
    <t>1354725352</t>
  </si>
  <si>
    <t>Odstranění sprejových nápisů (graffiti) ze zařízení ŽDC. Poznámka: 1. V cenách jsou započteny náklady na čisticí prostředky.</t>
  </si>
  <si>
    <t>311</t>
  </si>
  <si>
    <t>5917005010</t>
  </si>
  <si>
    <t>Protihluková stěna dřevěná výměna dílu</t>
  </si>
  <si>
    <t>1385091458</t>
  </si>
  <si>
    <t>Protihluková stěna dřevěná výměna dílu. Poznámka: 1. V cenách jsou započteny náklady na výměnu, demontáž nebo montáž a na naložení výzisku na dopravní prostředek. 2. V cenách nejsou obsaženy náklady na dodávku materiálu, dopravu výzisku a skládkovné.</t>
  </si>
  <si>
    <t>312</t>
  </si>
  <si>
    <t>5917010010</t>
  </si>
  <si>
    <t>Protihluková stěna betonová výměna dílu</t>
  </si>
  <si>
    <t>-472750696</t>
  </si>
  <si>
    <t>Protihluková stěna betonová výměna dílu. Poznámka: 1. V cenách jsou započteny náklady na naložení odpadu na dopravní prostředek. 2. V cenách nejsou obsaženy náklady na dodávku materiálu, dopravu výzisku a skládkovné.</t>
  </si>
  <si>
    <t>313</t>
  </si>
  <si>
    <t>5917040030</t>
  </si>
  <si>
    <t>Kolejnicový mazník mechanický montáž</t>
  </si>
  <si>
    <t>1001507217</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</si>
  <si>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</si>
  <si>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314</t>
  </si>
  <si>
    <t>5917040040</t>
  </si>
  <si>
    <t>Kolejnicový mazník mechanický demontáž</t>
  </si>
  <si>
    <t>-2104007412</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</si>
  <si>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</si>
  <si>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315</t>
  </si>
  <si>
    <t>5917060010</t>
  </si>
  <si>
    <t>Sorpční textilie pro zachycení úkapů v koleji výměna</t>
  </si>
  <si>
    <t>459674799</t>
  </si>
  <si>
    <t>Sorpční textilie pro zachycení úkapů v koleji výměna. Poznámka: 1. V cenách jsou započteny náklady na manipulaci a naložení výzisku na dopravní prostředek. 2. V cenách nejsou obsaženy náklady na dodávku materiálu, dopravu a skládkovné.</t>
  </si>
  <si>
    <t>316</t>
  </si>
  <si>
    <t>5918001010</t>
  </si>
  <si>
    <t>Ostatní práce při údržbě výkony prováděné pomocí mechanizace - rypadlem</t>
  </si>
  <si>
    <t>1120907870</t>
  </si>
  <si>
    <t>Ostatní práce při údržbě výkony prováděné pomocí mechanizace - rypadlem. Poznámka: 1. Cena je určena pro provedení prací, které nejsou součástí tohoto sborníku.</t>
  </si>
  <si>
    <t>317</t>
  </si>
  <si>
    <t>5999005010</t>
  </si>
  <si>
    <t>Třídění spojovacích a upevňovacích součástí</t>
  </si>
  <si>
    <t>621353359</t>
  </si>
  <si>
    <t>Třídění spojovacích a upevňovacích součástí. Poznámka: 1. V cenách jsou započteny náklady na manipulaci, vytřídění a uložení materiálu na úložiště nebo do skladu.</t>
  </si>
  <si>
    <t>318</t>
  </si>
  <si>
    <t>5999005020</t>
  </si>
  <si>
    <t>Třídění pražců a kolejnicových podpor</t>
  </si>
  <si>
    <t>-578375237</t>
  </si>
  <si>
    <t>Třídění pražců a kolejnicových podpor. Poznámka: 1. V cenách jsou započteny náklady na manipulaci, vytřídění a uložení materiálu na úložiště nebo do skladu.</t>
  </si>
  <si>
    <t>319</t>
  </si>
  <si>
    <t>5999005030</t>
  </si>
  <si>
    <t>Třídění kolejnic</t>
  </si>
  <si>
    <t>-1149254174</t>
  </si>
  <si>
    <t>Třídění kolejnic. Poznámka: 1. V cenách jsou započteny náklady na manipulaci, vytřídění a uložení materiálu na úložiště nebo do skladu.</t>
  </si>
  <si>
    <t>320</t>
  </si>
  <si>
    <t>5999010010</t>
  </si>
  <si>
    <t>Vyjmutí a snesení konstrukcí nebo dílů hmotnosti do 10 t</t>
  </si>
  <si>
    <t>1278995373</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</si>
  <si>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</si>
  <si>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321</t>
  </si>
  <si>
    <t>5999010020</t>
  </si>
  <si>
    <t>Vyjmutí a snesení konstrukcí nebo dílů hmotnosti přes 10 do 20 t</t>
  </si>
  <si>
    <t>38348455</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</si>
  <si>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</si>
  <si>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322</t>
  </si>
  <si>
    <t>5999015010</t>
  </si>
  <si>
    <t>Vložení konstrukcí nebo dílů hmotnosti do 10 t</t>
  </si>
  <si>
    <t>-112608346</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</si>
  <si>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</si>
  <si>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323</t>
  </si>
  <si>
    <t>5999015020</t>
  </si>
  <si>
    <t>Vložení konstrukcí nebo dílů hmotnosti přes 10 do 20 t</t>
  </si>
  <si>
    <t>549190571</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</si>
  <si>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</si>
  <si>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324</t>
  </si>
  <si>
    <t>M</t>
  </si>
  <si>
    <t>5955101000</t>
  </si>
  <si>
    <t>Kamenivo drcené štěrk frakce 31,5/63 třídy BI</t>
  </si>
  <si>
    <t>1102525651</t>
  </si>
  <si>
    <t>325</t>
  </si>
  <si>
    <t>5955101005</t>
  </si>
  <si>
    <t>Kamenivo drcené štěrk frakce 31,5/63 třídy min. BII</t>
  </si>
  <si>
    <t>1555055407</t>
  </si>
  <si>
    <t>326</t>
  </si>
  <si>
    <t>5955101014</t>
  </si>
  <si>
    <t>Kamenivo drcené štěrkodrť frakce 0/8</t>
  </si>
  <si>
    <t>87213113</t>
  </si>
  <si>
    <t>327</t>
  </si>
  <si>
    <t>5955101020</t>
  </si>
  <si>
    <t>Kamenivo drcené štěrkodrť frakce 0/32</t>
  </si>
  <si>
    <t>-2115523125</t>
  </si>
  <si>
    <t>328</t>
  </si>
  <si>
    <t>5955101025</t>
  </si>
  <si>
    <t>Kamenivo drcené drť frakce 4/8</t>
  </si>
  <si>
    <t>1450590307</t>
  </si>
  <si>
    <t>329</t>
  </si>
  <si>
    <t>5956131000</t>
  </si>
  <si>
    <t>Vystrojení pražce dřevěného kolíčky do dřevěných pražců</t>
  </si>
  <si>
    <t>2072014959</t>
  </si>
  <si>
    <t>330</t>
  </si>
  <si>
    <t>5956131005</t>
  </si>
  <si>
    <t>Vystrojení pražce dřevěného protištěpná destička pro pražec (105x210)</t>
  </si>
  <si>
    <t>287686783</t>
  </si>
  <si>
    <t>331</t>
  </si>
  <si>
    <t>5958125000</t>
  </si>
  <si>
    <t>Komplety s antikorozní úpravou Skl 14 (svěrka Skl14, vrtule R1, podložka Uls7)</t>
  </si>
  <si>
    <t>1077524585</t>
  </si>
  <si>
    <t>332</t>
  </si>
  <si>
    <t>5958128000</t>
  </si>
  <si>
    <t>Komplety Skl 14  (svěrka Skl 14, vrtule R1,podložka Uls7)</t>
  </si>
  <si>
    <t>770855563</t>
  </si>
  <si>
    <t>333</t>
  </si>
  <si>
    <t>5958128010</t>
  </si>
  <si>
    <t>Komplety ŽS 4 (šroub RS 1, matice M 24, podložka Fe6, svěrka ŽS4)</t>
  </si>
  <si>
    <t>-1986213311</t>
  </si>
  <si>
    <t>334</t>
  </si>
  <si>
    <t>5958128005</t>
  </si>
  <si>
    <t>Komplety Skl 24 (šroub RS 0, matice M 22, podložka Uls 6)</t>
  </si>
  <si>
    <t>1450695791</t>
  </si>
  <si>
    <t>335</t>
  </si>
  <si>
    <t>5958125010</t>
  </si>
  <si>
    <t>Komplety s antikorozní úpravou ŽS 4 (svěrka ŽS4, šroub RS 1, matice M24, podložka Fe6)</t>
  </si>
  <si>
    <t>-430716170</t>
  </si>
  <si>
    <t>336</t>
  </si>
  <si>
    <t>5958158005</t>
  </si>
  <si>
    <t>Podložka pryžová pod patu kolejnice S49  183/126/6</t>
  </si>
  <si>
    <t>-615975137</t>
  </si>
  <si>
    <t>337</t>
  </si>
  <si>
    <t>5960101000</t>
  </si>
  <si>
    <t>Pražcové kotvy TDHB pro pražec betonový B 91</t>
  </si>
  <si>
    <t>-966753510</t>
  </si>
  <si>
    <t>338</t>
  </si>
  <si>
    <t>5960101005</t>
  </si>
  <si>
    <t>Pražcové kotvy TDHB pro pražec betonový SB 8</t>
  </si>
  <si>
    <t>-1862987891</t>
  </si>
  <si>
    <t>339</t>
  </si>
  <si>
    <t>5960101010</t>
  </si>
  <si>
    <t>Pražcové kotvy TDHB pro pražec betonový SB 6</t>
  </si>
  <si>
    <t>-156165827</t>
  </si>
  <si>
    <t>340</t>
  </si>
  <si>
    <t>5960101015</t>
  </si>
  <si>
    <t>Pražcové kotvy TDHB pro pražec betonový SB 5</t>
  </si>
  <si>
    <t>1373741600</t>
  </si>
  <si>
    <t>341</t>
  </si>
  <si>
    <t>5960101040</t>
  </si>
  <si>
    <t>Pražcové kotvy TDHB pro pražec dřevěný</t>
  </si>
  <si>
    <t>-1567071011</t>
  </si>
  <si>
    <t>342</t>
  </si>
  <si>
    <t>5963101003</t>
  </si>
  <si>
    <t>Přejezd celopryžový Strail pro zatížené komunikace se závěrnou zídkou tv. T</t>
  </si>
  <si>
    <t>-1387828295</t>
  </si>
  <si>
    <t>343</t>
  </si>
  <si>
    <t>5963101007</t>
  </si>
  <si>
    <t>Přejezd celopryžový Strail pro nezatížené komunikace se závěrnou zídkou tv. T</t>
  </si>
  <si>
    <t>-182606016</t>
  </si>
  <si>
    <t>344</t>
  </si>
  <si>
    <t>5963104035</t>
  </si>
  <si>
    <t>Přejezd železobetonový kompletní sestava</t>
  </si>
  <si>
    <t>1752018290</t>
  </si>
  <si>
    <t>345</t>
  </si>
  <si>
    <t>5963110010</t>
  </si>
  <si>
    <t>Přejezd Intermont panel 1285x3000x170 ŽPP 1</t>
  </si>
  <si>
    <t>-1170041300</t>
  </si>
  <si>
    <t>346</t>
  </si>
  <si>
    <t>5963110015</t>
  </si>
  <si>
    <t>Přejezd Intermont panel 600x3000x170 ŽPP 2</t>
  </si>
  <si>
    <t>-595582766</t>
  </si>
  <si>
    <t>347</t>
  </si>
  <si>
    <t>5963134000</t>
  </si>
  <si>
    <t>Náběhový klín dřevěný</t>
  </si>
  <si>
    <t>-392991335</t>
  </si>
  <si>
    <t>348</t>
  </si>
  <si>
    <t>5963146000</t>
  </si>
  <si>
    <t>Asfaltový beton ACO 11S 50/70 střednězrnný-obrusná vrstva</t>
  </si>
  <si>
    <t>-520936962</t>
  </si>
  <si>
    <t>349</t>
  </si>
  <si>
    <t>5963146010</t>
  </si>
  <si>
    <t>Asfaltový beton ACL 16S 50/70 hrubozrnný-ložní vrstva</t>
  </si>
  <si>
    <t>468947510</t>
  </si>
  <si>
    <t>350</t>
  </si>
  <si>
    <t>5963146020</t>
  </si>
  <si>
    <t>Asfaltový beton ACP 16S 50/70 středněznný-podkladní vrstva</t>
  </si>
  <si>
    <t>530169727</t>
  </si>
  <si>
    <t>351</t>
  </si>
  <si>
    <t>5963152000</t>
  </si>
  <si>
    <t>Asfaltová zálivka pro trhliny a spáry</t>
  </si>
  <si>
    <t>kg</t>
  </si>
  <si>
    <t>-2049407175</t>
  </si>
  <si>
    <t>352</t>
  </si>
  <si>
    <t>5963155000</t>
  </si>
  <si>
    <t>Asfaltová páska tavitelná 25x10</t>
  </si>
  <si>
    <t>1885817735</t>
  </si>
  <si>
    <t>353</t>
  </si>
  <si>
    <t>5964103010</t>
  </si>
  <si>
    <t>Drenážní plastové díly trubka celoperforovaná DN 200 mm</t>
  </si>
  <si>
    <t>1290203649</t>
  </si>
  <si>
    <t>354</t>
  </si>
  <si>
    <t>5964103015</t>
  </si>
  <si>
    <t>Drenážní plastové díly trubka celoperforovaná DN 250 mm</t>
  </si>
  <si>
    <t>-472898886</t>
  </si>
  <si>
    <t>355</t>
  </si>
  <si>
    <t>5964115000</t>
  </si>
  <si>
    <t>Příkopový žlab tvaru J</t>
  </si>
  <si>
    <t>1314832318</t>
  </si>
  <si>
    <t>356</t>
  </si>
  <si>
    <t>5964119000</t>
  </si>
  <si>
    <t>Příkopová tvárnice TZZ 3</t>
  </si>
  <si>
    <t>-1230719342</t>
  </si>
  <si>
    <t>357</t>
  </si>
  <si>
    <t>5964119010</t>
  </si>
  <si>
    <t>Příkopová tvárnice TZZ 4a</t>
  </si>
  <si>
    <t>1048528651</t>
  </si>
  <si>
    <t>358</t>
  </si>
  <si>
    <t>5964119015</t>
  </si>
  <si>
    <t>Příkopová tvárnice TZZ 4b</t>
  </si>
  <si>
    <t>1190389684</t>
  </si>
  <si>
    <t>359</t>
  </si>
  <si>
    <t>5964123000</t>
  </si>
  <si>
    <t>Odvodňovací žlab s mříží</t>
  </si>
  <si>
    <t>962706384</t>
  </si>
  <si>
    <t>360</t>
  </si>
  <si>
    <t>5964129000</t>
  </si>
  <si>
    <t>Odvodňovací ECO žlaby betonové</t>
  </si>
  <si>
    <t>-1544054402</t>
  </si>
  <si>
    <t>361</t>
  </si>
  <si>
    <t>5964133005</t>
  </si>
  <si>
    <t>Geotextilie separační</t>
  </si>
  <si>
    <t>874748881</t>
  </si>
  <si>
    <t>362</t>
  </si>
  <si>
    <t>5964133010</t>
  </si>
  <si>
    <t>Geotextilie ochranné</t>
  </si>
  <si>
    <t>1624025948</t>
  </si>
  <si>
    <t>363</t>
  </si>
  <si>
    <t>5964147000</t>
  </si>
  <si>
    <t>Nástupištní díly blok úložný U65</t>
  </si>
  <si>
    <t>-346191785</t>
  </si>
  <si>
    <t>364</t>
  </si>
  <si>
    <t>5964147010</t>
  </si>
  <si>
    <t>Nástupištní díly blok úložný U95</t>
  </si>
  <si>
    <t>-226470762</t>
  </si>
  <si>
    <t>365</t>
  </si>
  <si>
    <t>5964147020</t>
  </si>
  <si>
    <t>Nástupištní díly tvárnice Tischer B</t>
  </si>
  <si>
    <t>1991846198</t>
  </si>
  <si>
    <t>366</t>
  </si>
  <si>
    <t>5964147105</t>
  </si>
  <si>
    <t>Nástupištní díly výplňová deska D3</t>
  </si>
  <si>
    <t>1047443331</t>
  </si>
  <si>
    <t>367</t>
  </si>
  <si>
    <t>5964159005</t>
  </si>
  <si>
    <t>Obrubník chodníkový</t>
  </si>
  <si>
    <t>-300874664</t>
  </si>
  <si>
    <t>368</t>
  </si>
  <si>
    <t>5964161000</t>
  </si>
  <si>
    <t>Beton lehce zhutnitelný C 12/15;X0 F5 2 080 2 517</t>
  </si>
  <si>
    <t>-695004539</t>
  </si>
  <si>
    <t>369</t>
  </si>
  <si>
    <t>5964161005</t>
  </si>
  <si>
    <t>Beton lehce zhutnitelný C 16/20;X0 F5 2 200 2 662</t>
  </si>
  <si>
    <t>-1614497047</t>
  </si>
  <si>
    <t>370</t>
  </si>
  <si>
    <t>5964167010</t>
  </si>
  <si>
    <t>Sloupek plotní PVC délka/průměr 2800/50 mm</t>
  </si>
  <si>
    <t>-1211019678</t>
  </si>
  <si>
    <t>371</t>
  </si>
  <si>
    <t>5964173005</t>
  </si>
  <si>
    <t>Plotové pletivo 2,5 mm, 60x60 mm; PVC výška 150</t>
  </si>
  <si>
    <t>2114940855</t>
  </si>
  <si>
    <t>372</t>
  </si>
  <si>
    <t>5964173010</t>
  </si>
  <si>
    <t>Plotové pletivo 2,5 mm, 60x60 mm; PVC výška 180</t>
  </si>
  <si>
    <t>-544649650</t>
  </si>
  <si>
    <t>OST</t>
  </si>
  <si>
    <t>Ostatní</t>
  </si>
  <si>
    <t>373</t>
  </si>
  <si>
    <t>7493351020</t>
  </si>
  <si>
    <t>Montáž elektrického ohřevu výhybek (EOV) kompletní topné soupravy na jednoduchou výhybku soustavy S49, R65 a UIC60 s poloměrem odbočení 190 m</t>
  </si>
  <si>
    <t>512</t>
  </si>
  <si>
    <t>-296832208</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</si>
  <si>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</si>
  <si>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374</t>
  </si>
  <si>
    <t>7493351024</t>
  </si>
  <si>
    <t>Montáž elektrického ohřevu výhybek (EOV) kompletní topné soupravy na jednoduchou výhybku soustavy S49, R65 a UIC60 s poloměrem odbočení 500 m</t>
  </si>
  <si>
    <t>-1647700457</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</si>
  <si>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</si>
  <si>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375</t>
  </si>
  <si>
    <t>7493351050</t>
  </si>
  <si>
    <t>Montáž elektrického ohřevu výhybek (EOV) kompletní topné soupravy na křižovatkovou výhybku soustavy S49, R65 a UIC60 s poloměrem odbočení 300 m</t>
  </si>
  <si>
    <t>-270124438</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</si>
  <si>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</si>
  <si>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376</t>
  </si>
  <si>
    <t>7493371010</t>
  </si>
  <si>
    <t>Demontáže zařízení na elektrickém ohřevu výhybek kompletní topné soupravy na výhybku tvaru 1:7,5-190, 1:9-190</t>
  </si>
  <si>
    <t>1931538960</t>
  </si>
  <si>
    <t>Demontáže zařízení na elektrickém ohřevu výhybek kompletní topné soupravy na výhybku tvaru 1:7,5-190, 1:9-190 - veškeré výstroje EOV na výhybce, topných tyčí, připojovacích skříněk, napájecích kabelů, oddělovacích transformátorů</t>
  </si>
  <si>
    <t>377</t>
  </si>
  <si>
    <t>7493371012</t>
  </si>
  <si>
    <t>Demontáže zařízení na elektrickém ohřevu výhybek kompletní topné soupravy na výhybku tvaru 1:12-500</t>
  </si>
  <si>
    <t>1064200142</t>
  </si>
  <si>
    <t>Demontáže zařízení na elektrickém ohřevu výhybek kompletní topné soupravy na výhybku tvaru 1:12-500 - veškeré výstroje EOV na výhybce, topných tyčí, připojovacích skříněk, napájecích kabelů, oddělovacích transformátorů</t>
  </si>
  <si>
    <t>378</t>
  </si>
  <si>
    <t>7493371022</t>
  </si>
  <si>
    <t>Demontáže zařízení na elektrickém ohřevu výhybek kompletní topné soupravy na výhybku tvaru C 1:9-300, 1:11-300</t>
  </si>
  <si>
    <t>365397896</t>
  </si>
  <si>
    <t>Demontáže zařízení na elektrickém ohřevu výhybek kompletní topné soupravy na výhybku tvaru C 1:9-300, 1:11-300 - veškeré výstroje EOV na výhybce, topných tyčí, připojovacích skříněk, napájecích kabelů, oddělovacích transformátorů</t>
  </si>
  <si>
    <t>379</t>
  </si>
  <si>
    <t>7497351560</t>
  </si>
  <si>
    <t>Montáž přímého ukolejnění na elektrizovaných tratích nebo v kolejových obvodech</t>
  </si>
  <si>
    <t>1146624497</t>
  </si>
  <si>
    <t>380</t>
  </si>
  <si>
    <t>7497371630</t>
  </si>
  <si>
    <t>Demontáže zařízení trakčního vedení svodu propojení nebo ukolejnění na elektrizovaných tratích nebo v kolejových obvodech</t>
  </si>
  <si>
    <t>441095222</t>
  </si>
  <si>
    <t>Demontáže zařízení trakčního vedení svodu propojení nebo ukolejnění na elektrizovaných tratích nebo v kolejových obvodech - demontáž stávajícího zařízení se všemi pomocnými doplňujícími úpravami</t>
  </si>
  <si>
    <t>381</t>
  </si>
  <si>
    <t>7591015010</t>
  </si>
  <si>
    <t>Montáž elektromotorického přestavníku na výkolejce s upevněním na pražci</t>
  </si>
  <si>
    <t>-1246085929</t>
  </si>
  <si>
    <t>Montáž elektromotorického přestavníku na výkolejce s upevněním na pražci - připevnění přestavníku pomocí připevňovací soupravy a zatažení kabelu s kabelovou formou do kabelového závěru, mechanické přezkoušení chodu, opravný nátěr. Bez zemních prací</t>
  </si>
  <si>
    <t>382</t>
  </si>
  <si>
    <t>7591015030</t>
  </si>
  <si>
    <t>Montáž elektromotorického přestavníku na výhybce s kontrolou jazyků s upevněním na pražci</t>
  </si>
  <si>
    <t>1083796675</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</si>
  <si>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</si>
  <si>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383</t>
  </si>
  <si>
    <t>7591015040</t>
  </si>
  <si>
    <t>Montáž elektromotorického přestavníku na výhybce bez kontroly jazyků s upevněním na pražci</t>
  </si>
  <si>
    <t>1129751515</t>
  </si>
  <si>
    <t>Montáž elektromotorického přestavníku na výhybce bez kontroly jazyků s upevněním na pražci - připevnění přestavníku pomocí připevňovací soupravy a zatažení kabelu s kabelovou formou do kabelového závěru, mechanické přezkoušení chodu, opravný nátěr. Bez zemních prací</t>
  </si>
  <si>
    <t>384</t>
  </si>
  <si>
    <t>7591017010</t>
  </si>
  <si>
    <t>Demontáž elektromotorického přestavníku z výkolejky</t>
  </si>
  <si>
    <t>-1483789257</t>
  </si>
  <si>
    <t>385</t>
  </si>
  <si>
    <t>7591017030</t>
  </si>
  <si>
    <t>Demontáž elektromotorického přestavníku z výhybky s kontrolou jazyků</t>
  </si>
  <si>
    <t>1212905180</t>
  </si>
  <si>
    <t>386</t>
  </si>
  <si>
    <t>7591017040</t>
  </si>
  <si>
    <t>Demontáž elektromotorického přestavníku z výhybky bez kontroly jazyků</t>
  </si>
  <si>
    <t>1317302045</t>
  </si>
  <si>
    <t>387</t>
  </si>
  <si>
    <t>7592005070</t>
  </si>
  <si>
    <t>Montáž počítacího bodu počítače náprav PZN 1</t>
  </si>
  <si>
    <t>-616927714</t>
  </si>
  <si>
    <t>Montáž počítacího bodu počítače náprav PZN 1 - uložení a připevnění na určené místo, seřízení polohy, přezkoušení</t>
  </si>
  <si>
    <t>388</t>
  </si>
  <si>
    <t>7592005120</t>
  </si>
  <si>
    <t>Montáž informačního bodu MIB 6</t>
  </si>
  <si>
    <t>-1123008263</t>
  </si>
  <si>
    <t>Montáž informačního bodu MIB 6 - uložení a připevnění na určené místo, seřízení, přezkoušení</t>
  </si>
  <si>
    <t>389</t>
  </si>
  <si>
    <t>7592007070</t>
  </si>
  <si>
    <t>Demontáž počítacího bodu počítače náprav PZN 1</t>
  </si>
  <si>
    <t>1414110511</t>
  </si>
  <si>
    <t>390</t>
  </si>
  <si>
    <t>7592007120</t>
  </si>
  <si>
    <t>Demontáž informačního bodu MIB 6</t>
  </si>
  <si>
    <t>-401749569</t>
  </si>
  <si>
    <t>391</t>
  </si>
  <si>
    <t>9901000100</t>
  </si>
  <si>
    <t>Doprava obousměrná (např. dodávek z vlastních zásob zhotovitele nebo objednatele nebo výzisku) mechanizací o nosnosti do 3,5 t elektrosoučástek, montážního materiálu, kameniva, písku, dlažebních kostek, suti, atd. do 10 km</t>
  </si>
  <si>
    <t>-907858214</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</si>
  <si>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</si>
  <si>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392</t>
  </si>
  <si>
    <t>9901000200</t>
  </si>
  <si>
    <t>Doprava obousměrná (např. dodávek z vlastních zásob zhotovitele nebo objednatele nebo výzisku) mechanizací o nosnosti do 3,5 t elektrosoučástek, montážního materiálu, kameniva, písku, dlažebních kostek, suti, atd. do 20 km</t>
  </si>
  <si>
    <t>-136162075</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</si>
  <si>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</si>
  <si>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393</t>
  </si>
  <si>
    <t>9901000300</t>
  </si>
  <si>
    <t>Doprava obousměrná (např. dodávek z vlastních zásob zhotovitele nebo objednatele nebo výzisku) mechanizací o nosnosti do 3,5 t elektrosoučástek, montážního materiálu, kameniva, písku, dlažebních kostek, suti, atd. do 30 km</t>
  </si>
  <si>
    <t>423761531</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</si>
  <si>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</si>
  <si>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394</t>
  </si>
  <si>
    <t>9901000400</t>
  </si>
  <si>
    <t>Doprava obousměrná (např. dodávek z vlastních zásob zhotovitele nebo objednatele nebo výzisku) mechanizací o nosnosti do 3,5 t elektrosoučástek, montážního materiálu, kameniva, písku, dlažebních kostek, suti, atd. do 40 km</t>
  </si>
  <si>
    <t>-1672092362</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</si>
  <si>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</si>
  <si>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395</t>
  </si>
  <si>
    <t>9901000500</t>
  </si>
  <si>
    <t>Doprava obousměrná (např. dodávek z vlastních zásob zhotovitele nebo objednatele nebo výzisku) mechanizací o nosnosti do 3,5 t elektrosoučástek, montážního materiálu, kameniva, písku, dlažebních kostek, suti, atd. do 60 km</t>
  </si>
  <si>
    <t>-752533334</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</si>
  <si>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</si>
  <si>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396</t>
  </si>
  <si>
    <t>9901000600</t>
  </si>
  <si>
    <t>Doprava obousměrná (např. dodávek z vlastních zásob zhotovitele nebo objednatele nebo výzisku) mechanizací o nosnosti do 3,5 t elektrosoučástek, montážního materiálu, kameniva, písku, dlažebních kostek, suti, atd. do 80 km</t>
  </si>
  <si>
    <t>811876471</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</si>
  <si>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</si>
  <si>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397</t>
  </si>
  <si>
    <t>9901000700</t>
  </si>
  <si>
    <t>Doprava obousměrná (např. dodávek z vlastních zásob zhotovitele nebo objednatele nebo výzisku) mechanizací o nosnosti do 3,5 t elektrosoučástek, montážního materiálu, kameniva, písku, dlažebních kostek, suti, atd. do 100 km</t>
  </si>
  <si>
    <t>1884437354</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</si>
  <si>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</si>
  <si>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398</t>
  </si>
  <si>
    <t>9901000800</t>
  </si>
  <si>
    <t>Doprava obousměrná (např. dodávek z vlastních zásob zhotovitele nebo objednatele nebo výzisku) mechanizací o nosnosti do 3,5 t elektrosoučástek, montážního materiálu, kameniva, písku, dlažebních kostek, suti, atd. do 150 km</t>
  </si>
  <si>
    <t>-598838552</t>
  </si>
  <si>
    <t>Doprava obousměrná (např. dodávek z vlastních zásob zhotovitele nebo objednatele nebo výzisku) mechanizací o nosnosti do 3,5 t elektrosoučástek, montážního materiálu, kameniva, písku, dlažebních kostek, suti,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</si>
  <si>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399</t>
  </si>
  <si>
    <t>9902100100</t>
  </si>
  <si>
    <t>Doprava obousměrná (např. dodávek z vlastních zásob zhotovitele nebo objednatele nebo výzisku) mechanizací o nosnosti přes 3,5 t sypanin (kameniva, písku, suti, dlažebních kostek, atd.) do 10 km</t>
  </si>
  <si>
    <t>275662994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</si>
  <si>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</si>
  <si>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400</t>
  </si>
  <si>
    <t>9902100200</t>
  </si>
  <si>
    <t>Doprava obousměrná (např. dodávek z vlastních zásob zhotovitele nebo objednatele nebo výzisku) mechanizací o nosnosti přes 3,5 t sypanin (kameniva, písku, suti, dlažebních kostek, atd.) do 20 km</t>
  </si>
  <si>
    <t>1051133602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</si>
  <si>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</si>
  <si>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401</t>
  </si>
  <si>
    <t>9902100300</t>
  </si>
  <si>
    <t>Doprava obousměrná (např. dodávek z vlastních zásob zhotovitele nebo objednatele nebo výzisku) mechanizací o nosnosti přes 3,5 t sypanin (kameniva, písku, suti, dlažebních kostek, atd.) do 30 km</t>
  </si>
  <si>
    <t>-1778306455</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</si>
  <si>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</si>
  <si>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402</t>
  </si>
  <si>
    <t>9902100400</t>
  </si>
  <si>
    <t>Doprava obousměrná (např. dodávek z vlastních zásob zhotovitele nebo objednatele nebo výzisku) mechanizací o nosnosti přes 3,5 t sypanin (kameniva, písku, suti, dlažebních kostek, atd.) do 40 km</t>
  </si>
  <si>
    <t>1642994683</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</si>
  <si>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</si>
  <si>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403</t>
  </si>
  <si>
    <t>9902100500</t>
  </si>
  <si>
    <t>Doprava obousměrná (např. dodávek z vlastních zásob zhotovitele nebo objednatele nebo výzisku) mechanizací o nosnosti přes 3,5 t sypanin (kameniva, písku, suti, dlažebních kostek, atd.) do 60 km</t>
  </si>
  <si>
    <t>-1169981587</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</si>
  <si>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</si>
  <si>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404</t>
  </si>
  <si>
    <t>9902100600</t>
  </si>
  <si>
    <t>Doprava obousměrná (např. dodávek z vlastních zásob zhotovitele nebo objednatele nebo výzisku) mechanizací o nosnosti přes 3,5 t sypanin (kameniva, písku, suti, dlažebních kostek, atd.) do 80 km</t>
  </si>
  <si>
    <t>-1782388064</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</si>
  <si>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</si>
  <si>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405</t>
  </si>
  <si>
    <t>9902100700</t>
  </si>
  <si>
    <t>Doprava obousměrná (např. dodávek z vlastních zásob zhotovitele nebo objednatele nebo výzisku) mechanizací o nosnosti přes 3,5 t sypanin (kameniva, písku, suti, dlažebních kostek, atd.) do 100 km</t>
  </si>
  <si>
    <t>-830838608</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</si>
  <si>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</si>
  <si>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406</t>
  </si>
  <si>
    <t>9902100800</t>
  </si>
  <si>
    <t>Doprava obousměrná (např. dodávek z vlastních zásob zhotovitele nebo objednatele nebo výzisku) mechanizací o nosnosti přes 3,5 t sypanin (kameniva, písku, suti, dlažebních kostek, atd.) do 150 km</t>
  </si>
  <si>
    <t>-989714942</t>
  </si>
  <si>
    <t>Doprava obousměrná (např. dodávek z vlastních zásob zhotovitele nebo objednatele nebo výzisku) mechanizací o nosnosti přes 3,5 t sypanin (kameniva, písku, suti, dlažebních kostek,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</si>
  <si>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407</t>
  </si>
  <si>
    <t>9902100900</t>
  </si>
  <si>
    <t>Doprava obousměrná (např. dodávek z vlastních zásob zhotovitele nebo objednatele nebo výzisku) mechanizací o nosnosti přes 3,5 t sypanin (kameniva, písku, suti, dlažebních kostek, atd.) do 200 km</t>
  </si>
  <si>
    <t>-1548928408</t>
  </si>
  <si>
    <t>Doprava obousměrná (např. dodávek z vlastních zásob zhotovitele nebo objednatele nebo výzisku) mechanizací o nosnosti přes 3,5 t sypanin (kameniva, písku, suti, dlažebních kostek,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</si>
  <si>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408</t>
  </si>
  <si>
    <t>9902101000</t>
  </si>
  <si>
    <t>Doprava obousměrná (např. dodávek z vlastních zásob zhotovitele nebo objednatele nebo výzisku) mechanizací o nosnosti přes 3,5 t sypanin (kameniva, písku, suti, dlažebních kostek, atd.) do 250 km</t>
  </si>
  <si>
    <t>-285511795</t>
  </si>
  <si>
    <t>Doprava obousměrná (např. dodávek z vlastních zásob zhotovitele nebo objednatele nebo výzisku) mechanizací o nosnosti přes 3,5 t sypanin (kameniva, písku, suti, dlažebních kostek,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</si>
  <si>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409</t>
  </si>
  <si>
    <t>9902101100</t>
  </si>
  <si>
    <t>Doprava obousměrná (např. dodávek z vlastních zásob zhotovitele nebo objednatele nebo výzisku) mechanizací o nosnosti přes 3,5 t sypanin (kameniva, písku, suti, dlažebních kostek, atd.) do 300 km</t>
  </si>
  <si>
    <t>-1808149821</t>
  </si>
  <si>
    <t>Doprava obousměrná (např. dodávek z vlastních zásob zhotovitele nebo objednatele nebo výzisku) mechanizací o nosnosti přes 3,5 t sypanin (kameniva, písku, suti, dlažebních kostek,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</si>
  <si>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410</t>
  </si>
  <si>
    <t>9902101200</t>
  </si>
  <si>
    <t>Doprava obousměrná (např. dodávek z vlastních zásob zhotovitele nebo objednatele nebo výzisku) mechanizací o nosnosti přes 3,5 t sypanin (kameniva, písku, suti, dlažebních kostek, atd.) do 350 km</t>
  </si>
  <si>
    <t>-1671002906</t>
  </si>
  <si>
    <t>Doprava obousměrná (např. dodávek z vlastních zásob zhotovitele nebo objednatele nebo výzisku) mechanizací o nosnosti přes 3,5 t sypanin (kameniva, písku, suti, dlažebních kostek,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</si>
  <si>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411</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</si>
  <si>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</si>
  <si>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</si>
  <si>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-1351616763</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</si>
  <si>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</si>
  <si>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412</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</si>
  <si>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</si>
  <si>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</si>
  <si>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2091050813</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</si>
  <si>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</si>
  <si>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413</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</si>
  <si>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</si>
  <si>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</si>
  <si>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-1864030779</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</si>
  <si>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</si>
  <si>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414</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</si>
  <si>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</si>
  <si>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</si>
  <si>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-313060747</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</si>
  <si>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</si>
  <si>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415</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</si>
  <si>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</si>
  <si>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</si>
  <si>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1773240882</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</si>
  <si>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</si>
  <si>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416</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</si>
  <si>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</si>
  <si>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</si>
  <si>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-956035421</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</si>
  <si>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</si>
  <si>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417</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</si>
  <si>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</si>
  <si>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</si>
  <si>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1349810639</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</si>
  <si>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</si>
  <si>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418</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</si>
  <si>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</si>
  <si>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</si>
  <si>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1309510867</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</si>
  <si>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</si>
  <si>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419</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</si>
  <si>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</si>
  <si>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</si>
  <si>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-1147084005</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</si>
  <si>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</si>
  <si>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420</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</si>
  <si>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</si>
  <si>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</si>
  <si>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2066108311</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</si>
  <si>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</si>
  <si>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421</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</si>
  <si>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</si>
  <si>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</si>
  <si>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-2097687213</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</si>
  <si>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</si>
  <si>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422</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</si>
  <si>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</si>
  <si>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</si>
  <si>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1751050912</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</si>
  <si>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</si>
  <si>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423</t>
  </si>
  <si>
    <t>9902300100</t>
  </si>
  <si>
    <t>Doprava jednosměrná (např. nakupovaného materiálu) mechanizací o nosnosti přes 3,5 t sypanin (kameniva, písku, suti, dlažebních kostek, atd.) do 10 km</t>
  </si>
  <si>
    <t>-136034372</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</si>
  <si>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</si>
  <si>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424</t>
  </si>
  <si>
    <t>9902300200</t>
  </si>
  <si>
    <t>Doprava jednosměrná (např. nakupovaného materiálu) mechanizací o nosnosti přes 3,5 t sypanin (kameniva, písku, suti, dlažebních kostek, atd.) do 20 km</t>
  </si>
  <si>
    <t>-1180086400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</si>
  <si>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</si>
  <si>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425</t>
  </si>
  <si>
    <t>9902300300</t>
  </si>
  <si>
    <t>Doprava jednosměrná (např. nakupovaného materiálu) mechanizací o nosnosti přes 3,5 t sypanin (kameniva, písku, suti, dlažebních kostek, atd.) do 30 km</t>
  </si>
  <si>
    <t>317733303</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</si>
  <si>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</si>
  <si>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426</t>
  </si>
  <si>
    <t>9902300400</t>
  </si>
  <si>
    <t>Doprava jednosměrná (např. nakupovaného materiálu) mechanizací o nosnosti přes 3,5 t sypanin (kameniva, písku, suti, dlažebních kostek, atd.) do 40 km</t>
  </si>
  <si>
    <t>1137637086</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</si>
  <si>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</si>
  <si>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427</t>
  </si>
  <si>
    <t>9902300500</t>
  </si>
  <si>
    <t>Doprava jednosměrná (např. nakupovaného materiálu) mechanizací o nosnosti přes 3,5 t sypanin (kameniva, písku, suti, dlažebních kostek, atd.) do 60 km</t>
  </si>
  <si>
    <t>675772517</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</si>
  <si>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</si>
  <si>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428</t>
  </si>
  <si>
    <t>9902300600</t>
  </si>
  <si>
    <t>Doprava jednosměrná (např. nakupovaného materiálu) mechanizací o nosnosti přes 3,5 t sypanin (kameniva, písku, suti, dlažebních kostek, atd.) do 80 km</t>
  </si>
  <si>
    <t>1500329531</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</si>
  <si>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</si>
  <si>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429</t>
  </si>
  <si>
    <t>9902400100</t>
  </si>
  <si>
    <t>Doprava jednosměrná (např. nakupovaného materiálu) mechanizací o nosnosti přes 3,5 t objemnějšího kusového materiálu (prefabrikátů, stožárů, výhybek, rozvaděčů, vybouraných hmot atd.) do 10 km</t>
  </si>
  <si>
    <t>1995759368</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</si>
  <si>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</si>
  <si>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430</t>
  </si>
  <si>
    <t>9902400200</t>
  </si>
  <si>
    <t>Doprava jednosměrná (např. nakupovaného materiálu) mechanizací o nosnosti přes 3,5 t objemnějšího kusového materiálu (prefabrikátů, stožárů, výhybek, rozvaděčů, vybouraných hmot atd.) do 20 km</t>
  </si>
  <si>
    <t>803728394</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</si>
  <si>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</si>
  <si>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431</t>
  </si>
  <si>
    <t>9902400300</t>
  </si>
  <si>
    <t>Doprava jednosměrná (např. nakupovaného materiálu) mechanizací o nosnosti přes 3,5 t objemnějšího kusového materiálu (prefabrikátů, stožárů, výhybek, rozvaděčů, vybouraných hmot atd.) do 30 km</t>
  </si>
  <si>
    <t>2046528987</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</si>
  <si>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</si>
  <si>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432</t>
  </si>
  <si>
    <t>9902400400</t>
  </si>
  <si>
    <t>Doprava jednosměrná (např. nakupovaného materiálu) mechanizací o nosnosti přes 3,5 t objemnějšího kusového materiálu (prefabrikátů, stožárů, výhybek, rozvaděčů, vybouraných hmot atd.) do 40 km</t>
  </si>
  <si>
    <t>2075444906</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</si>
  <si>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</si>
  <si>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433</t>
  </si>
  <si>
    <t>9902400500</t>
  </si>
  <si>
    <t>Doprava jednosměrná (např. nakupovaného materiálu) mechanizací o nosnosti přes 3,5 t objemnějšího kusového materiálu (prefabrikátů, stožárů, výhybek, rozvaděčů, vybouraných hmot atd.) do 60 km</t>
  </si>
  <si>
    <t>469731130</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</si>
  <si>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</si>
  <si>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434</t>
  </si>
  <si>
    <t>9902400600</t>
  </si>
  <si>
    <t>Doprava jednosměrná (např. nakupovaného materiálu) mechanizací o nosnosti přes 3,5 t objemnějšího kusového materiálu (prefabrikátů, stožárů, výhybek, rozvaděčů, vybouraných hmot atd.) do 80 km</t>
  </si>
  <si>
    <t>611036006</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</si>
  <si>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</si>
  <si>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435</t>
  </si>
  <si>
    <t>9902900100</t>
  </si>
  <si>
    <t>Naložení sypanin, drobného kusového materiálu, suti</t>
  </si>
  <si>
    <t>-842308269</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</si>
  <si>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</si>
  <si>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436</t>
  </si>
  <si>
    <t>9902900200</t>
  </si>
  <si>
    <t>Naložení objemnějšího kusového materiálu, vybouraných hmot</t>
  </si>
  <si>
    <t>-2026548034</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</si>
  <si>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</si>
  <si>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437</t>
  </si>
  <si>
    <t>9902900400</t>
  </si>
  <si>
    <t>Složení objemnějšího kusového materiálu, vybouraných hmot</t>
  </si>
  <si>
    <t>600120043</t>
  </si>
  <si>
    <t>Složení objemnějšího kusového materiálu, vybouraných hmot    Poznámka: 1. Ceny jsou určeny pro skládání materiálu z vlastních zásob objednatele.</t>
  </si>
  <si>
    <t>438</t>
  </si>
  <si>
    <t>9903100100</t>
  </si>
  <si>
    <t>Přeprava mechanizace na místo prováděných prací o hmotnosti do 12 t přes 50 do 100 km</t>
  </si>
  <si>
    <t>1567404198</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</si>
  <si>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</si>
  <si>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439</t>
  </si>
  <si>
    <t>9903100200</t>
  </si>
  <si>
    <t>Přeprava mechanizace na místo prováděných prací o hmotnosti do 12 t do 200 km</t>
  </si>
  <si>
    <t>225095126</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</si>
  <si>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</si>
  <si>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440</t>
  </si>
  <si>
    <t>9903200100</t>
  </si>
  <si>
    <t>Přeprava mechanizace na místo prováděných prací o hmotnosti přes 12 t přes 50 do 100 km</t>
  </si>
  <si>
    <t>-2056851307</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</si>
  <si>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</si>
  <si>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441</t>
  </si>
  <si>
    <t>9903200200</t>
  </si>
  <si>
    <t>Přeprava mechanizace na místo prováděných prací o hmotnosti přes 12 t do 200 km</t>
  </si>
  <si>
    <t>-1121334610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</si>
  <si>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</si>
  <si>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442</t>
  </si>
  <si>
    <t>9909000100</t>
  </si>
  <si>
    <t>Poplatek za uložení suti nebo hmot na oficiální skládku</t>
  </si>
  <si>
    <t>1682921750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</si>
  <si>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</si>
  <si>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443</t>
  </si>
  <si>
    <t>9909000110</t>
  </si>
  <si>
    <t>Poplatek za uložení výzisku ze štěrkového lože nekontaminovaného</t>
  </si>
  <si>
    <t>498006908</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</si>
  <si>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</si>
  <si>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444</t>
  </si>
  <si>
    <t>9909000200</t>
  </si>
  <si>
    <t>Poplatek za uložení nebezpečného odpadu na oficiální skládku</t>
  </si>
  <si>
    <t>569263215</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</si>
  <si>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</si>
  <si>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445</t>
  </si>
  <si>
    <t>9909000210</t>
  </si>
  <si>
    <t>Poplatek za uložení výzisku ze štěrkového lože kontaminovaného</t>
  </si>
  <si>
    <t>-925058239</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</si>
  <si>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</si>
  <si>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446</t>
  </si>
  <si>
    <t>9909000400</t>
  </si>
  <si>
    <t>Poplatek za likvidaci plastových součástí</t>
  </si>
  <si>
    <t>1101340253</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</si>
  <si>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</si>
  <si>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SO 02 - Cenová soustava ÚRS</t>
  </si>
  <si>
    <t>Zemní práce</t>
  </si>
  <si>
    <t>129911111</t>
  </si>
  <si>
    <t>Bourání zdiva kamenného v odkopávkách nebo prokopávkách na MV, MVC ručně</t>
  </si>
  <si>
    <t>1300188566</t>
  </si>
  <si>
    <t>Bourání konstrukcí v odkopávkách a prokopávkách ručně s přemístěním suti na hromady na vzdálenost do 20 m nebo s naložením na dopravní prostředek ze zdiva kamenného, pro jakýkoliv druh kamene na maltu vápennou nebo vápenocementovou</t>
  </si>
  <si>
    <t>131111333</t>
  </si>
  <si>
    <t>Vrtání jamek pro plotové sloupky D přes 200 do 300 mm ručně s motorovým vrtákem</t>
  </si>
  <si>
    <t>320476935</t>
  </si>
  <si>
    <t>Vrtání jamek ručním motorovým vrtákem průměru přes 200 do 300 mm</t>
  </si>
  <si>
    <t>Svislé a kompletní konstrukce</t>
  </si>
  <si>
    <t>311311972</t>
  </si>
  <si>
    <t>Nosná zeď z betonu prostého tř. C 16/20 do ztraceného bednění z desek</t>
  </si>
  <si>
    <t>-1873948395</t>
  </si>
  <si>
    <t>Nadzákladové zdi z betonu prostého nosné do ztraceného bednění z desek, beton tř. C 16/20</t>
  </si>
  <si>
    <t>311351121</t>
  </si>
  <si>
    <t>Zřízení oboustranného bednění nosných nadzákladových zdí</t>
  </si>
  <si>
    <t>-367197528</t>
  </si>
  <si>
    <t>Bednění nadzákladových zdí nosných rovné oboustranné za každou stranu zřízení</t>
  </si>
  <si>
    <t>311351122</t>
  </si>
  <si>
    <t>Odstranění oboustranného bednění nosných nadzákladových zdí</t>
  </si>
  <si>
    <t>1807077779</t>
  </si>
  <si>
    <t>Bednění nadzákladových zdí nosných rovné oboustranné za každou stranu odstranění</t>
  </si>
  <si>
    <t>311351212</t>
  </si>
  <si>
    <t>Ztracené oboustranné bednění nosných zdí ze štěpkocementových desek tl do 35 mm</t>
  </si>
  <si>
    <t>186790211</t>
  </si>
  <si>
    <t>Ztracené bednění nadzákladových zdí ze štěpkocementových desek nosných s mezerou tloušťky do 250 mm (pro uložení výztuže a zalití betonovou směsí) oboustranné (za výměru každé strany) z nezateplených desek, tloušťky do 35 mm</t>
  </si>
  <si>
    <t>311361221R</t>
  </si>
  <si>
    <t>Výztuž nosných zdí betonářskou ocelí 10 216</t>
  </si>
  <si>
    <t>-422534032</t>
  </si>
  <si>
    <t>Výztuž nadzákladových zdí nosných svislých nebo odkloněných od svislice, rovných nebo oblých z betonářské oceli 10 216 (E)</t>
  </si>
  <si>
    <t>327213114</t>
  </si>
  <si>
    <t>Zdění zdiva opěrných zdí z nepravidelných kamenů na maltu obj kamene do 0,02 m3 š spáry přes 20 do 50 mm</t>
  </si>
  <si>
    <t>-444069675</t>
  </si>
  <si>
    <t>Zdění zdiva nadzákladového opěrných zdí a valů z lomového kamene štípaného nebo ručně vybíraného na maltu z nepravidelných kamenů objemu 1 kusu kamene do 0,02 m3, šířka spáry přes 20 do 50 mm</t>
  </si>
  <si>
    <t>348181113</t>
  </si>
  <si>
    <t>Montáž dřevěného oplocení z dílců v přes 1 do 1,5 m</t>
  </si>
  <si>
    <t>713457026</t>
  </si>
  <si>
    <t>Montáž oplocení z dílců dřevěných na předem osazené sloupky, výšky přes 1 do 1,5 m</t>
  </si>
  <si>
    <t>581114112</t>
  </si>
  <si>
    <t>Kryt z betonu komunikace pro pěší tl 90 mm</t>
  </si>
  <si>
    <t>746843739</t>
  </si>
  <si>
    <t>Kryt z prostého betonu komunikací pro pěší tl. 90 mm</t>
  </si>
  <si>
    <t>Úpravy povrchů, podlahy a osazování výplní</t>
  </si>
  <si>
    <t>628195001</t>
  </si>
  <si>
    <t>Očištění zdiva nebo betonu zdí a valů před započetím oprav ručně</t>
  </si>
  <si>
    <t>763984235</t>
  </si>
  <si>
    <t>628631211</t>
  </si>
  <si>
    <t>Spárování zdí a valů z lomového kamene cementovou maltou hl do 30 mm</t>
  </si>
  <si>
    <t>-578938966</t>
  </si>
  <si>
    <t>Spárování zdiva opěrných zdí a valů cementovou maltou hloubky spárování do 30 mm, zdiva z lomového kamene</t>
  </si>
  <si>
    <t>Trubní vedení</t>
  </si>
  <si>
    <t>899101113</t>
  </si>
  <si>
    <t>Osazení poklopů litinových nebo ocelových bez rámů do 50 kg</t>
  </si>
  <si>
    <t>1777032526</t>
  </si>
  <si>
    <t>Osazení poklopů litinových a ocelových bez rámů hmotnosti jednotlivě do 50 kg</t>
  </si>
  <si>
    <t>899101211</t>
  </si>
  <si>
    <t>Demontáž poklopů litinových nebo ocelových včetně rámů hmotnosti do 50 kg</t>
  </si>
  <si>
    <t>-388198547</t>
  </si>
  <si>
    <t>Demontáž poklopů litinových a ocelových včetně rámů, hmotnosti jednotlivě do 50 kg</t>
  </si>
  <si>
    <t>Ostatní konstrukce a práce, bourání</t>
  </si>
  <si>
    <t>953961114</t>
  </si>
  <si>
    <t>Kotvy chemickým tmelem M 16 hl 125 mm do betonu, ŽB nebo kamene s vyvrtáním otvoru</t>
  </si>
  <si>
    <t>1624401329</t>
  </si>
  <si>
    <t>Kotvy chemické s vyvrtáním otvoru do betonu, železobetonu nebo tvrdého kamene tmel, velikost M 16, hloubka 125 mm</t>
  </si>
  <si>
    <t>981011112</t>
  </si>
  <si>
    <t>Demolice budov dřevěných ostatních oboustranně obitých případně omítnutých postupným rozebíráním</t>
  </si>
  <si>
    <t>-1126161504</t>
  </si>
  <si>
    <t>Demolice budov postupným rozebíráním dřevěných ostatních, oboustranně obitých, případně omítnutých</t>
  </si>
  <si>
    <t>981332111</t>
  </si>
  <si>
    <t>Demolice ocelových konstrukcí hal, technologických zařízení apod.</t>
  </si>
  <si>
    <t>2101278420</t>
  </si>
  <si>
    <t>Demolice ocelových konstrukcí hal, sil, technologických zařízení apod. jakýmkoliv způsobem</t>
  </si>
  <si>
    <t>PSV</t>
  </si>
  <si>
    <t>Práce a dodávky PSV</t>
  </si>
  <si>
    <t>711</t>
  </si>
  <si>
    <t>Izolace proti vodě, vlhkosti a plynům</t>
  </si>
  <si>
    <t>711161173</t>
  </si>
  <si>
    <t>Provedení izolace proti zemní vlhkosti vodorovné z nopové fólie</t>
  </si>
  <si>
    <t>-1961172577</t>
  </si>
  <si>
    <t>Provedení izolace proti zemní vlhkosti nopovou fólií na ploše vodorovné V z nopové fólie</t>
  </si>
  <si>
    <t>711161273</t>
  </si>
  <si>
    <t>Provedení izolace proti zemní vlhkosti svislé z nopové fólie</t>
  </si>
  <si>
    <t>1859522772</t>
  </si>
  <si>
    <t>Provedení izolace proti zemní vlhkosti nopovou fólií na ploše svislé S z nopové fólie</t>
  </si>
  <si>
    <t>28323007</t>
  </si>
  <si>
    <t>fólie profilovaná (nopová) HDPE s integrovanou omítací mřížkou s výškou nopů 8mm</t>
  </si>
  <si>
    <t>-1775971629</t>
  </si>
  <si>
    <t>VV</t>
  </si>
  <si>
    <t>81,9000819000819*1,221 'Přepočtené koeficientem množství</t>
  </si>
  <si>
    <t>711191101</t>
  </si>
  <si>
    <t>Provedení izolace proti zemní vlhkosti hydroizolační stěrkou vodorovné na betonu, 1 vrstva</t>
  </si>
  <si>
    <t>2059598749</t>
  </si>
  <si>
    <t>Provedení izolace proti zemní vlhkosti hydroizolační stěrkou na ploše vodorovné V jednovrstvá na betonu</t>
  </si>
  <si>
    <t>711192201</t>
  </si>
  <si>
    <t>Provedení izolace proti zemní vlhkosti hydroizolační stěrkou svislé na betonu, 2 vrstvy</t>
  </si>
  <si>
    <t>1389522731</t>
  </si>
  <si>
    <t>Provedení izolace proti zemní vlhkosti hydroizolační stěrkou na ploše svislé S dvouvrstvá na betonu</t>
  </si>
  <si>
    <t>11163004</t>
  </si>
  <si>
    <t>stěrka hydroizolační asfaltová jednosložková s přídavkem plastů do spodní stavby</t>
  </si>
  <si>
    <t>246847943</t>
  </si>
  <si>
    <t>767</t>
  </si>
  <si>
    <t>Konstrukce zámečnické</t>
  </si>
  <si>
    <t>767163121</t>
  </si>
  <si>
    <t>Montáž přímého kovového zábradlí z dílců do betonu v rovině</t>
  </si>
  <si>
    <t>-1617507851</t>
  </si>
  <si>
    <t>Montáž kompletního kovového zábradlí přímého z dílců v rovině (na rovné ploše) kotveného do betonu</t>
  </si>
  <si>
    <t>13010206</t>
  </si>
  <si>
    <t>tyč ocelová plochá jakost S235JR (11 375) 40x8mm</t>
  </si>
  <si>
    <t>-1768626567</t>
  </si>
  <si>
    <t>13010288</t>
  </si>
  <si>
    <t>tyč ocelová plochá jakost S235JR (11 375) 100x10mm</t>
  </si>
  <si>
    <t>-1679881693</t>
  </si>
  <si>
    <t>14550150</t>
  </si>
  <si>
    <t>profil ocelový svařovaný jakost S235 průřez obdelníkový 60x30x3mm</t>
  </si>
  <si>
    <t>-631161484</t>
  </si>
  <si>
    <t>782</t>
  </si>
  <si>
    <t>Dokončovací práce - obklady z kamene</t>
  </si>
  <si>
    <t>782141113</t>
  </si>
  <si>
    <t>Montáž obkladů stěn z dlaždic betonových přes 12 do 19 ks/m2 kladených do malty</t>
  </si>
  <si>
    <t>-575457836</t>
  </si>
  <si>
    <t>Montáž obkladů stěn z dlaždic betonových - imitace kamene kladených do malty přes 12 do 19 ks/m2</t>
  </si>
  <si>
    <t>783</t>
  </si>
  <si>
    <t>Dokončovací práce - nátěry</t>
  </si>
  <si>
    <t>783301313</t>
  </si>
  <si>
    <t>Odmaštění zámečnických konstrukcí ředidlovým odmašťovačem</t>
  </si>
  <si>
    <t>1978627369</t>
  </si>
  <si>
    <t>Příprava podkladu zámečnických konstrukcí před provedením nátěru odmaštění odmašťovačem ředidlovým</t>
  </si>
  <si>
    <t>783314201</t>
  </si>
  <si>
    <t>Základní antikorozní jednonásobný syntetický standardní nátěr zámečnických konstrukcí</t>
  </si>
  <si>
    <t>1560557212</t>
  </si>
  <si>
    <t>Základní antikorozní nátěr zámečnických konstrukcí jednonásobný syntetický standardní</t>
  </si>
  <si>
    <t>783317101</t>
  </si>
  <si>
    <t>Krycí jednonásobný syntetický standardní nátěr zámečnických konstrukcí</t>
  </si>
  <si>
    <t>313494152</t>
  </si>
  <si>
    <t>Krycí nátěr (email) zámečnických konstrukcí jednonásobný syntetický standardní</t>
  </si>
  <si>
    <t>Údržba, opravy a odstraňování závad u ST OŘ PHA 2023 - 2025 - ST Pv</t>
  </si>
  <si>
    <t>Bohumil Zimola</t>
  </si>
  <si>
    <t>SO 01 - Cenová soustava UOŽI</t>
  </si>
  <si>
    <t>Orientační soupis položek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</si>
</sst>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9" x14ac:knownFonts="1">
    <font>
      <sz val="8"/>
      <name val="Arial CE"/>
      <family val="2"/>
    </font>
    <font>
      <sz val="10"/>
      <color rgb="FF969696"/>
      <name val="Arial CE"/>
    </font>
    <font>
      <sz val="10"/>
      <name val="Arial CE"/>
    </font>
    <font>
      <b/>
      <sz val="11"/>
      <name val="Arial CE"/>
    </font>
    <font>
      <sz val="12"/>
      <color rgb="FF003366"/>
      <name val="Arial CE"/>
    </font>
    <font>
      <sz val="10"/>
      <color rgb="FF003366"/>
      <name val="Arial CE"/>
    </font>
    <font>
      <sz val="8"/>
      <color rgb="FF003366"/>
      <name val="Arial CE"/>
    </font>
    <font>
      <sz val="8"/>
      <color rgb="FF505050"/>
      <name val="Arial CE"/>
    </font>
    <font>
      <b/>
      <sz val="14"/>
      <name val="Arial CE"/>
    </font>
    <font>
      <sz val="9"/>
      <name val="Arial CE"/>
    </font>
    <font>
      <sz val="9"/>
      <color rgb="FF969696"/>
      <name val="Arial CE"/>
    </font>
    <font>
      <b/>
      <sz val="12"/>
      <color rgb="FF960000"/>
      <name val="Arial CE"/>
    </font>
    <font>
      <sz val="10"/>
      <color rgb="FF3366FF"/>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s>
  <fills count="3">
    <fill>
      <patternFill patternType="none"/>
    </fill>
    <fill>
      <patternFill patternType="gray125"/>
    </fill>
    <fill>
      <patternFill patternType="solid">
        <fgColor rgb="FFD2D2D2"/>
      </patternFill>
    </fill>
  </fills>
  <borders count="21">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1">
    <xf numFmtId="0" fontId="0" fillId="0" borderId="0"/>
  </cellStyleXfs>
  <cellXfs count="102">
    <xf numFmtId="0" fontId="0" fillId="0" borderId="0" xfId="0"/>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xf numFmtId="0" fontId="7" fillId="0" borderId="0" xfId="0" applyFont="1" applyAlignment="1">
      <alignment vertical="center"/>
    </xf>
    <xf numFmtId="0" fontId="0" fillId="0" borderId="0" xfId="0" applyFont="1" applyAlignment="1">
      <alignment horizontal="left" vertical="center"/>
    </xf>
    <xf numFmtId="0" fontId="0" fillId="0" borderId="3" xfId="0" applyBorder="1"/>
    <xf numFmtId="0" fontId="0" fillId="0" borderId="0" xfId="0" applyProtection="1"/>
    <xf numFmtId="0" fontId="8" fillId="0" borderId="0" xfId="0" applyFont="1" applyAlignment="1" applyProtection="1">
      <alignment horizontal="left" vertical="center"/>
    </xf>
    <xf numFmtId="0" fontId="2"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0" fillId="0" borderId="3" xfId="0" applyBorder="1" applyAlignment="1">
      <alignment vertical="center"/>
    </xf>
    <xf numFmtId="0" fontId="0" fillId="0" borderId="7" xfId="0" applyFont="1" applyBorder="1" applyAlignment="1" applyProtection="1">
      <alignment vertical="center"/>
    </xf>
    <xf numFmtId="0" fontId="0" fillId="0" borderId="8"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0" xfId="0" applyFont="1" applyBorder="1" applyAlignment="1" applyProtection="1">
      <alignment vertical="center"/>
    </xf>
    <xf numFmtId="0" fontId="0" fillId="0" borderId="13" xfId="0" applyFont="1" applyBorder="1" applyAlignment="1" applyProtection="1">
      <alignment vertical="center"/>
    </xf>
    <xf numFmtId="0" fontId="10" fillId="0" borderId="14" xfId="0"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11" fillId="0" borderId="0" xfId="0" applyFont="1" applyAlignment="1" applyProtection="1">
      <alignment horizontal="left" vertical="center"/>
    </xf>
    <xf numFmtId="0" fontId="0" fillId="0" borderId="2" xfId="0" applyBorder="1"/>
    <xf numFmtId="0" fontId="12" fillId="0" borderId="0" xfId="0" applyFont="1" applyAlignment="1">
      <alignment horizontal="left" vertical="center"/>
    </xf>
    <xf numFmtId="0" fontId="0" fillId="0" borderId="0" xfId="0" applyFont="1" applyAlignment="1">
      <alignment vertical="center" wrapText="1"/>
    </xf>
    <xf numFmtId="0" fontId="0" fillId="0" borderId="3" xfId="0" applyBorder="1" applyAlignment="1">
      <alignment vertical="center" wrapText="1"/>
    </xf>
    <xf numFmtId="0" fontId="0" fillId="0" borderId="10" xfId="0" applyFont="1" applyBorder="1" applyAlignment="1">
      <alignment vertical="center"/>
    </xf>
    <xf numFmtId="0" fontId="0" fillId="2" borderId="6" xfId="0" applyFont="1" applyFill="1" applyBorder="1" applyAlignment="1">
      <alignment vertical="center"/>
    </xf>
    <xf numFmtId="0" fontId="0" fillId="0" borderId="4" xfId="0" applyBorder="1" applyAlignment="1">
      <alignment vertical="center"/>
    </xf>
    <xf numFmtId="0" fontId="0" fillId="0" borderId="5" xfId="0" applyFont="1" applyBorder="1" applyAlignment="1">
      <alignment vertical="center"/>
    </xf>
    <xf numFmtId="0" fontId="0" fillId="0" borderId="4" xfId="0" applyFont="1" applyBorder="1" applyAlignment="1">
      <alignment vertical="center"/>
    </xf>
    <xf numFmtId="0" fontId="0" fillId="0" borderId="8"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10" xfId="0" applyBorder="1" applyAlignment="1" applyProtection="1">
      <alignment vertical="center"/>
    </xf>
    <xf numFmtId="164" fontId="13" fillId="0" borderId="10" xfId="0" applyNumberFormat="1" applyFont="1" applyBorder="1" applyAlignment="1" applyProtection="1"/>
    <xf numFmtId="164" fontId="13" fillId="0" borderId="11" xfId="0" applyNumberFormat="1" applyFont="1" applyBorder="1" applyAlignment="1" applyProtection="1"/>
    <xf numFmtId="4" fontId="14" fillId="0" borderId="0" xfId="0" applyNumberFormat="1" applyFont="1" applyAlignment="1">
      <alignment vertical="center"/>
    </xf>
    <xf numFmtId="0" fontId="6" fillId="0" borderId="3"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4" fillId="0" borderId="0" xfId="0" applyFont="1" applyAlignment="1" applyProtection="1">
      <alignment horizontal="left"/>
    </xf>
    <xf numFmtId="0" fontId="6" fillId="0" borderId="3" xfId="0" applyFont="1" applyBorder="1" applyAlignment="1"/>
    <xf numFmtId="0" fontId="6" fillId="0" borderId="12" xfId="0" applyFont="1" applyBorder="1" applyAlignment="1" applyProtection="1"/>
    <xf numFmtId="0" fontId="6" fillId="0" borderId="0" xfId="0" applyFont="1" applyBorder="1" applyAlignment="1" applyProtection="1"/>
    <xf numFmtId="164" fontId="6" fillId="0" borderId="0" xfId="0" applyNumberFormat="1" applyFont="1" applyBorder="1" applyAlignment="1" applyProtection="1"/>
    <xf numFmtId="164" fontId="6" fillId="0" borderId="13"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5" fillId="0" borderId="0" xfId="0" applyFont="1" applyAlignment="1" applyProtection="1">
      <alignment horizontal="left"/>
    </xf>
    <xf numFmtId="0" fontId="9" fillId="0" borderId="20" xfId="0" applyFont="1" applyBorder="1" applyAlignment="1" applyProtection="1">
      <alignment horizontal="center" vertical="center"/>
    </xf>
    <xf numFmtId="49" fontId="9" fillId="0" borderId="20" xfId="0" applyNumberFormat="1" applyFont="1" applyBorder="1" applyAlignment="1" applyProtection="1">
      <alignment horizontal="left" vertical="center" wrapText="1"/>
    </xf>
    <xf numFmtId="0" fontId="9" fillId="0" borderId="20" xfId="0" applyFont="1" applyBorder="1" applyAlignment="1" applyProtection="1">
      <alignment horizontal="left" vertical="center" wrapText="1"/>
    </xf>
    <xf numFmtId="0" fontId="9" fillId="0" borderId="20" xfId="0" applyFont="1" applyBorder="1" applyAlignment="1" applyProtection="1">
      <alignment horizontal="center" vertical="center" wrapText="1"/>
    </xf>
    <xf numFmtId="165" fontId="9" fillId="0" borderId="20" xfId="0" applyNumberFormat="1" applyFont="1" applyBorder="1" applyAlignment="1" applyProtection="1">
      <alignment vertical="center"/>
    </xf>
    <xf numFmtId="0" fontId="10" fillId="0" borderId="12" xfId="0" applyFont="1" applyBorder="1" applyAlignment="1" applyProtection="1">
      <alignment horizontal="left" vertical="center"/>
    </xf>
    <xf numFmtId="0" fontId="10" fillId="0" borderId="0" xfId="0" applyFont="1" applyBorder="1" applyAlignment="1" applyProtection="1">
      <alignment horizontal="center" vertical="center"/>
    </xf>
    <xf numFmtId="164" fontId="10" fillId="0" borderId="0" xfId="0" applyNumberFormat="1" applyFont="1" applyBorder="1" applyAlignment="1" applyProtection="1">
      <alignment vertical="center"/>
    </xf>
    <xf numFmtId="164" fontId="10" fillId="0" borderId="13" xfId="0" applyNumberFormat="1" applyFont="1" applyBorder="1" applyAlignment="1" applyProtection="1">
      <alignment vertical="center"/>
    </xf>
    <xf numFmtId="0" fontId="9" fillId="0" borderId="0" xfId="0" applyFont="1" applyAlignment="1">
      <alignment horizontal="left" vertical="center"/>
    </xf>
    <xf numFmtId="4" fontId="0" fillId="0" borderId="0" xfId="0" applyNumberFormat="1" applyFont="1" applyAlignment="1">
      <alignment vertical="center"/>
    </xf>
    <xf numFmtId="0" fontId="15" fillId="0" borderId="0" xfId="0" applyFont="1" applyAlignment="1" applyProtection="1">
      <alignment horizontal="left" vertical="center"/>
    </xf>
    <xf numFmtId="0" fontId="16" fillId="0" borderId="0" xfId="0" applyFont="1" applyAlignment="1" applyProtection="1">
      <alignment horizontal="left" vertical="center" wrapText="1"/>
    </xf>
    <xf numFmtId="0" fontId="0" fillId="0" borderId="12" xfId="0" applyFont="1" applyBorder="1" applyAlignment="1" applyProtection="1">
      <alignment vertical="center"/>
    </xf>
    <xf numFmtId="0" fontId="0" fillId="0" borderId="0" xfId="0" applyBorder="1" applyAlignment="1" applyProtection="1">
      <alignment vertical="center"/>
    </xf>
    <xf numFmtId="0" fontId="17" fillId="0" borderId="20" xfId="0" applyFont="1" applyBorder="1" applyAlignment="1" applyProtection="1">
      <alignment horizontal="center" vertical="center"/>
    </xf>
    <xf numFmtId="49" fontId="17" fillId="0" borderId="20" xfId="0" applyNumberFormat="1" applyFont="1" applyBorder="1" applyAlignment="1" applyProtection="1">
      <alignment horizontal="left" vertical="center" wrapText="1"/>
    </xf>
    <xf numFmtId="0" fontId="17" fillId="0" borderId="20" xfId="0" applyFont="1" applyBorder="1" applyAlignment="1" applyProtection="1">
      <alignment horizontal="left" vertical="center" wrapText="1"/>
    </xf>
    <xf numFmtId="0" fontId="17" fillId="0" borderId="20" xfId="0" applyFont="1" applyBorder="1" applyAlignment="1" applyProtection="1">
      <alignment horizontal="center" vertical="center" wrapText="1"/>
    </xf>
    <xf numFmtId="165" fontId="17" fillId="0" borderId="20" xfId="0" applyNumberFormat="1" applyFont="1" applyBorder="1" applyAlignment="1" applyProtection="1">
      <alignment vertical="center"/>
    </xf>
    <xf numFmtId="0" fontId="18" fillId="0" borderId="3" xfId="0" applyFont="1" applyBorder="1" applyAlignment="1">
      <alignment vertical="center"/>
    </xf>
    <xf numFmtId="0" fontId="17" fillId="0" borderId="12" xfId="0" applyFont="1" applyBorder="1" applyAlignment="1" applyProtection="1">
      <alignment horizontal="left" vertical="center"/>
    </xf>
    <xf numFmtId="0" fontId="17" fillId="0" borderId="0" xfId="0" applyFont="1" applyBorder="1" applyAlignment="1" applyProtection="1">
      <alignment horizontal="center" vertical="center"/>
    </xf>
    <xf numFmtId="0" fontId="0" fillId="0" borderId="17" xfId="0" applyFont="1" applyBorder="1" applyAlignment="1" applyProtection="1">
      <alignment vertical="center"/>
    </xf>
    <xf numFmtId="0" fontId="0" fillId="0" borderId="18" xfId="0" applyBorder="1" applyAlignment="1" applyProtection="1">
      <alignment vertical="center"/>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wrapText="1"/>
    </xf>
    <xf numFmtId="165" fontId="7" fillId="0" borderId="0" xfId="0" applyNumberFormat="1" applyFont="1" applyAlignment="1" applyProtection="1">
      <alignment vertical="center"/>
    </xf>
    <xf numFmtId="0" fontId="7" fillId="0" borderId="12" xfId="0" applyFont="1" applyBorder="1" applyAlignment="1" applyProtection="1">
      <alignment vertical="center"/>
    </xf>
    <xf numFmtId="0" fontId="7" fillId="0" borderId="0" xfId="0" applyFont="1" applyBorder="1" applyAlignment="1" applyProtection="1">
      <alignment vertical="center"/>
    </xf>
    <xf numFmtId="0" fontId="7" fillId="0" borderId="13" xfId="0" applyFont="1" applyBorder="1" applyAlignment="1" applyProtection="1">
      <alignment vertical="center"/>
    </xf>
    <xf numFmtId="0" fontId="7" fillId="0" borderId="0" xfId="0" applyFont="1" applyAlignment="1">
      <alignment horizontal="lef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0" fillId="0" borderId="0" xfId="0"/>
  </cellXfs>
  <cellStyles count="1">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991"/>
  <sheetViews>
    <sheetView showGridLines="0" workbookViewId="0">
      <selection activeCell="E85" sqref="E85:H8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1" spans="1:35" x14ac:dyDescent="0.2">
      <c r="A1" s="9"/>
    </row>
    <row r="2" spans="1:35" s="1" customFormat="1" ht="36.950000000000003" customHeight="1" x14ac:dyDescent="0.2">
      <c r="A2" s="101"/>
      <c r="B2" s="101"/>
      <c r="C2" s="101"/>
      <c r="D2" s="101"/>
      <c r="E2" s="101"/>
      <c r="F2" s="101"/>
      <c r="G2" s="101"/>
      <c r="H2" s="101"/>
      <c r="I2" s="101"/>
      <c r="J2" s="101"/>
      <c r="K2" s="101"/>
      <c r="AI2" s="7" t="s">
        <v>18</v>
      </c>
    </row>
    <row r="3" spans="1:35" s="1" customFormat="1" ht="6.95" hidden="1" customHeight="1" x14ac:dyDescent="0.2">
      <c r="A3" s="8"/>
      <c r="AI3" s="7" t="s">
        <v>19</v>
      </c>
    </row>
    <row r="4" spans="1:35" s="1" customFormat="1" ht="24.95" hidden="1" customHeight="1" x14ac:dyDescent="0.2">
      <c r="A4" s="8"/>
      <c r="B4" s="31" t="s">
        <v>4</v>
      </c>
      <c r="AI4" s="7" t="s">
        <v>1</v>
      </c>
    </row>
    <row r="5" spans="1:35" s="1" customFormat="1" ht="6.95" hidden="1" customHeight="1" x14ac:dyDescent="0.2">
      <c r="A5" s="8"/>
    </row>
    <row r="6" spans="1:35" s="1" customFormat="1" ht="12" hidden="1" customHeight="1" x14ac:dyDescent="0.2">
      <c r="A6" s="8"/>
    </row>
    <row r="7" spans="1:35" s="1" customFormat="1" ht="26.25" hidden="1" customHeight="1" x14ac:dyDescent="0.2">
      <c r="A7" s="8"/>
    </row>
    <row r="8" spans="1:35" s="2" customFormat="1" ht="12" hidden="1" customHeight="1" x14ac:dyDescent="0.2">
      <c r="A8" s="17"/>
      <c r="H8" s="13"/>
      <c r="I8" s="13"/>
      <c r="J8" s="13"/>
      <c r="K8" s="13"/>
      <c r="L8" s="13"/>
      <c r="M8" s="13"/>
      <c r="N8" s="13"/>
      <c r="O8" s="13"/>
      <c r="P8" s="13"/>
      <c r="Q8" s="13"/>
      <c r="R8" s="13"/>
      <c r="S8" s="13"/>
      <c r="T8" s="13"/>
    </row>
    <row r="9" spans="1:35" s="2" customFormat="1" ht="16.5" hidden="1" customHeight="1" x14ac:dyDescent="0.2">
      <c r="A9" s="17"/>
      <c r="H9" s="13"/>
      <c r="I9" s="13"/>
      <c r="J9" s="13"/>
      <c r="K9" s="13"/>
      <c r="L9" s="13"/>
      <c r="M9" s="13"/>
      <c r="N9" s="13"/>
      <c r="O9" s="13"/>
      <c r="P9" s="13"/>
      <c r="Q9" s="13"/>
      <c r="R9" s="13"/>
      <c r="S9" s="13"/>
      <c r="T9" s="13"/>
    </row>
    <row r="10" spans="1:35" s="2" customFormat="1" hidden="1" x14ac:dyDescent="0.2">
      <c r="A10" s="17"/>
      <c r="H10" s="13"/>
      <c r="I10" s="13"/>
      <c r="J10" s="13"/>
      <c r="K10" s="13"/>
      <c r="L10" s="13"/>
      <c r="M10" s="13"/>
      <c r="N10" s="13"/>
      <c r="O10" s="13"/>
      <c r="P10" s="13"/>
      <c r="Q10" s="13"/>
      <c r="R10" s="13"/>
      <c r="S10" s="13"/>
      <c r="T10" s="13"/>
    </row>
    <row r="11" spans="1:35" s="2" customFormat="1" ht="12" hidden="1" customHeight="1" x14ac:dyDescent="0.2">
      <c r="A11" s="17"/>
      <c r="H11" s="13"/>
      <c r="I11" s="13"/>
      <c r="J11" s="13"/>
      <c r="K11" s="13"/>
      <c r="L11" s="13"/>
      <c r="M11" s="13"/>
      <c r="N11" s="13"/>
      <c r="O11" s="13"/>
      <c r="P11" s="13"/>
      <c r="Q11" s="13"/>
      <c r="R11" s="13"/>
      <c r="S11" s="13"/>
      <c r="T11" s="13"/>
    </row>
    <row r="12" spans="1:35" s="2" customFormat="1" ht="12" hidden="1" customHeight="1" x14ac:dyDescent="0.2">
      <c r="A12" s="17"/>
      <c r="H12" s="13"/>
      <c r="I12" s="13"/>
      <c r="J12" s="13"/>
      <c r="K12" s="13"/>
      <c r="L12" s="13"/>
      <c r="M12" s="13"/>
      <c r="N12" s="13"/>
      <c r="O12" s="13"/>
      <c r="P12" s="13"/>
      <c r="Q12" s="13"/>
      <c r="R12" s="13"/>
      <c r="S12" s="13"/>
      <c r="T12" s="13"/>
    </row>
    <row r="13" spans="1:35" s="2" customFormat="1" ht="10.9" hidden="1" customHeight="1" x14ac:dyDescent="0.2">
      <c r="A13" s="17"/>
      <c r="H13" s="13"/>
      <c r="I13" s="13"/>
      <c r="J13" s="13"/>
      <c r="K13" s="13"/>
      <c r="L13" s="13"/>
      <c r="M13" s="13"/>
      <c r="N13" s="13"/>
      <c r="O13" s="13"/>
      <c r="P13" s="13"/>
      <c r="Q13" s="13"/>
      <c r="R13" s="13"/>
      <c r="S13" s="13"/>
      <c r="T13" s="13"/>
    </row>
    <row r="14" spans="1:35" s="2" customFormat="1" ht="12" hidden="1" customHeight="1" x14ac:dyDescent="0.2">
      <c r="A14" s="17"/>
      <c r="H14" s="13"/>
      <c r="I14" s="13"/>
      <c r="J14" s="13"/>
      <c r="K14" s="13"/>
      <c r="L14" s="13"/>
      <c r="M14" s="13"/>
      <c r="N14" s="13"/>
      <c r="O14" s="13"/>
      <c r="P14" s="13"/>
      <c r="Q14" s="13"/>
      <c r="R14" s="13"/>
      <c r="S14" s="13"/>
      <c r="T14" s="13"/>
    </row>
    <row r="15" spans="1:35" s="2" customFormat="1" ht="18" hidden="1" customHeight="1" x14ac:dyDescent="0.2">
      <c r="A15" s="17"/>
      <c r="H15" s="13"/>
      <c r="I15" s="13"/>
      <c r="J15" s="13"/>
      <c r="K15" s="13"/>
      <c r="L15" s="13"/>
      <c r="M15" s="13"/>
      <c r="N15" s="13"/>
      <c r="O15" s="13"/>
      <c r="P15" s="13"/>
      <c r="Q15" s="13"/>
      <c r="R15" s="13"/>
      <c r="S15" s="13"/>
      <c r="T15" s="13"/>
    </row>
    <row r="16" spans="1:35" s="2" customFormat="1" ht="6.95" hidden="1" customHeight="1" x14ac:dyDescent="0.2">
      <c r="A16" s="17"/>
      <c r="H16" s="13"/>
      <c r="I16" s="13"/>
      <c r="J16" s="13"/>
      <c r="K16" s="13"/>
      <c r="L16" s="13"/>
      <c r="M16" s="13"/>
      <c r="N16" s="13"/>
      <c r="O16" s="13"/>
      <c r="P16" s="13"/>
      <c r="Q16" s="13"/>
      <c r="R16" s="13"/>
      <c r="S16" s="13"/>
      <c r="T16" s="13"/>
    </row>
    <row r="17" spans="1:20" s="2" customFormat="1" ht="12" hidden="1" customHeight="1" x14ac:dyDescent="0.2">
      <c r="A17" s="17"/>
      <c r="H17" s="13"/>
      <c r="I17" s="13"/>
      <c r="J17" s="13"/>
      <c r="K17" s="13"/>
      <c r="L17" s="13"/>
      <c r="M17" s="13"/>
      <c r="N17" s="13"/>
      <c r="O17" s="13"/>
      <c r="P17" s="13"/>
      <c r="Q17" s="13"/>
      <c r="R17" s="13"/>
      <c r="S17" s="13"/>
      <c r="T17" s="13"/>
    </row>
    <row r="18" spans="1:20" s="2" customFormat="1" ht="18" hidden="1" customHeight="1" x14ac:dyDescent="0.2">
      <c r="A18" s="17"/>
      <c r="H18" s="13"/>
      <c r="I18" s="13"/>
      <c r="J18" s="13"/>
      <c r="K18" s="13"/>
      <c r="L18" s="13"/>
      <c r="M18" s="13"/>
      <c r="N18" s="13"/>
      <c r="O18" s="13"/>
      <c r="P18" s="13"/>
      <c r="Q18" s="13"/>
      <c r="R18" s="13"/>
      <c r="S18" s="13"/>
      <c r="T18" s="13"/>
    </row>
    <row r="19" spans="1:20" s="2" customFormat="1" ht="6.95" hidden="1" customHeight="1" x14ac:dyDescent="0.2">
      <c r="A19" s="17"/>
      <c r="H19" s="13"/>
      <c r="I19" s="13"/>
      <c r="J19" s="13"/>
      <c r="K19" s="13"/>
      <c r="L19" s="13"/>
      <c r="M19" s="13"/>
      <c r="N19" s="13"/>
      <c r="O19" s="13"/>
      <c r="P19" s="13"/>
      <c r="Q19" s="13"/>
      <c r="R19" s="13"/>
      <c r="S19" s="13"/>
      <c r="T19" s="13"/>
    </row>
    <row r="20" spans="1:20" s="2" customFormat="1" ht="12" hidden="1" customHeight="1" x14ac:dyDescent="0.2">
      <c r="A20" s="17"/>
      <c r="H20" s="13"/>
      <c r="I20" s="13"/>
      <c r="J20" s="13"/>
      <c r="K20" s="13"/>
      <c r="L20" s="13"/>
      <c r="M20" s="13"/>
      <c r="N20" s="13"/>
      <c r="O20" s="13"/>
      <c r="P20" s="13"/>
      <c r="Q20" s="13"/>
      <c r="R20" s="13"/>
      <c r="S20" s="13"/>
      <c r="T20" s="13"/>
    </row>
    <row r="21" spans="1:20" s="2" customFormat="1" ht="18" hidden="1" customHeight="1" x14ac:dyDescent="0.2">
      <c r="A21" s="17"/>
      <c r="H21" s="13"/>
      <c r="I21" s="13"/>
      <c r="J21" s="13"/>
      <c r="K21" s="13"/>
      <c r="L21" s="13"/>
      <c r="M21" s="13"/>
      <c r="N21" s="13"/>
      <c r="O21" s="13"/>
      <c r="P21" s="13"/>
      <c r="Q21" s="13"/>
      <c r="R21" s="13"/>
      <c r="S21" s="13"/>
      <c r="T21" s="13"/>
    </row>
    <row r="22" spans="1:20" s="2" customFormat="1" ht="6.95" hidden="1" customHeight="1" x14ac:dyDescent="0.2">
      <c r="A22" s="17"/>
      <c r="H22" s="13"/>
      <c r="I22" s="13"/>
      <c r="J22" s="13"/>
      <c r="K22" s="13"/>
      <c r="L22" s="13"/>
      <c r="M22" s="13"/>
      <c r="N22" s="13"/>
      <c r="O22" s="13"/>
      <c r="P22" s="13"/>
      <c r="Q22" s="13"/>
      <c r="R22" s="13"/>
      <c r="S22" s="13"/>
      <c r="T22" s="13"/>
    </row>
    <row r="23" spans="1:20" s="2" customFormat="1" ht="12" hidden="1" customHeight="1" x14ac:dyDescent="0.2">
      <c r="A23" s="17"/>
      <c r="H23" s="13"/>
      <c r="I23" s="13"/>
      <c r="J23" s="13"/>
      <c r="K23" s="13"/>
      <c r="L23" s="13"/>
      <c r="M23" s="13"/>
      <c r="N23" s="13"/>
      <c r="O23" s="13"/>
      <c r="P23" s="13"/>
      <c r="Q23" s="13"/>
      <c r="R23" s="13"/>
      <c r="S23" s="13"/>
      <c r="T23" s="13"/>
    </row>
    <row r="24" spans="1:20" s="2" customFormat="1" ht="18" hidden="1" customHeight="1" x14ac:dyDescent="0.2">
      <c r="A24" s="17"/>
      <c r="H24" s="13"/>
      <c r="I24" s="13"/>
      <c r="J24" s="13"/>
      <c r="K24" s="13"/>
      <c r="L24" s="13"/>
      <c r="M24" s="13"/>
      <c r="N24" s="13"/>
      <c r="O24" s="13"/>
      <c r="P24" s="13"/>
      <c r="Q24" s="13"/>
      <c r="R24" s="13"/>
      <c r="S24" s="13"/>
      <c r="T24" s="13"/>
    </row>
    <row r="25" spans="1:20" s="2" customFormat="1" ht="6.95" hidden="1" customHeight="1" x14ac:dyDescent="0.2">
      <c r="A25" s="17"/>
      <c r="H25" s="13"/>
      <c r="I25" s="13"/>
      <c r="J25" s="13"/>
      <c r="K25" s="13"/>
      <c r="L25" s="13"/>
      <c r="M25" s="13"/>
      <c r="N25" s="13"/>
      <c r="O25" s="13"/>
      <c r="P25" s="13"/>
      <c r="Q25" s="13"/>
      <c r="R25" s="13"/>
      <c r="S25" s="13"/>
      <c r="T25" s="13"/>
    </row>
    <row r="26" spans="1:20" s="2" customFormat="1" ht="12" hidden="1" customHeight="1" x14ac:dyDescent="0.2">
      <c r="A26" s="17"/>
      <c r="H26" s="13"/>
      <c r="I26" s="13"/>
      <c r="J26" s="13"/>
      <c r="K26" s="13"/>
      <c r="L26" s="13"/>
      <c r="M26" s="13"/>
      <c r="N26" s="13"/>
      <c r="O26" s="13"/>
      <c r="P26" s="13"/>
      <c r="Q26" s="13"/>
      <c r="R26" s="13"/>
      <c r="S26" s="13"/>
      <c r="T26" s="13"/>
    </row>
    <row r="27" spans="1:20" s="3" customFormat="1" ht="16.5" hidden="1" customHeight="1" x14ac:dyDescent="0.2">
      <c r="A27" s="33"/>
      <c r="H27" s="32"/>
      <c r="I27" s="32"/>
      <c r="J27" s="32"/>
      <c r="K27" s="32"/>
      <c r="L27" s="32"/>
      <c r="M27" s="32"/>
      <c r="N27" s="32"/>
      <c r="O27" s="32"/>
      <c r="P27" s="32"/>
      <c r="Q27" s="32"/>
      <c r="R27" s="32"/>
      <c r="S27" s="32"/>
      <c r="T27" s="32"/>
    </row>
    <row r="28" spans="1:20" s="2" customFormat="1" ht="6.95" hidden="1" customHeight="1" x14ac:dyDescent="0.2">
      <c r="A28" s="17"/>
      <c r="H28" s="13"/>
      <c r="I28" s="13"/>
      <c r="J28" s="13"/>
      <c r="K28" s="13"/>
      <c r="L28" s="13"/>
      <c r="M28" s="13"/>
      <c r="N28" s="13"/>
      <c r="O28" s="13"/>
      <c r="P28" s="13"/>
      <c r="Q28" s="13"/>
      <c r="R28" s="13"/>
      <c r="S28" s="13"/>
      <c r="T28" s="13"/>
    </row>
    <row r="29" spans="1:20" s="2" customFormat="1" ht="6.95" hidden="1" customHeight="1" x14ac:dyDescent="0.2">
      <c r="A29" s="17"/>
      <c r="H29" s="13"/>
      <c r="I29" s="13"/>
      <c r="J29" s="13"/>
      <c r="K29" s="13"/>
      <c r="L29" s="13"/>
      <c r="M29" s="13"/>
      <c r="N29" s="13"/>
      <c r="O29" s="13"/>
      <c r="P29" s="13"/>
      <c r="Q29" s="13"/>
      <c r="R29" s="13"/>
      <c r="S29" s="13"/>
      <c r="T29" s="13"/>
    </row>
    <row r="30" spans="1:20" s="2" customFormat="1" ht="25.35" hidden="1" customHeight="1" x14ac:dyDescent="0.2">
      <c r="A30" s="17"/>
      <c r="H30" s="13"/>
      <c r="I30" s="13"/>
      <c r="J30" s="13"/>
      <c r="K30" s="13"/>
      <c r="L30" s="13"/>
      <c r="M30" s="13"/>
      <c r="N30" s="13"/>
      <c r="O30" s="13"/>
      <c r="P30" s="13"/>
      <c r="Q30" s="13"/>
      <c r="R30" s="13"/>
      <c r="S30" s="13"/>
      <c r="T30" s="13"/>
    </row>
    <row r="31" spans="1:20" s="2" customFormat="1" ht="6.95" hidden="1" customHeight="1" x14ac:dyDescent="0.2">
      <c r="A31" s="17"/>
      <c r="H31" s="13"/>
      <c r="I31" s="13"/>
      <c r="J31" s="13"/>
      <c r="K31" s="13"/>
      <c r="L31" s="13"/>
      <c r="M31" s="13"/>
      <c r="N31" s="13"/>
      <c r="O31" s="13"/>
      <c r="P31" s="13"/>
      <c r="Q31" s="13"/>
      <c r="R31" s="13"/>
      <c r="S31" s="13"/>
      <c r="T31" s="13"/>
    </row>
    <row r="32" spans="1:20" s="2" customFormat="1" ht="14.45" hidden="1" customHeight="1" x14ac:dyDescent="0.2">
      <c r="A32" s="17"/>
      <c r="H32" s="13"/>
      <c r="I32" s="13"/>
      <c r="J32" s="13"/>
      <c r="K32" s="13"/>
      <c r="L32" s="13"/>
      <c r="M32" s="13"/>
      <c r="N32" s="13"/>
      <c r="O32" s="13"/>
      <c r="P32" s="13"/>
      <c r="Q32" s="13"/>
      <c r="R32" s="13"/>
      <c r="S32" s="13"/>
      <c r="T32" s="13"/>
    </row>
    <row r="33" spans="1:20" s="2" customFormat="1" ht="14.45" hidden="1" customHeight="1" x14ac:dyDescent="0.2">
      <c r="A33" s="17"/>
      <c r="H33" s="13"/>
      <c r="I33" s="13"/>
      <c r="J33" s="13"/>
      <c r="K33" s="13"/>
      <c r="L33" s="13"/>
      <c r="M33" s="13"/>
      <c r="N33" s="13"/>
      <c r="O33" s="13"/>
      <c r="P33" s="13"/>
      <c r="Q33" s="13"/>
      <c r="R33" s="13"/>
      <c r="S33" s="13"/>
      <c r="T33" s="13"/>
    </row>
    <row r="34" spans="1:20" s="2" customFormat="1" ht="14.45" hidden="1" customHeight="1" x14ac:dyDescent="0.2">
      <c r="A34" s="17"/>
      <c r="H34" s="13"/>
      <c r="I34" s="13"/>
      <c r="J34" s="13"/>
      <c r="K34" s="13"/>
      <c r="L34" s="13"/>
      <c r="M34" s="13"/>
      <c r="N34" s="13"/>
      <c r="O34" s="13"/>
      <c r="P34" s="13"/>
      <c r="Q34" s="13"/>
      <c r="R34" s="13"/>
      <c r="S34" s="13"/>
      <c r="T34" s="13"/>
    </row>
    <row r="35" spans="1:20" s="2" customFormat="1" ht="14.45" hidden="1" customHeight="1" x14ac:dyDescent="0.2">
      <c r="A35" s="17"/>
      <c r="H35" s="13"/>
      <c r="I35" s="13"/>
      <c r="J35" s="13"/>
      <c r="K35" s="13"/>
      <c r="L35" s="13"/>
      <c r="M35" s="13"/>
      <c r="N35" s="13"/>
      <c r="O35" s="13"/>
      <c r="P35" s="13"/>
      <c r="Q35" s="13"/>
      <c r="R35" s="13"/>
      <c r="S35" s="13"/>
      <c r="T35" s="13"/>
    </row>
    <row r="36" spans="1:20" s="2" customFormat="1" ht="14.45" hidden="1" customHeight="1" x14ac:dyDescent="0.2">
      <c r="A36" s="17"/>
      <c r="H36" s="13"/>
      <c r="I36" s="13"/>
      <c r="J36" s="13"/>
      <c r="K36" s="13"/>
      <c r="L36" s="13"/>
      <c r="M36" s="13"/>
      <c r="N36" s="13"/>
      <c r="O36" s="13"/>
      <c r="P36" s="13"/>
      <c r="Q36" s="13"/>
      <c r="R36" s="13"/>
      <c r="S36" s="13"/>
      <c r="T36" s="13"/>
    </row>
    <row r="37" spans="1:20" s="2" customFormat="1" ht="14.45" hidden="1" customHeight="1" x14ac:dyDescent="0.2">
      <c r="A37" s="17"/>
      <c r="H37" s="13"/>
      <c r="I37" s="13"/>
      <c r="J37" s="13"/>
      <c r="K37" s="13"/>
      <c r="L37" s="13"/>
      <c r="M37" s="13"/>
      <c r="N37" s="13"/>
      <c r="O37" s="13"/>
      <c r="P37" s="13"/>
      <c r="Q37" s="13"/>
      <c r="R37" s="13"/>
      <c r="S37" s="13"/>
      <c r="T37" s="13"/>
    </row>
    <row r="38" spans="1:20" s="2" customFormat="1" ht="6.95" hidden="1" customHeight="1" x14ac:dyDescent="0.2">
      <c r="A38" s="17"/>
      <c r="H38" s="13"/>
      <c r="I38" s="13"/>
      <c r="J38" s="13"/>
      <c r="K38" s="13"/>
      <c r="L38" s="13"/>
      <c r="M38" s="13"/>
      <c r="N38" s="13"/>
      <c r="O38" s="13"/>
      <c r="P38" s="13"/>
      <c r="Q38" s="13"/>
      <c r="R38" s="13"/>
      <c r="S38" s="13"/>
      <c r="T38" s="13"/>
    </row>
    <row r="39" spans="1:20" s="2" customFormat="1" ht="25.35" hidden="1" customHeight="1" x14ac:dyDescent="0.2">
      <c r="A39" s="17"/>
      <c r="H39" s="13"/>
      <c r="I39" s="13"/>
      <c r="J39" s="13"/>
      <c r="K39" s="13"/>
      <c r="L39" s="13"/>
      <c r="M39" s="13"/>
      <c r="N39" s="13"/>
      <c r="O39" s="13"/>
      <c r="P39" s="13"/>
      <c r="Q39" s="13"/>
      <c r="R39" s="13"/>
      <c r="S39" s="13"/>
      <c r="T39" s="13"/>
    </row>
    <row r="40" spans="1:20" s="2" customFormat="1" ht="14.45" hidden="1" customHeight="1" x14ac:dyDescent="0.2">
      <c r="A40" s="17"/>
      <c r="H40" s="13"/>
      <c r="I40" s="13"/>
      <c r="J40" s="13"/>
      <c r="K40" s="13"/>
      <c r="L40" s="13"/>
      <c r="M40" s="13"/>
      <c r="N40" s="13"/>
      <c r="O40" s="13"/>
      <c r="P40" s="13"/>
      <c r="Q40" s="13"/>
      <c r="R40" s="13"/>
      <c r="S40" s="13"/>
      <c r="T40" s="13"/>
    </row>
    <row r="41" spans="1:20" s="1" customFormat="1" ht="14.45" hidden="1" customHeight="1" x14ac:dyDescent="0.2">
      <c r="A41" s="8"/>
    </row>
    <row r="42" spans="1:20" s="1" customFormat="1" ht="14.45" hidden="1" customHeight="1" x14ac:dyDescent="0.2">
      <c r="A42" s="8"/>
    </row>
    <row r="43" spans="1:20" s="1" customFormat="1" ht="14.45" hidden="1" customHeight="1" x14ac:dyDescent="0.2">
      <c r="A43" s="8"/>
    </row>
    <row r="44" spans="1:20" s="1" customFormat="1" ht="14.45" hidden="1" customHeight="1" x14ac:dyDescent="0.2">
      <c r="A44" s="8"/>
    </row>
    <row r="45" spans="1:20" s="1" customFormat="1" ht="14.45" hidden="1" customHeight="1" x14ac:dyDescent="0.2">
      <c r="A45" s="8"/>
    </row>
    <row r="46" spans="1:20" s="1" customFormat="1" ht="14.45" hidden="1" customHeight="1" x14ac:dyDescent="0.2">
      <c r="A46" s="8"/>
    </row>
    <row r="47" spans="1:20" s="1" customFormat="1" ht="14.45" hidden="1" customHeight="1" x14ac:dyDescent="0.2">
      <c r="A47" s="8"/>
    </row>
    <row r="48" spans="1:20" s="1" customFormat="1" ht="14.45" hidden="1" customHeight="1" x14ac:dyDescent="0.2">
      <c r="A48" s="8"/>
    </row>
    <row r="49" spans="1:62" s="1" customFormat="1" ht="14.45" hidden="1" customHeight="1" x14ac:dyDescent="0.2">
      <c r="A49" s="8"/>
    </row>
    <row r="50" spans="1:62" s="2" customFormat="1" ht="14.45" hidden="1" customHeight="1" x14ac:dyDescent="0.2">
      <c r="A50" s="17"/>
    </row>
    <row r="51" spans="1:62" hidden="1" x14ac:dyDescent="0.2">
      <c r="A51" s="8"/>
      <c r="U51"/>
      <c r="V51"/>
      <c r="W51"/>
      <c r="X51"/>
      <c r="Y51"/>
      <c r="Z51"/>
      <c r="AA51"/>
      <c r="AB51"/>
      <c r="AG51" s="1"/>
      <c r="AH51" s="1"/>
      <c r="AI51" s="1"/>
      <c r="AJ51" s="1"/>
      <c r="AK51" s="1"/>
      <c r="AL51" s="1"/>
      <c r="AM51" s="1"/>
      <c r="AN51" s="1"/>
      <c r="BC51"/>
      <c r="BD51"/>
      <c r="BE51"/>
      <c r="BF51"/>
      <c r="BG51"/>
      <c r="BH51"/>
      <c r="BI51"/>
      <c r="BJ51"/>
    </row>
    <row r="52" spans="1:62" hidden="1" x14ac:dyDescent="0.2">
      <c r="A52" s="8"/>
      <c r="U52"/>
      <c r="V52"/>
      <c r="W52"/>
      <c r="X52"/>
      <c r="Y52"/>
      <c r="Z52"/>
      <c r="AA52"/>
      <c r="AB52"/>
      <c r="AG52" s="1"/>
      <c r="AH52" s="1"/>
      <c r="AI52" s="1"/>
      <c r="AJ52" s="1"/>
      <c r="AK52" s="1"/>
      <c r="AL52" s="1"/>
      <c r="AM52" s="1"/>
      <c r="AN52" s="1"/>
      <c r="BC52"/>
      <c r="BD52"/>
      <c r="BE52"/>
      <c r="BF52"/>
      <c r="BG52"/>
      <c r="BH52"/>
      <c r="BI52"/>
      <c r="BJ52"/>
    </row>
    <row r="53" spans="1:62" hidden="1" x14ac:dyDescent="0.2">
      <c r="A53" s="8"/>
      <c r="U53"/>
      <c r="V53"/>
      <c r="W53"/>
      <c r="X53"/>
      <c r="Y53"/>
      <c r="Z53"/>
      <c r="AA53"/>
      <c r="AB53"/>
      <c r="AG53" s="1"/>
      <c r="AH53" s="1"/>
      <c r="AI53" s="1"/>
      <c r="AJ53" s="1"/>
      <c r="AK53" s="1"/>
      <c r="AL53" s="1"/>
      <c r="AM53" s="1"/>
      <c r="AN53" s="1"/>
      <c r="BC53"/>
      <c r="BD53"/>
      <c r="BE53"/>
      <c r="BF53"/>
      <c r="BG53"/>
      <c r="BH53"/>
      <c r="BI53"/>
      <c r="BJ53"/>
    </row>
    <row r="54" spans="1:62" hidden="1" x14ac:dyDescent="0.2">
      <c r="A54" s="8"/>
      <c r="U54"/>
      <c r="V54"/>
      <c r="W54"/>
      <c r="X54"/>
      <c r="Y54"/>
      <c r="Z54"/>
      <c r="AA54"/>
      <c r="AB54"/>
      <c r="AG54" s="1"/>
      <c r="AH54" s="1"/>
      <c r="AI54" s="1"/>
      <c r="AJ54" s="1"/>
      <c r="AK54" s="1"/>
      <c r="AL54" s="1"/>
      <c r="AM54" s="1"/>
      <c r="AN54" s="1"/>
      <c r="BC54"/>
      <c r="BD54"/>
      <c r="BE54"/>
      <c r="BF54"/>
      <c r="BG54"/>
      <c r="BH54"/>
      <c r="BI54"/>
      <c r="BJ54"/>
    </row>
    <row r="55" spans="1:62" hidden="1" x14ac:dyDescent="0.2">
      <c r="A55" s="8"/>
      <c r="U55"/>
      <c r="V55"/>
      <c r="W55"/>
      <c r="X55"/>
      <c r="Y55"/>
      <c r="Z55"/>
      <c r="AA55"/>
      <c r="AB55"/>
      <c r="AG55" s="1"/>
      <c r="AH55" s="1"/>
      <c r="AI55" s="1"/>
      <c r="AJ55" s="1"/>
      <c r="AK55" s="1"/>
      <c r="AL55" s="1"/>
      <c r="AM55" s="1"/>
      <c r="AN55" s="1"/>
      <c r="BC55"/>
      <c r="BD55"/>
      <c r="BE55"/>
      <c r="BF55"/>
      <c r="BG55"/>
      <c r="BH55"/>
      <c r="BI55"/>
      <c r="BJ55"/>
    </row>
    <row r="56" spans="1:62" hidden="1" x14ac:dyDescent="0.2">
      <c r="A56" s="8"/>
      <c r="U56"/>
      <c r="V56"/>
      <c r="W56"/>
      <c r="X56"/>
      <c r="Y56"/>
      <c r="Z56"/>
      <c r="AA56"/>
      <c r="AB56"/>
      <c r="AG56" s="1"/>
      <c r="AH56" s="1"/>
      <c r="AI56" s="1"/>
      <c r="AJ56" s="1"/>
      <c r="AK56" s="1"/>
      <c r="AL56" s="1"/>
      <c r="AM56" s="1"/>
      <c r="AN56" s="1"/>
      <c r="BC56"/>
      <c r="BD56"/>
      <c r="BE56"/>
      <c r="BF56"/>
      <c r="BG56"/>
      <c r="BH56"/>
      <c r="BI56"/>
      <c r="BJ56"/>
    </row>
    <row r="57" spans="1:62" hidden="1" x14ac:dyDescent="0.2">
      <c r="A57" s="8"/>
      <c r="U57"/>
      <c r="V57"/>
      <c r="W57"/>
      <c r="X57"/>
      <c r="Y57"/>
      <c r="Z57"/>
      <c r="AA57"/>
      <c r="AB57"/>
      <c r="AG57" s="1"/>
      <c r="AH57" s="1"/>
      <c r="AI57" s="1"/>
      <c r="AJ57" s="1"/>
      <c r="AK57" s="1"/>
      <c r="AL57" s="1"/>
      <c r="AM57" s="1"/>
      <c r="AN57" s="1"/>
      <c r="BC57"/>
      <c r="BD57"/>
      <c r="BE57"/>
      <c r="BF57"/>
      <c r="BG57"/>
      <c r="BH57"/>
      <c r="BI57"/>
      <c r="BJ57"/>
    </row>
    <row r="58" spans="1:62" hidden="1" x14ac:dyDescent="0.2">
      <c r="A58" s="8"/>
      <c r="U58"/>
      <c r="V58"/>
      <c r="W58"/>
      <c r="X58"/>
      <c r="Y58"/>
      <c r="Z58"/>
      <c r="AA58"/>
      <c r="AB58"/>
      <c r="AG58" s="1"/>
      <c r="AH58" s="1"/>
      <c r="AI58" s="1"/>
      <c r="AJ58" s="1"/>
      <c r="AK58" s="1"/>
      <c r="AL58" s="1"/>
      <c r="AM58" s="1"/>
      <c r="AN58" s="1"/>
      <c r="BC58"/>
      <c r="BD58"/>
      <c r="BE58"/>
      <c r="BF58"/>
      <c r="BG58"/>
      <c r="BH58"/>
      <c r="BI58"/>
      <c r="BJ58"/>
    </row>
    <row r="59" spans="1:62" hidden="1" x14ac:dyDescent="0.2">
      <c r="A59" s="8"/>
      <c r="U59"/>
      <c r="V59"/>
      <c r="W59"/>
      <c r="X59"/>
      <c r="Y59"/>
      <c r="Z59"/>
      <c r="AA59"/>
      <c r="AB59"/>
      <c r="AG59" s="1"/>
      <c r="AH59" s="1"/>
      <c r="AI59" s="1"/>
      <c r="AJ59" s="1"/>
      <c r="AK59" s="1"/>
      <c r="AL59" s="1"/>
      <c r="AM59" s="1"/>
      <c r="AN59" s="1"/>
      <c r="BC59"/>
      <c r="BD59"/>
      <c r="BE59"/>
      <c r="BF59"/>
      <c r="BG59"/>
      <c r="BH59"/>
      <c r="BI59"/>
      <c r="BJ59"/>
    </row>
    <row r="60" spans="1:62" hidden="1" x14ac:dyDescent="0.2">
      <c r="A60" s="8"/>
      <c r="U60"/>
      <c r="V60"/>
      <c r="W60"/>
      <c r="X60"/>
      <c r="Y60"/>
      <c r="Z60"/>
      <c r="AA60"/>
      <c r="AB60"/>
      <c r="AG60" s="1"/>
      <c r="AH60" s="1"/>
      <c r="AI60" s="1"/>
      <c r="AJ60" s="1"/>
      <c r="AK60" s="1"/>
      <c r="AL60" s="1"/>
      <c r="AM60" s="1"/>
      <c r="AN60" s="1"/>
      <c r="BC60"/>
      <c r="BD60"/>
      <c r="BE60"/>
      <c r="BF60"/>
      <c r="BG60"/>
      <c r="BH60"/>
      <c r="BI60"/>
      <c r="BJ60"/>
    </row>
    <row r="61" spans="1:62" s="2" customFormat="1" hidden="1" x14ac:dyDescent="0.2">
      <c r="A61" s="17"/>
      <c r="H61" s="13"/>
      <c r="I61" s="13"/>
      <c r="J61" s="13"/>
      <c r="K61" s="13"/>
      <c r="L61" s="13"/>
      <c r="M61" s="13"/>
      <c r="N61" s="13"/>
      <c r="O61" s="13"/>
      <c r="P61" s="13"/>
      <c r="Q61" s="13"/>
      <c r="R61" s="13"/>
      <c r="S61" s="13"/>
      <c r="T61" s="13"/>
    </row>
    <row r="62" spans="1:62" hidden="1" x14ac:dyDescent="0.2">
      <c r="A62" s="8"/>
      <c r="U62"/>
      <c r="V62"/>
      <c r="W62"/>
      <c r="X62"/>
      <c r="Y62"/>
      <c r="Z62"/>
      <c r="AA62"/>
      <c r="AB62"/>
      <c r="AG62" s="1"/>
      <c r="AH62" s="1"/>
      <c r="AI62" s="1"/>
      <c r="AJ62" s="1"/>
      <c r="AK62" s="1"/>
      <c r="AL62" s="1"/>
      <c r="AM62" s="1"/>
      <c r="AN62" s="1"/>
      <c r="BC62"/>
      <c r="BD62"/>
      <c r="BE62"/>
      <c r="BF62"/>
      <c r="BG62"/>
      <c r="BH62"/>
      <c r="BI62"/>
      <c r="BJ62"/>
    </row>
    <row r="63" spans="1:62" hidden="1" x14ac:dyDescent="0.2">
      <c r="A63" s="8"/>
      <c r="U63"/>
      <c r="V63"/>
      <c r="W63"/>
      <c r="X63"/>
      <c r="Y63"/>
      <c r="Z63"/>
      <c r="AA63"/>
      <c r="AB63"/>
      <c r="AG63" s="1"/>
      <c r="AH63" s="1"/>
      <c r="AI63" s="1"/>
      <c r="AJ63" s="1"/>
      <c r="AK63" s="1"/>
      <c r="AL63" s="1"/>
      <c r="AM63" s="1"/>
      <c r="AN63" s="1"/>
      <c r="BC63"/>
      <c r="BD63"/>
      <c r="BE63"/>
      <c r="BF63"/>
      <c r="BG63"/>
      <c r="BH63"/>
      <c r="BI63"/>
      <c r="BJ63"/>
    </row>
    <row r="64" spans="1:62" hidden="1" x14ac:dyDescent="0.2">
      <c r="A64" s="8"/>
      <c r="U64"/>
      <c r="V64"/>
      <c r="W64"/>
      <c r="X64"/>
      <c r="Y64"/>
      <c r="Z64"/>
      <c r="AA64"/>
      <c r="AB64"/>
      <c r="AG64" s="1"/>
      <c r="AH64" s="1"/>
      <c r="AI64" s="1"/>
      <c r="AJ64" s="1"/>
      <c r="AK64" s="1"/>
      <c r="AL64" s="1"/>
      <c r="AM64" s="1"/>
      <c r="AN64" s="1"/>
      <c r="BC64"/>
      <c r="BD64"/>
      <c r="BE64"/>
      <c r="BF64"/>
      <c r="BG64"/>
      <c r="BH64"/>
      <c r="BI64"/>
      <c r="BJ64"/>
    </row>
    <row r="65" spans="1:62" s="2" customFormat="1" hidden="1" x14ac:dyDescent="0.2">
      <c r="A65" s="17"/>
      <c r="H65" s="13"/>
      <c r="I65" s="13"/>
      <c r="J65" s="13"/>
      <c r="K65" s="13"/>
      <c r="L65" s="13"/>
      <c r="M65" s="13"/>
      <c r="N65" s="13"/>
      <c r="O65" s="13"/>
      <c r="P65" s="13"/>
      <c r="Q65" s="13"/>
      <c r="R65" s="13"/>
      <c r="S65" s="13"/>
      <c r="T65" s="13"/>
    </row>
    <row r="66" spans="1:62" hidden="1" x14ac:dyDescent="0.2">
      <c r="A66" s="8"/>
      <c r="U66"/>
      <c r="V66"/>
      <c r="W66"/>
      <c r="X66"/>
      <c r="Y66"/>
      <c r="Z66"/>
      <c r="AA66"/>
      <c r="AB66"/>
      <c r="AG66" s="1"/>
      <c r="AH66" s="1"/>
      <c r="AI66" s="1"/>
      <c r="AJ66" s="1"/>
      <c r="AK66" s="1"/>
      <c r="AL66" s="1"/>
      <c r="AM66" s="1"/>
      <c r="AN66" s="1"/>
      <c r="BC66"/>
      <c r="BD66"/>
      <c r="BE66"/>
      <c r="BF66"/>
      <c r="BG66"/>
      <c r="BH66"/>
      <c r="BI66"/>
      <c r="BJ66"/>
    </row>
    <row r="67" spans="1:62" hidden="1" x14ac:dyDescent="0.2">
      <c r="A67" s="8"/>
      <c r="U67"/>
      <c r="V67"/>
      <c r="W67"/>
      <c r="X67"/>
      <c r="Y67"/>
      <c r="Z67"/>
      <c r="AA67"/>
      <c r="AB67"/>
      <c r="AG67" s="1"/>
      <c r="AH67" s="1"/>
      <c r="AI67" s="1"/>
      <c r="AJ67" s="1"/>
      <c r="AK67" s="1"/>
      <c r="AL67" s="1"/>
      <c r="AM67" s="1"/>
      <c r="AN67" s="1"/>
      <c r="BC67"/>
      <c r="BD67"/>
      <c r="BE67"/>
      <c r="BF67"/>
      <c r="BG67"/>
      <c r="BH67"/>
      <c r="BI67"/>
      <c r="BJ67"/>
    </row>
    <row r="68" spans="1:62" hidden="1" x14ac:dyDescent="0.2">
      <c r="A68" s="8"/>
      <c r="U68"/>
      <c r="V68"/>
      <c r="W68"/>
      <c r="X68"/>
      <c r="Y68"/>
      <c r="Z68"/>
      <c r="AA68"/>
      <c r="AB68"/>
      <c r="AG68" s="1"/>
      <c r="AH68" s="1"/>
      <c r="AI68" s="1"/>
      <c r="AJ68" s="1"/>
      <c r="AK68" s="1"/>
      <c r="AL68" s="1"/>
      <c r="AM68" s="1"/>
      <c r="AN68" s="1"/>
      <c r="BC68"/>
      <c r="BD68"/>
      <c r="BE68"/>
      <c r="BF68"/>
      <c r="BG68"/>
      <c r="BH68"/>
      <c r="BI68"/>
      <c r="BJ68"/>
    </row>
    <row r="69" spans="1:62" hidden="1" x14ac:dyDescent="0.2">
      <c r="A69" s="8"/>
      <c r="U69"/>
      <c r="V69"/>
      <c r="W69"/>
      <c r="X69"/>
      <c r="Y69"/>
      <c r="Z69"/>
      <c r="AA69"/>
      <c r="AB69"/>
      <c r="AG69" s="1"/>
      <c r="AH69" s="1"/>
      <c r="AI69" s="1"/>
      <c r="AJ69" s="1"/>
      <c r="AK69" s="1"/>
      <c r="AL69" s="1"/>
      <c r="AM69" s="1"/>
      <c r="AN69" s="1"/>
      <c r="BC69"/>
      <c r="BD69"/>
      <c r="BE69"/>
      <c r="BF69"/>
      <c r="BG69"/>
      <c r="BH69"/>
      <c r="BI69"/>
      <c r="BJ69"/>
    </row>
    <row r="70" spans="1:62" hidden="1" x14ac:dyDescent="0.2">
      <c r="A70" s="8"/>
      <c r="U70"/>
      <c r="V70"/>
      <c r="W70"/>
      <c r="X70"/>
      <c r="Y70"/>
      <c r="Z70"/>
      <c r="AA70"/>
      <c r="AB70"/>
      <c r="AG70" s="1"/>
      <c r="AH70" s="1"/>
      <c r="AI70" s="1"/>
      <c r="AJ70" s="1"/>
      <c r="AK70" s="1"/>
      <c r="AL70" s="1"/>
      <c r="AM70" s="1"/>
      <c r="AN70" s="1"/>
      <c r="BC70"/>
      <c r="BD70"/>
      <c r="BE70"/>
      <c r="BF70"/>
      <c r="BG70"/>
      <c r="BH70"/>
      <c r="BI70"/>
      <c r="BJ70"/>
    </row>
    <row r="71" spans="1:62" hidden="1" x14ac:dyDescent="0.2">
      <c r="A71" s="8"/>
      <c r="U71"/>
      <c r="V71"/>
      <c r="W71"/>
      <c r="X71"/>
      <c r="Y71"/>
      <c r="Z71"/>
      <c r="AA71"/>
      <c r="AB71"/>
      <c r="AG71" s="1"/>
      <c r="AH71" s="1"/>
      <c r="AI71" s="1"/>
      <c r="AJ71" s="1"/>
      <c r="AK71" s="1"/>
      <c r="AL71" s="1"/>
      <c r="AM71" s="1"/>
      <c r="AN71" s="1"/>
      <c r="BC71"/>
      <c r="BD71"/>
      <c r="BE71"/>
      <c r="BF71"/>
      <c r="BG71"/>
      <c r="BH71"/>
      <c r="BI71"/>
      <c r="BJ71"/>
    </row>
    <row r="72" spans="1:62" hidden="1" x14ac:dyDescent="0.2">
      <c r="A72" s="8"/>
      <c r="U72"/>
      <c r="V72"/>
      <c r="W72"/>
      <c r="X72"/>
      <c r="Y72"/>
      <c r="Z72"/>
      <c r="AA72"/>
      <c r="AB72"/>
      <c r="AG72" s="1"/>
      <c r="AH72" s="1"/>
      <c r="AI72" s="1"/>
      <c r="AJ72" s="1"/>
      <c r="AK72" s="1"/>
      <c r="AL72" s="1"/>
      <c r="AM72" s="1"/>
      <c r="AN72" s="1"/>
      <c r="BC72"/>
      <c r="BD72"/>
      <c r="BE72"/>
      <c r="BF72"/>
      <c r="BG72"/>
      <c r="BH72"/>
      <c r="BI72"/>
      <c r="BJ72"/>
    </row>
    <row r="73" spans="1:62" hidden="1" x14ac:dyDescent="0.2">
      <c r="A73" s="8"/>
      <c r="U73"/>
      <c r="V73"/>
      <c r="W73"/>
      <c r="X73"/>
      <c r="Y73"/>
      <c r="Z73"/>
      <c r="AA73"/>
      <c r="AB73"/>
      <c r="AG73" s="1"/>
      <c r="AH73" s="1"/>
      <c r="AI73" s="1"/>
      <c r="AJ73" s="1"/>
      <c r="AK73" s="1"/>
      <c r="AL73" s="1"/>
      <c r="AM73" s="1"/>
      <c r="AN73" s="1"/>
      <c r="BC73"/>
      <c r="BD73"/>
      <c r="BE73"/>
      <c r="BF73"/>
      <c r="BG73"/>
      <c r="BH73"/>
      <c r="BI73"/>
      <c r="BJ73"/>
    </row>
    <row r="74" spans="1:62" hidden="1" x14ac:dyDescent="0.2">
      <c r="A74" s="8"/>
      <c r="U74"/>
      <c r="V74"/>
      <c r="W74"/>
      <c r="X74"/>
      <c r="Y74"/>
      <c r="Z74"/>
      <c r="AA74"/>
      <c r="AB74"/>
      <c r="AG74" s="1"/>
      <c r="AH74" s="1"/>
      <c r="AI74" s="1"/>
      <c r="AJ74" s="1"/>
      <c r="AK74" s="1"/>
      <c r="AL74" s="1"/>
      <c r="AM74" s="1"/>
      <c r="AN74" s="1"/>
      <c r="BC74"/>
      <c r="BD74"/>
      <c r="BE74"/>
      <c r="BF74"/>
      <c r="BG74"/>
      <c r="BH74"/>
      <c r="BI74"/>
      <c r="BJ74"/>
    </row>
    <row r="75" spans="1:62" hidden="1" x14ac:dyDescent="0.2">
      <c r="A75" s="8"/>
      <c r="U75"/>
      <c r="V75"/>
      <c r="W75"/>
      <c r="X75"/>
      <c r="Y75"/>
      <c r="Z75"/>
      <c r="AA75"/>
      <c r="AB75"/>
      <c r="AG75" s="1"/>
      <c r="AH75" s="1"/>
      <c r="AI75" s="1"/>
      <c r="AJ75" s="1"/>
      <c r="AK75" s="1"/>
      <c r="AL75" s="1"/>
      <c r="AM75" s="1"/>
      <c r="AN75" s="1"/>
      <c r="BC75"/>
      <c r="BD75"/>
      <c r="BE75"/>
      <c r="BF75"/>
      <c r="BG75"/>
      <c r="BH75"/>
      <c r="BI75"/>
      <c r="BJ75"/>
    </row>
    <row r="76" spans="1:62" s="2" customFormat="1" hidden="1" x14ac:dyDescent="0.2">
      <c r="A76" s="17"/>
      <c r="H76" s="13"/>
      <c r="I76" s="13"/>
      <c r="J76" s="13"/>
      <c r="K76" s="13"/>
      <c r="L76" s="13"/>
      <c r="M76" s="13"/>
      <c r="N76" s="13"/>
      <c r="O76" s="13"/>
      <c r="P76" s="13"/>
      <c r="Q76" s="13"/>
      <c r="R76" s="13"/>
      <c r="S76" s="13"/>
      <c r="T76" s="13"/>
    </row>
    <row r="77" spans="1:62" s="2" customFormat="1" ht="14.45" hidden="1" customHeight="1" x14ac:dyDescent="0.2">
      <c r="A77" s="17"/>
      <c r="H77" s="13"/>
      <c r="I77" s="13"/>
      <c r="J77" s="13"/>
      <c r="K77" s="13"/>
      <c r="L77" s="13"/>
      <c r="M77" s="13"/>
      <c r="N77" s="13"/>
      <c r="O77" s="13"/>
      <c r="P77" s="13"/>
      <c r="Q77" s="13"/>
      <c r="R77" s="13"/>
      <c r="S77" s="13"/>
      <c r="T77" s="13"/>
    </row>
    <row r="78" spans="1:62" hidden="1" x14ac:dyDescent="0.2">
      <c r="U78"/>
      <c r="V78"/>
      <c r="W78"/>
      <c r="X78"/>
      <c r="Y78"/>
      <c r="Z78"/>
      <c r="AA78"/>
      <c r="AB78"/>
      <c r="AG78" s="1"/>
      <c r="AH78" s="1"/>
      <c r="AI78" s="1"/>
      <c r="AJ78" s="1"/>
      <c r="AK78" s="1"/>
      <c r="AL78" s="1"/>
      <c r="AM78" s="1"/>
      <c r="AN78" s="1"/>
      <c r="BC78"/>
      <c r="BD78"/>
      <c r="BE78"/>
      <c r="BF78"/>
      <c r="BG78"/>
      <c r="BH78"/>
      <c r="BI78"/>
      <c r="BJ78"/>
    </row>
    <row r="79" spans="1:62" hidden="1" x14ac:dyDescent="0.2">
      <c r="U79"/>
      <c r="V79"/>
      <c r="W79"/>
      <c r="X79"/>
      <c r="Y79"/>
      <c r="Z79"/>
      <c r="AA79"/>
      <c r="AB79"/>
      <c r="AG79" s="1"/>
      <c r="AH79" s="1"/>
      <c r="AI79" s="1"/>
      <c r="AJ79" s="1"/>
      <c r="AK79" s="1"/>
      <c r="AL79" s="1"/>
      <c r="AM79" s="1"/>
      <c r="AN79" s="1"/>
      <c r="BC79"/>
      <c r="BD79"/>
      <c r="BE79"/>
      <c r="BF79"/>
      <c r="BG79"/>
      <c r="BH79"/>
      <c r="BI79"/>
      <c r="BJ79"/>
    </row>
    <row r="80" spans="1:62" hidden="1" x14ac:dyDescent="0.2">
      <c r="U80"/>
      <c r="V80"/>
      <c r="W80"/>
      <c r="X80"/>
      <c r="Y80"/>
      <c r="Z80"/>
      <c r="AA80"/>
      <c r="AB80"/>
      <c r="AG80" s="1"/>
      <c r="AH80" s="1"/>
      <c r="AI80" s="1"/>
      <c r="AJ80" s="1"/>
      <c r="AK80" s="1"/>
      <c r="AL80" s="1"/>
      <c r="AM80" s="1"/>
      <c r="AN80" s="1"/>
      <c r="BC80"/>
      <c r="BD80"/>
      <c r="BE80"/>
      <c r="BF80"/>
      <c r="BG80"/>
      <c r="BH80"/>
      <c r="BI80"/>
      <c r="BJ80"/>
    </row>
    <row r="81" spans="1:60" s="2" customFormat="1" ht="6.95" customHeight="1" x14ac:dyDescent="0.2">
      <c r="A81" s="13"/>
      <c r="B81" s="20"/>
      <c r="C81" s="21"/>
      <c r="D81" s="21"/>
      <c r="E81" s="21"/>
      <c r="F81" s="21"/>
      <c r="G81" s="21"/>
      <c r="H81" s="21"/>
      <c r="I81" s="17"/>
      <c r="P81" s="13"/>
      <c r="Q81" s="13"/>
      <c r="R81" s="13"/>
      <c r="S81" s="13"/>
      <c r="T81" s="13"/>
      <c r="U81" s="13"/>
      <c r="V81" s="13"/>
      <c r="W81" s="13"/>
      <c r="X81" s="13"/>
      <c r="Y81" s="13"/>
      <c r="Z81" s="13"/>
      <c r="AA81" s="13"/>
      <c r="AB81" s="13"/>
    </row>
    <row r="82" spans="1:60" s="2" customFormat="1" ht="24.95" customHeight="1" x14ac:dyDescent="0.2">
      <c r="A82" s="13"/>
      <c r="B82" s="14"/>
      <c r="C82" s="10" t="s">
        <v>2365</v>
      </c>
      <c r="D82" s="15"/>
      <c r="E82" s="15"/>
      <c r="F82" s="15"/>
      <c r="G82" s="15"/>
      <c r="H82" s="15"/>
      <c r="I82" s="17"/>
      <c r="P82" s="13"/>
      <c r="Q82" s="13"/>
      <c r="R82" s="13"/>
      <c r="S82" s="13"/>
      <c r="T82" s="13"/>
      <c r="U82" s="13"/>
      <c r="V82" s="13"/>
      <c r="W82" s="13"/>
      <c r="X82" s="13"/>
      <c r="Y82" s="13"/>
      <c r="Z82" s="13"/>
      <c r="AA82" s="13"/>
      <c r="AB82" s="13"/>
    </row>
    <row r="83" spans="1:60" s="2" customFormat="1" ht="6.95" customHeight="1" x14ac:dyDescent="0.2">
      <c r="A83" s="13"/>
      <c r="B83" s="14"/>
      <c r="C83" s="15"/>
      <c r="D83" s="15"/>
      <c r="E83" s="15"/>
      <c r="F83" s="15"/>
      <c r="G83" s="15"/>
      <c r="H83" s="15"/>
      <c r="I83" s="17"/>
      <c r="P83" s="13"/>
      <c r="Q83" s="13"/>
      <c r="R83" s="13"/>
      <c r="S83" s="13"/>
      <c r="T83" s="13"/>
      <c r="U83" s="13"/>
      <c r="V83" s="13"/>
      <c r="W83" s="13"/>
      <c r="X83" s="13"/>
      <c r="Y83" s="13"/>
      <c r="Z83" s="13"/>
      <c r="AA83" s="13"/>
      <c r="AB83" s="13"/>
    </row>
    <row r="84" spans="1:60" s="2" customFormat="1" ht="12" customHeight="1" x14ac:dyDescent="0.2">
      <c r="A84" s="13"/>
      <c r="B84" s="14"/>
      <c r="C84" s="12" t="s">
        <v>6</v>
      </c>
      <c r="D84" s="15"/>
      <c r="E84" s="15"/>
      <c r="F84" s="15"/>
      <c r="G84" s="15"/>
      <c r="H84" s="15"/>
      <c r="I84" s="17"/>
      <c r="P84" s="13"/>
      <c r="Q84" s="13"/>
      <c r="R84" s="13"/>
      <c r="S84" s="13"/>
      <c r="T84" s="13"/>
      <c r="U84" s="13"/>
      <c r="V84" s="13"/>
      <c r="W84" s="13"/>
      <c r="X84" s="13"/>
      <c r="Y84" s="13"/>
      <c r="Z84" s="13"/>
      <c r="AA84" s="13"/>
      <c r="AB84" s="13"/>
    </row>
    <row r="85" spans="1:60" s="2" customFormat="1" ht="26.25" customHeight="1" x14ac:dyDescent="0.2">
      <c r="A85" s="13"/>
      <c r="B85" s="14"/>
      <c r="C85" s="15"/>
      <c r="D85" s="15"/>
      <c r="E85" s="97" t="s">
        <v>2362</v>
      </c>
      <c r="F85" s="98"/>
      <c r="G85" s="98"/>
      <c r="H85" s="98"/>
      <c r="I85" s="17"/>
      <c r="P85" s="13"/>
      <c r="Q85" s="13"/>
      <c r="R85" s="13"/>
      <c r="S85" s="13"/>
      <c r="T85" s="13"/>
      <c r="U85" s="13"/>
      <c r="V85" s="13"/>
      <c r="W85" s="13"/>
      <c r="X85" s="13"/>
      <c r="Y85" s="13"/>
      <c r="Z85" s="13"/>
      <c r="AA85" s="13"/>
      <c r="AB85" s="13"/>
    </row>
    <row r="86" spans="1:60" s="2" customFormat="1" ht="12" customHeight="1" x14ac:dyDescent="0.2">
      <c r="A86" s="13"/>
      <c r="B86" s="14"/>
      <c r="C86" s="12" t="s">
        <v>21</v>
      </c>
      <c r="D86" s="15"/>
      <c r="E86" s="15"/>
      <c r="F86" s="15"/>
      <c r="G86" s="15"/>
      <c r="H86" s="15"/>
      <c r="I86" s="17"/>
      <c r="P86" s="13"/>
      <c r="Q86" s="13"/>
      <c r="R86" s="13"/>
      <c r="S86" s="13"/>
      <c r="T86" s="13"/>
      <c r="U86" s="13"/>
      <c r="V86" s="13"/>
      <c r="W86" s="13"/>
      <c r="X86" s="13"/>
      <c r="Y86" s="13"/>
      <c r="Z86" s="13"/>
      <c r="AA86" s="13"/>
      <c r="AB86" s="13"/>
    </row>
    <row r="87" spans="1:60" s="2" customFormat="1" ht="16.5" customHeight="1" x14ac:dyDescent="0.2">
      <c r="A87" s="13"/>
      <c r="B87" s="14"/>
      <c r="C87" s="15"/>
      <c r="D87" s="15"/>
      <c r="E87" s="99" t="s">
        <v>2364</v>
      </c>
      <c r="F87" s="100"/>
      <c r="G87" s="100"/>
      <c r="H87" s="100"/>
      <c r="I87" s="17"/>
      <c r="P87" s="13"/>
      <c r="Q87" s="13"/>
      <c r="R87" s="13"/>
      <c r="S87" s="13"/>
      <c r="T87" s="13"/>
      <c r="U87" s="13"/>
      <c r="V87" s="13"/>
      <c r="W87" s="13"/>
      <c r="X87" s="13"/>
      <c r="Y87" s="13"/>
      <c r="Z87" s="13"/>
      <c r="AA87" s="13"/>
      <c r="AB87" s="13"/>
    </row>
    <row r="88" spans="1:60" s="2" customFormat="1" ht="6.95" customHeight="1" x14ac:dyDescent="0.2">
      <c r="A88" s="13"/>
      <c r="B88" s="14"/>
      <c r="C88" s="15"/>
      <c r="D88" s="15"/>
      <c r="E88" s="15"/>
      <c r="F88" s="15"/>
      <c r="G88" s="15"/>
      <c r="H88" s="15"/>
      <c r="I88" s="17"/>
      <c r="P88" s="13"/>
      <c r="Q88" s="13"/>
      <c r="R88" s="13"/>
      <c r="S88" s="13"/>
      <c r="T88" s="13"/>
      <c r="U88" s="13"/>
      <c r="V88" s="13"/>
      <c r="W88" s="13"/>
      <c r="X88" s="13"/>
      <c r="Y88" s="13"/>
      <c r="Z88" s="13"/>
      <c r="AA88" s="13"/>
      <c r="AB88" s="13"/>
    </row>
    <row r="89" spans="1:60" s="2" customFormat="1" ht="12" customHeight="1" x14ac:dyDescent="0.2">
      <c r="A89" s="13"/>
      <c r="B89" s="14"/>
      <c r="C89" s="12" t="s">
        <v>7</v>
      </c>
      <c r="D89" s="15"/>
      <c r="E89" s="15"/>
      <c r="F89" s="11"/>
      <c r="G89" s="15"/>
      <c r="H89" s="15"/>
      <c r="I89" s="17"/>
      <c r="P89" s="13"/>
      <c r="Q89" s="13"/>
      <c r="R89" s="13"/>
      <c r="S89" s="13"/>
      <c r="T89" s="13"/>
      <c r="U89" s="13"/>
      <c r="V89" s="13"/>
      <c r="W89" s="13"/>
      <c r="X89" s="13"/>
      <c r="Y89" s="13"/>
      <c r="Z89" s="13"/>
      <c r="AA89" s="13"/>
      <c r="AB89" s="13"/>
    </row>
    <row r="90" spans="1:60" s="2" customFormat="1" ht="6.95" customHeight="1" x14ac:dyDescent="0.2">
      <c r="A90" s="13"/>
      <c r="B90" s="14"/>
      <c r="C90" s="15"/>
      <c r="D90" s="15"/>
      <c r="E90" s="15"/>
      <c r="F90" s="15"/>
      <c r="G90" s="15"/>
      <c r="H90" s="15"/>
      <c r="I90" s="17"/>
      <c r="P90" s="13"/>
      <c r="Q90" s="13"/>
      <c r="R90" s="13"/>
      <c r="S90" s="13"/>
      <c r="T90" s="13"/>
      <c r="U90" s="13"/>
      <c r="V90" s="13"/>
      <c r="W90" s="13"/>
      <c r="X90" s="13"/>
      <c r="Y90" s="13"/>
      <c r="Z90" s="13"/>
      <c r="AA90" s="13"/>
      <c r="AB90" s="13"/>
    </row>
    <row r="91" spans="1:60" s="2" customFormat="1" ht="15.2" customHeight="1" x14ac:dyDescent="0.2">
      <c r="A91" s="13"/>
      <c r="B91" s="14"/>
      <c r="C91" s="12" t="s">
        <v>8</v>
      </c>
      <c r="D91" s="15"/>
      <c r="E91" s="15"/>
      <c r="F91" s="11" t="s">
        <v>2363</v>
      </c>
      <c r="G91" s="15"/>
      <c r="H91" s="15"/>
      <c r="I91" s="17"/>
      <c r="P91" s="13"/>
      <c r="Q91" s="13"/>
      <c r="R91" s="13"/>
      <c r="S91" s="13"/>
      <c r="T91" s="13"/>
      <c r="U91" s="13"/>
      <c r="V91" s="13"/>
      <c r="W91" s="13"/>
      <c r="X91" s="13"/>
      <c r="Y91" s="13"/>
      <c r="Z91" s="13"/>
      <c r="AA91" s="13"/>
      <c r="AB91" s="13"/>
    </row>
    <row r="92" spans="1:60" s="2" customFormat="1" ht="15.2" customHeight="1" x14ac:dyDescent="0.2">
      <c r="A92" s="13"/>
      <c r="B92" s="14"/>
      <c r="C92" s="12" t="s">
        <v>9</v>
      </c>
      <c r="D92" s="15"/>
      <c r="E92" s="15"/>
      <c r="F92" s="11"/>
      <c r="G92" s="15"/>
      <c r="H92" s="15"/>
      <c r="I92" s="17"/>
      <c r="P92" s="13"/>
      <c r="Q92" s="13"/>
      <c r="R92" s="13"/>
      <c r="S92" s="13"/>
      <c r="T92" s="13"/>
      <c r="U92" s="13"/>
      <c r="V92" s="13"/>
      <c r="W92" s="13"/>
      <c r="X92" s="13"/>
      <c r="Y92" s="13"/>
      <c r="Z92" s="13"/>
      <c r="AA92" s="13"/>
      <c r="AB92" s="13"/>
    </row>
    <row r="93" spans="1:60" s="2" customFormat="1" ht="10.35" customHeight="1" x14ac:dyDescent="0.2">
      <c r="A93" s="13"/>
      <c r="B93" s="14"/>
      <c r="C93" s="15"/>
      <c r="D93" s="15"/>
      <c r="E93" s="15"/>
      <c r="F93" s="15"/>
      <c r="G93" s="15"/>
      <c r="H93" s="15"/>
      <c r="I93" s="17"/>
      <c r="P93" s="13"/>
      <c r="Q93" s="13"/>
      <c r="R93" s="13"/>
      <c r="S93" s="13"/>
      <c r="T93" s="13"/>
      <c r="U93" s="13"/>
      <c r="V93" s="13"/>
      <c r="W93" s="13"/>
      <c r="X93" s="13"/>
      <c r="Y93" s="13"/>
      <c r="Z93" s="13"/>
      <c r="AA93" s="13"/>
      <c r="AB93" s="13"/>
    </row>
    <row r="94" spans="1:60" s="4" customFormat="1" ht="29.25" customHeight="1" x14ac:dyDescent="0.2">
      <c r="A94" s="40"/>
      <c r="B94" s="41"/>
      <c r="C94" s="42" t="s">
        <v>23</v>
      </c>
      <c r="D94" s="43" t="s">
        <v>14</v>
      </c>
      <c r="E94" s="43" t="s">
        <v>12</v>
      </c>
      <c r="F94" s="43" t="s">
        <v>13</v>
      </c>
      <c r="G94" s="43" t="s">
        <v>24</v>
      </c>
      <c r="H94" s="43" t="s">
        <v>25</v>
      </c>
      <c r="I94" s="44"/>
      <c r="J94" s="24" t="s">
        <v>0</v>
      </c>
      <c r="K94" s="25" t="s">
        <v>10</v>
      </c>
      <c r="L94" s="25" t="s">
        <v>26</v>
      </c>
      <c r="M94" s="25" t="s">
        <v>27</v>
      </c>
      <c r="N94" s="25" t="s">
        <v>28</v>
      </c>
      <c r="O94" s="25" t="s">
        <v>29</v>
      </c>
      <c r="P94" s="25" t="s">
        <v>30</v>
      </c>
      <c r="Q94" s="26" t="s">
        <v>31</v>
      </c>
      <c r="R94" s="40"/>
      <c r="S94" s="40"/>
      <c r="T94" s="40"/>
      <c r="U94" s="40"/>
      <c r="V94" s="40"/>
      <c r="W94" s="40"/>
      <c r="X94" s="40"/>
      <c r="Y94" s="40"/>
      <c r="Z94" s="40"/>
      <c r="AA94" s="40"/>
      <c r="AB94" s="40"/>
    </row>
    <row r="95" spans="1:60" s="2" customFormat="1" ht="22.9" customHeight="1" x14ac:dyDescent="0.2">
      <c r="A95" s="13"/>
      <c r="B95" s="14"/>
      <c r="C95" s="29" t="s">
        <v>32</v>
      </c>
      <c r="D95" s="15"/>
      <c r="E95" s="15"/>
      <c r="F95" s="15"/>
      <c r="G95" s="15"/>
      <c r="H95" s="15"/>
      <c r="I95" s="16"/>
      <c r="J95" s="27"/>
      <c r="K95" s="45"/>
      <c r="L95" s="28"/>
      <c r="M95" s="46">
        <f>M96</f>
        <v>79188.831800000014</v>
      </c>
      <c r="N95" s="28"/>
      <c r="O95" s="46">
        <f>O96</f>
        <v>21172.862000000001</v>
      </c>
      <c r="P95" s="28"/>
      <c r="Q95" s="47">
        <f>Q96</f>
        <v>0</v>
      </c>
      <c r="R95" s="13"/>
      <c r="S95" s="13"/>
      <c r="T95" s="13"/>
      <c r="U95" s="13"/>
      <c r="V95" s="13"/>
      <c r="W95" s="13"/>
      <c r="X95" s="13"/>
      <c r="Y95" s="13"/>
      <c r="Z95" s="13"/>
      <c r="AA95" s="13"/>
      <c r="AB95" s="13"/>
      <c r="AQ95" s="7" t="s">
        <v>15</v>
      </c>
      <c r="AR95" s="7" t="s">
        <v>22</v>
      </c>
      <c r="BH95" s="48" t="e">
        <f>BH96</f>
        <v>#REF!</v>
      </c>
    </row>
    <row r="96" spans="1:60" s="5" customFormat="1" ht="25.9" customHeight="1" x14ac:dyDescent="0.2">
      <c r="B96" s="49"/>
      <c r="C96" s="50"/>
      <c r="D96" s="51" t="s">
        <v>15</v>
      </c>
      <c r="E96" s="52" t="s">
        <v>33</v>
      </c>
      <c r="F96" s="52" t="s">
        <v>34</v>
      </c>
      <c r="G96" s="50"/>
      <c r="H96" s="50"/>
      <c r="I96" s="53"/>
      <c r="J96" s="54"/>
      <c r="K96" s="55"/>
      <c r="L96" s="55"/>
      <c r="M96" s="56">
        <f>M97+M842</f>
        <v>79188.831800000014</v>
      </c>
      <c r="N96" s="55"/>
      <c r="O96" s="56">
        <f>O97+O842</f>
        <v>21172.862000000001</v>
      </c>
      <c r="P96" s="55"/>
      <c r="Q96" s="57">
        <f>Q97+Q842</f>
        <v>0</v>
      </c>
      <c r="AO96" s="58" t="s">
        <v>17</v>
      </c>
      <c r="AQ96" s="59" t="s">
        <v>15</v>
      </c>
      <c r="AR96" s="59" t="s">
        <v>16</v>
      </c>
      <c r="AV96" s="58" t="s">
        <v>35</v>
      </c>
      <c r="BH96" s="60" t="e">
        <f>BH97+BH842</f>
        <v>#REF!</v>
      </c>
    </row>
    <row r="97" spans="1:62" s="5" customFormat="1" ht="22.9" customHeight="1" x14ac:dyDescent="0.2">
      <c r="B97" s="49"/>
      <c r="C97" s="50"/>
      <c r="D97" s="51" t="s">
        <v>15</v>
      </c>
      <c r="E97" s="61" t="s">
        <v>36</v>
      </c>
      <c r="F97" s="61" t="s">
        <v>37</v>
      </c>
      <c r="G97" s="50"/>
      <c r="H97" s="50"/>
      <c r="I97" s="53"/>
      <c r="J97" s="54"/>
      <c r="K97" s="55"/>
      <c r="L97" s="55"/>
      <c r="M97" s="56">
        <f>SUM(M98:M841)</f>
        <v>78527.873800000016</v>
      </c>
      <c r="N97" s="55"/>
      <c r="O97" s="56">
        <f>SUM(O98:O841)</f>
        <v>21172.862000000001</v>
      </c>
      <c r="P97" s="55"/>
      <c r="Q97" s="57">
        <f>SUM(Q98:Q841)</f>
        <v>0</v>
      </c>
      <c r="AO97" s="58" t="s">
        <v>17</v>
      </c>
      <c r="AQ97" s="59" t="s">
        <v>15</v>
      </c>
      <c r="AR97" s="59" t="s">
        <v>17</v>
      </c>
      <c r="AV97" s="58" t="s">
        <v>35</v>
      </c>
      <c r="BH97" s="60" t="e">
        <f>SUM(BH98:BH841)</f>
        <v>#REF!</v>
      </c>
    </row>
    <row r="98" spans="1:62" s="2" customFormat="1" ht="24.2" customHeight="1" x14ac:dyDescent="0.2">
      <c r="A98" s="13"/>
      <c r="B98" s="14"/>
      <c r="C98" s="62" t="s">
        <v>17</v>
      </c>
      <c r="D98" s="62" t="s">
        <v>38</v>
      </c>
      <c r="E98" s="63" t="s">
        <v>39</v>
      </c>
      <c r="F98" s="64" t="s">
        <v>40</v>
      </c>
      <c r="G98" s="65" t="s">
        <v>41</v>
      </c>
      <c r="H98" s="66">
        <v>3.2</v>
      </c>
      <c r="I98" s="16"/>
      <c r="J98" s="67" t="s">
        <v>0</v>
      </c>
      <c r="K98" s="68" t="s">
        <v>11</v>
      </c>
      <c r="L98" s="69">
        <v>1.05</v>
      </c>
      <c r="M98" s="69">
        <f>L98*H98</f>
        <v>3.3600000000000003</v>
      </c>
      <c r="N98" s="69">
        <v>0</v>
      </c>
      <c r="O98" s="69">
        <f>N98*H98</f>
        <v>0</v>
      </c>
      <c r="P98" s="69">
        <v>0</v>
      </c>
      <c r="Q98" s="70">
        <f>P98*H98</f>
        <v>0</v>
      </c>
      <c r="R98" s="13"/>
      <c r="S98" s="13"/>
      <c r="T98" s="13"/>
      <c r="U98" s="13"/>
      <c r="V98" s="13"/>
      <c r="W98" s="13"/>
      <c r="X98" s="13"/>
      <c r="Y98" s="13"/>
      <c r="Z98" s="13"/>
      <c r="AA98" s="13"/>
      <c r="AB98" s="13"/>
      <c r="AO98" s="71" t="s">
        <v>42</v>
      </c>
      <c r="AQ98" s="71" t="s">
        <v>38</v>
      </c>
      <c r="AR98" s="71" t="s">
        <v>19</v>
      </c>
      <c r="AV98" s="7" t="s">
        <v>35</v>
      </c>
      <c r="BB98" s="72" t="e">
        <f>IF(K98="základní",#REF!,0)</f>
        <v>#REF!</v>
      </c>
      <c r="BC98" s="72">
        <f>IF(K98="snížená",#REF!,0)</f>
        <v>0</v>
      </c>
      <c r="BD98" s="72">
        <f>IF(K98="zákl. přenesená",#REF!,0)</f>
        <v>0</v>
      </c>
      <c r="BE98" s="72">
        <f>IF(K98="sníž. přenesená",#REF!,0)</f>
        <v>0</v>
      </c>
      <c r="BF98" s="72">
        <f>IF(K98="nulová",#REF!,0)</f>
        <v>0</v>
      </c>
      <c r="BG98" s="7" t="s">
        <v>17</v>
      </c>
      <c r="BH98" s="72" t="e">
        <f>ROUND(#REF!*H98,2)</f>
        <v>#REF!</v>
      </c>
      <c r="BI98" s="7" t="s">
        <v>42</v>
      </c>
      <c r="BJ98" s="71" t="s">
        <v>43</v>
      </c>
    </row>
    <row r="99" spans="1:62" s="2" customFormat="1" ht="39" x14ac:dyDescent="0.2">
      <c r="A99" s="13"/>
      <c r="B99" s="14"/>
      <c r="C99" s="15"/>
      <c r="D99" s="73" t="s">
        <v>44</v>
      </c>
      <c r="E99" s="15"/>
      <c r="F99" s="74" t="s">
        <v>45</v>
      </c>
      <c r="G99" s="15"/>
      <c r="H99" s="15"/>
      <c r="I99" s="16"/>
      <c r="J99" s="75"/>
      <c r="K99" s="76"/>
      <c r="L99" s="22"/>
      <c r="M99" s="22"/>
      <c r="N99" s="22"/>
      <c r="O99" s="22"/>
      <c r="P99" s="22"/>
      <c r="Q99" s="23"/>
      <c r="R99" s="13"/>
      <c r="S99" s="13"/>
      <c r="T99" s="13"/>
      <c r="U99" s="13"/>
      <c r="V99" s="13"/>
      <c r="W99" s="13"/>
      <c r="X99" s="13"/>
      <c r="Y99" s="13"/>
      <c r="Z99" s="13"/>
      <c r="AA99" s="13"/>
      <c r="AB99" s="13"/>
      <c r="AQ99" s="7" t="s">
        <v>44</v>
      </c>
      <c r="AR99" s="7" t="s">
        <v>19</v>
      </c>
    </row>
    <row r="100" spans="1:62" s="2" customFormat="1" ht="24.2" customHeight="1" x14ac:dyDescent="0.2">
      <c r="A100" s="13"/>
      <c r="B100" s="14"/>
      <c r="C100" s="62" t="s">
        <v>19</v>
      </c>
      <c r="D100" s="62" t="s">
        <v>38</v>
      </c>
      <c r="E100" s="63" t="s">
        <v>46</v>
      </c>
      <c r="F100" s="64" t="s">
        <v>47</v>
      </c>
      <c r="G100" s="65" t="s">
        <v>48</v>
      </c>
      <c r="H100" s="66">
        <v>300</v>
      </c>
      <c r="I100" s="16"/>
      <c r="J100" s="67" t="s">
        <v>0</v>
      </c>
      <c r="K100" s="68" t="s">
        <v>11</v>
      </c>
      <c r="L100" s="69">
        <v>0.01</v>
      </c>
      <c r="M100" s="69">
        <f>L100*H100</f>
        <v>3</v>
      </c>
      <c r="N100" s="69">
        <v>0</v>
      </c>
      <c r="O100" s="69">
        <f>N100*H100</f>
        <v>0</v>
      </c>
      <c r="P100" s="69">
        <v>0</v>
      </c>
      <c r="Q100" s="70">
        <f>P100*H100</f>
        <v>0</v>
      </c>
      <c r="R100" s="13"/>
      <c r="S100" s="13"/>
      <c r="T100" s="13"/>
      <c r="U100" s="13"/>
      <c r="V100" s="13"/>
      <c r="W100" s="13"/>
      <c r="X100" s="13"/>
      <c r="Y100" s="13"/>
      <c r="Z100" s="13"/>
      <c r="AA100" s="13"/>
      <c r="AB100" s="13"/>
      <c r="AO100" s="71" t="s">
        <v>42</v>
      </c>
      <c r="AQ100" s="71" t="s">
        <v>38</v>
      </c>
      <c r="AR100" s="71" t="s">
        <v>19</v>
      </c>
      <c r="AV100" s="7" t="s">
        <v>35</v>
      </c>
      <c r="BB100" s="72" t="e">
        <f>IF(K100="základní",#REF!,0)</f>
        <v>#REF!</v>
      </c>
      <c r="BC100" s="72">
        <f>IF(K100="snížená",#REF!,0)</f>
        <v>0</v>
      </c>
      <c r="BD100" s="72">
        <f>IF(K100="zákl. přenesená",#REF!,0)</f>
        <v>0</v>
      </c>
      <c r="BE100" s="72">
        <f>IF(K100="sníž. přenesená",#REF!,0)</f>
        <v>0</v>
      </c>
      <c r="BF100" s="72">
        <f>IF(K100="nulová",#REF!,0)</f>
        <v>0</v>
      </c>
      <c r="BG100" s="7" t="s">
        <v>17</v>
      </c>
      <c r="BH100" s="72" t="e">
        <f>ROUND(#REF!*H100,2)</f>
        <v>#REF!</v>
      </c>
      <c r="BI100" s="7" t="s">
        <v>42</v>
      </c>
      <c r="BJ100" s="71" t="s">
        <v>49</v>
      </c>
    </row>
    <row r="101" spans="1:62" s="2" customFormat="1" ht="39" x14ac:dyDescent="0.2">
      <c r="A101" s="13"/>
      <c r="B101" s="14"/>
      <c r="C101" s="15"/>
      <c r="D101" s="73" t="s">
        <v>44</v>
      </c>
      <c r="E101" s="15"/>
      <c r="F101" s="74" t="s">
        <v>50</v>
      </c>
      <c r="G101" s="15"/>
      <c r="H101" s="15"/>
      <c r="I101" s="16"/>
      <c r="J101" s="75"/>
      <c r="K101" s="76"/>
      <c r="L101" s="22"/>
      <c r="M101" s="22"/>
      <c r="N101" s="22"/>
      <c r="O101" s="22"/>
      <c r="P101" s="22"/>
      <c r="Q101" s="23"/>
      <c r="R101" s="13"/>
      <c r="S101" s="13"/>
      <c r="T101" s="13"/>
      <c r="U101" s="13"/>
      <c r="V101" s="13"/>
      <c r="W101" s="13"/>
      <c r="X101" s="13"/>
      <c r="Y101" s="13"/>
      <c r="Z101" s="13"/>
      <c r="AA101" s="13"/>
      <c r="AB101" s="13"/>
      <c r="AQ101" s="7" t="s">
        <v>44</v>
      </c>
      <c r="AR101" s="7" t="s">
        <v>19</v>
      </c>
    </row>
    <row r="102" spans="1:62" s="2" customFormat="1" ht="21.75" customHeight="1" x14ac:dyDescent="0.2">
      <c r="A102" s="13"/>
      <c r="B102" s="14"/>
      <c r="C102" s="62" t="s">
        <v>51</v>
      </c>
      <c r="D102" s="62" t="s">
        <v>38</v>
      </c>
      <c r="E102" s="63" t="s">
        <v>52</v>
      </c>
      <c r="F102" s="64" t="s">
        <v>53</v>
      </c>
      <c r="G102" s="65" t="s">
        <v>54</v>
      </c>
      <c r="H102" s="66">
        <v>35000</v>
      </c>
      <c r="I102" s="16"/>
      <c r="J102" s="67" t="s">
        <v>0</v>
      </c>
      <c r="K102" s="68" t="s">
        <v>11</v>
      </c>
      <c r="L102" s="69">
        <v>0.02</v>
      </c>
      <c r="M102" s="69">
        <f>L102*H102</f>
        <v>700</v>
      </c>
      <c r="N102" s="69">
        <v>0</v>
      </c>
      <c r="O102" s="69">
        <f>N102*H102</f>
        <v>0</v>
      </c>
      <c r="P102" s="69">
        <v>0</v>
      </c>
      <c r="Q102" s="70">
        <f>P102*H102</f>
        <v>0</v>
      </c>
      <c r="R102" s="13"/>
      <c r="S102" s="13"/>
      <c r="T102" s="13"/>
      <c r="U102" s="13"/>
      <c r="V102" s="13"/>
      <c r="W102" s="13"/>
      <c r="X102" s="13"/>
      <c r="Y102" s="13"/>
      <c r="Z102" s="13"/>
      <c r="AA102" s="13"/>
      <c r="AB102" s="13"/>
      <c r="AO102" s="71" t="s">
        <v>42</v>
      </c>
      <c r="AQ102" s="71" t="s">
        <v>38</v>
      </c>
      <c r="AR102" s="71" t="s">
        <v>19</v>
      </c>
      <c r="AV102" s="7" t="s">
        <v>35</v>
      </c>
      <c r="BB102" s="72" t="e">
        <f>IF(K102="základní",#REF!,0)</f>
        <v>#REF!</v>
      </c>
      <c r="BC102" s="72">
        <f>IF(K102="snížená",#REF!,0)</f>
        <v>0</v>
      </c>
      <c r="BD102" s="72">
        <f>IF(K102="zákl. přenesená",#REF!,0)</f>
        <v>0</v>
      </c>
      <c r="BE102" s="72">
        <f>IF(K102="sníž. přenesená",#REF!,0)</f>
        <v>0</v>
      </c>
      <c r="BF102" s="72">
        <f>IF(K102="nulová",#REF!,0)</f>
        <v>0</v>
      </c>
      <c r="BG102" s="7" t="s">
        <v>17</v>
      </c>
      <c r="BH102" s="72" t="e">
        <f>ROUND(#REF!*H102,2)</f>
        <v>#REF!</v>
      </c>
      <c r="BI102" s="7" t="s">
        <v>42</v>
      </c>
      <c r="BJ102" s="71" t="s">
        <v>55</v>
      </c>
    </row>
    <row r="103" spans="1:62" s="2" customFormat="1" ht="39" x14ac:dyDescent="0.2">
      <c r="A103" s="13"/>
      <c r="B103" s="14"/>
      <c r="C103" s="15"/>
      <c r="D103" s="73" t="s">
        <v>44</v>
      </c>
      <c r="E103" s="15"/>
      <c r="F103" s="74" t="s">
        <v>56</v>
      </c>
      <c r="G103" s="15"/>
      <c r="H103" s="15"/>
      <c r="I103" s="16"/>
      <c r="J103" s="75"/>
      <c r="K103" s="76"/>
      <c r="L103" s="22"/>
      <c r="M103" s="22"/>
      <c r="N103" s="22"/>
      <c r="O103" s="22"/>
      <c r="P103" s="22"/>
      <c r="Q103" s="23"/>
      <c r="R103" s="13"/>
      <c r="S103" s="13"/>
      <c r="T103" s="13"/>
      <c r="U103" s="13"/>
      <c r="V103" s="13"/>
      <c r="W103" s="13"/>
      <c r="X103" s="13"/>
      <c r="Y103" s="13"/>
      <c r="Z103" s="13"/>
      <c r="AA103" s="13"/>
      <c r="AB103" s="13"/>
      <c r="AQ103" s="7" t="s">
        <v>44</v>
      </c>
      <c r="AR103" s="7" t="s">
        <v>19</v>
      </c>
    </row>
    <row r="104" spans="1:62" s="2" customFormat="1" ht="21.75" customHeight="1" x14ac:dyDescent="0.2">
      <c r="A104" s="13"/>
      <c r="B104" s="14"/>
      <c r="C104" s="62" t="s">
        <v>42</v>
      </c>
      <c r="D104" s="62" t="s">
        <v>38</v>
      </c>
      <c r="E104" s="63" t="s">
        <v>57</v>
      </c>
      <c r="F104" s="64" t="s">
        <v>58</v>
      </c>
      <c r="G104" s="65" t="s">
        <v>54</v>
      </c>
      <c r="H104" s="66">
        <v>12000</v>
      </c>
      <c r="I104" s="16"/>
      <c r="J104" s="67" t="s">
        <v>0</v>
      </c>
      <c r="K104" s="68" t="s">
        <v>11</v>
      </c>
      <c r="L104" s="69">
        <v>0.03</v>
      </c>
      <c r="M104" s="69">
        <f>L104*H104</f>
        <v>360</v>
      </c>
      <c r="N104" s="69">
        <v>0</v>
      </c>
      <c r="O104" s="69">
        <f>N104*H104</f>
        <v>0</v>
      </c>
      <c r="P104" s="69">
        <v>0</v>
      </c>
      <c r="Q104" s="70">
        <f>P104*H104</f>
        <v>0</v>
      </c>
      <c r="R104" s="13"/>
      <c r="S104" s="13"/>
      <c r="T104" s="13"/>
      <c r="U104" s="13"/>
      <c r="V104" s="13"/>
      <c r="W104" s="13"/>
      <c r="X104" s="13"/>
      <c r="Y104" s="13"/>
      <c r="Z104" s="13"/>
      <c r="AA104" s="13"/>
      <c r="AB104" s="13"/>
      <c r="AO104" s="71" t="s">
        <v>42</v>
      </c>
      <c r="AQ104" s="71" t="s">
        <v>38</v>
      </c>
      <c r="AR104" s="71" t="s">
        <v>19</v>
      </c>
      <c r="AV104" s="7" t="s">
        <v>35</v>
      </c>
      <c r="BB104" s="72" t="e">
        <f>IF(K104="základní",#REF!,0)</f>
        <v>#REF!</v>
      </c>
      <c r="BC104" s="72">
        <f>IF(K104="snížená",#REF!,0)</f>
        <v>0</v>
      </c>
      <c r="BD104" s="72">
        <f>IF(K104="zákl. přenesená",#REF!,0)</f>
        <v>0</v>
      </c>
      <c r="BE104" s="72">
        <f>IF(K104="sníž. přenesená",#REF!,0)</f>
        <v>0</v>
      </c>
      <c r="BF104" s="72">
        <f>IF(K104="nulová",#REF!,0)</f>
        <v>0</v>
      </c>
      <c r="BG104" s="7" t="s">
        <v>17</v>
      </c>
      <c r="BH104" s="72" t="e">
        <f>ROUND(#REF!*H104,2)</f>
        <v>#REF!</v>
      </c>
      <c r="BI104" s="7" t="s">
        <v>42</v>
      </c>
      <c r="BJ104" s="71" t="s">
        <v>59</v>
      </c>
    </row>
    <row r="105" spans="1:62" s="2" customFormat="1" ht="39" x14ac:dyDescent="0.2">
      <c r="A105" s="13"/>
      <c r="B105" s="14"/>
      <c r="C105" s="15"/>
      <c r="D105" s="73" t="s">
        <v>44</v>
      </c>
      <c r="E105" s="15"/>
      <c r="F105" s="74" t="s">
        <v>60</v>
      </c>
      <c r="G105" s="15"/>
      <c r="H105" s="15"/>
      <c r="I105" s="16"/>
      <c r="J105" s="75"/>
      <c r="K105" s="76"/>
      <c r="L105" s="22"/>
      <c r="M105" s="22"/>
      <c r="N105" s="22"/>
      <c r="O105" s="22"/>
      <c r="P105" s="22"/>
      <c r="Q105" s="23"/>
      <c r="R105" s="13"/>
      <c r="S105" s="13"/>
      <c r="T105" s="13"/>
      <c r="U105" s="13"/>
      <c r="V105" s="13"/>
      <c r="W105" s="13"/>
      <c r="X105" s="13"/>
      <c r="Y105" s="13"/>
      <c r="Z105" s="13"/>
      <c r="AA105" s="13"/>
      <c r="AB105" s="13"/>
      <c r="AQ105" s="7" t="s">
        <v>44</v>
      </c>
      <c r="AR105" s="7" t="s">
        <v>19</v>
      </c>
    </row>
    <row r="106" spans="1:62" s="2" customFormat="1" ht="24.2" customHeight="1" x14ac:dyDescent="0.2">
      <c r="A106" s="13"/>
      <c r="B106" s="14"/>
      <c r="C106" s="62" t="s">
        <v>36</v>
      </c>
      <c r="D106" s="62" t="s">
        <v>38</v>
      </c>
      <c r="E106" s="63" t="s">
        <v>61</v>
      </c>
      <c r="F106" s="64" t="s">
        <v>62</v>
      </c>
      <c r="G106" s="65" t="s">
        <v>63</v>
      </c>
      <c r="H106" s="66">
        <v>16</v>
      </c>
      <c r="I106" s="16"/>
      <c r="J106" s="67" t="s">
        <v>0</v>
      </c>
      <c r="K106" s="68" t="s">
        <v>11</v>
      </c>
      <c r="L106" s="69">
        <v>23.847000000000001</v>
      </c>
      <c r="M106" s="69">
        <f>L106*H106</f>
        <v>381.55200000000002</v>
      </c>
      <c r="N106" s="69">
        <v>0</v>
      </c>
      <c r="O106" s="69">
        <f>N106*H106</f>
        <v>0</v>
      </c>
      <c r="P106" s="69">
        <v>0</v>
      </c>
      <c r="Q106" s="70">
        <f>P106*H106</f>
        <v>0</v>
      </c>
      <c r="R106" s="13"/>
      <c r="S106" s="13"/>
      <c r="T106" s="13"/>
      <c r="U106" s="13"/>
      <c r="V106" s="13"/>
      <c r="W106" s="13"/>
      <c r="X106" s="13"/>
      <c r="Y106" s="13"/>
      <c r="Z106" s="13"/>
      <c r="AA106" s="13"/>
      <c r="AB106" s="13"/>
      <c r="AO106" s="71" t="s">
        <v>42</v>
      </c>
      <c r="AQ106" s="71" t="s">
        <v>38</v>
      </c>
      <c r="AR106" s="71" t="s">
        <v>19</v>
      </c>
      <c r="AV106" s="7" t="s">
        <v>35</v>
      </c>
      <c r="BB106" s="72" t="e">
        <f>IF(K106="základní",#REF!,0)</f>
        <v>#REF!</v>
      </c>
      <c r="BC106" s="72">
        <f>IF(K106="snížená",#REF!,0)</f>
        <v>0</v>
      </c>
      <c r="BD106" s="72">
        <f>IF(K106="zákl. přenesená",#REF!,0)</f>
        <v>0</v>
      </c>
      <c r="BE106" s="72">
        <f>IF(K106="sníž. přenesená",#REF!,0)</f>
        <v>0</v>
      </c>
      <c r="BF106" s="72">
        <f>IF(K106="nulová",#REF!,0)</f>
        <v>0</v>
      </c>
      <c r="BG106" s="7" t="s">
        <v>17</v>
      </c>
      <c r="BH106" s="72" t="e">
        <f>ROUND(#REF!*H106,2)</f>
        <v>#REF!</v>
      </c>
      <c r="BI106" s="7" t="s">
        <v>42</v>
      </c>
      <c r="BJ106" s="71" t="s">
        <v>64</v>
      </c>
    </row>
    <row r="107" spans="1:62" s="2" customFormat="1" ht="48.75" x14ac:dyDescent="0.2">
      <c r="A107" s="13"/>
      <c r="B107" s="14"/>
      <c r="C107" s="15"/>
      <c r="D107" s="73" t="s">
        <v>44</v>
      </c>
      <c r="E107" s="15"/>
      <c r="F107" s="74" t="s">
        <v>65</v>
      </c>
      <c r="G107" s="15"/>
      <c r="H107" s="15"/>
      <c r="I107" s="16"/>
      <c r="J107" s="75"/>
      <c r="K107" s="76"/>
      <c r="L107" s="22"/>
      <c r="M107" s="22"/>
      <c r="N107" s="22"/>
      <c r="O107" s="22"/>
      <c r="P107" s="22"/>
      <c r="Q107" s="23"/>
      <c r="R107" s="13"/>
      <c r="S107" s="13"/>
      <c r="T107" s="13"/>
      <c r="U107" s="13"/>
      <c r="V107" s="13"/>
      <c r="W107" s="13"/>
      <c r="X107" s="13"/>
      <c r="Y107" s="13"/>
      <c r="Z107" s="13"/>
      <c r="AA107" s="13"/>
      <c r="AB107" s="13"/>
      <c r="AQ107" s="7" t="s">
        <v>44</v>
      </c>
      <c r="AR107" s="7" t="s">
        <v>19</v>
      </c>
    </row>
    <row r="108" spans="1:62" s="2" customFormat="1" ht="24.2" customHeight="1" x14ac:dyDescent="0.2">
      <c r="A108" s="13"/>
      <c r="B108" s="14"/>
      <c r="C108" s="62" t="s">
        <v>66</v>
      </c>
      <c r="D108" s="62" t="s">
        <v>38</v>
      </c>
      <c r="E108" s="63" t="s">
        <v>67</v>
      </c>
      <c r="F108" s="64" t="s">
        <v>68</v>
      </c>
      <c r="G108" s="65" t="s">
        <v>54</v>
      </c>
      <c r="H108" s="66">
        <v>12000</v>
      </c>
      <c r="I108" s="16"/>
      <c r="J108" s="67" t="s">
        <v>0</v>
      </c>
      <c r="K108" s="68" t="s">
        <v>11</v>
      </c>
      <c r="L108" s="69">
        <v>0.09</v>
      </c>
      <c r="M108" s="69">
        <f>L108*H108</f>
        <v>1080</v>
      </c>
      <c r="N108" s="69">
        <v>0</v>
      </c>
      <c r="O108" s="69">
        <f>N108*H108</f>
        <v>0</v>
      </c>
      <c r="P108" s="69">
        <v>0</v>
      </c>
      <c r="Q108" s="70">
        <f>P108*H108</f>
        <v>0</v>
      </c>
      <c r="R108" s="13"/>
      <c r="S108" s="13"/>
      <c r="T108" s="13"/>
      <c r="U108" s="13"/>
      <c r="V108" s="13"/>
      <c r="W108" s="13"/>
      <c r="X108" s="13"/>
      <c r="Y108" s="13"/>
      <c r="Z108" s="13"/>
      <c r="AA108" s="13"/>
      <c r="AB108" s="13"/>
      <c r="AO108" s="71" t="s">
        <v>42</v>
      </c>
      <c r="AQ108" s="71" t="s">
        <v>38</v>
      </c>
      <c r="AR108" s="71" t="s">
        <v>19</v>
      </c>
      <c r="AV108" s="7" t="s">
        <v>35</v>
      </c>
      <c r="BB108" s="72" t="e">
        <f>IF(K108="základní",#REF!,0)</f>
        <v>#REF!</v>
      </c>
      <c r="BC108" s="72">
        <f>IF(K108="snížená",#REF!,0)</f>
        <v>0</v>
      </c>
      <c r="BD108" s="72">
        <f>IF(K108="zákl. přenesená",#REF!,0)</f>
        <v>0</v>
      </c>
      <c r="BE108" s="72">
        <f>IF(K108="sníž. přenesená",#REF!,0)</f>
        <v>0</v>
      </c>
      <c r="BF108" s="72">
        <f>IF(K108="nulová",#REF!,0)</f>
        <v>0</v>
      </c>
      <c r="BG108" s="7" t="s">
        <v>17</v>
      </c>
      <c r="BH108" s="72" t="e">
        <f>ROUND(#REF!*H108,2)</f>
        <v>#REF!</v>
      </c>
      <c r="BI108" s="7" t="s">
        <v>42</v>
      </c>
      <c r="BJ108" s="71" t="s">
        <v>69</v>
      </c>
    </row>
    <row r="109" spans="1:62" s="2" customFormat="1" ht="48.75" x14ac:dyDescent="0.2">
      <c r="A109" s="13"/>
      <c r="B109" s="14"/>
      <c r="C109" s="15"/>
      <c r="D109" s="73" t="s">
        <v>44</v>
      </c>
      <c r="E109" s="15"/>
      <c r="F109" s="74" t="s">
        <v>70</v>
      </c>
      <c r="G109" s="15"/>
      <c r="H109" s="15"/>
      <c r="I109" s="16"/>
      <c r="J109" s="75"/>
      <c r="K109" s="76"/>
      <c r="L109" s="22"/>
      <c r="M109" s="22"/>
      <c r="N109" s="22"/>
      <c r="O109" s="22"/>
      <c r="P109" s="22"/>
      <c r="Q109" s="23"/>
      <c r="R109" s="13"/>
      <c r="S109" s="13"/>
      <c r="T109" s="13"/>
      <c r="U109" s="13"/>
      <c r="V109" s="13"/>
      <c r="W109" s="13"/>
      <c r="X109" s="13"/>
      <c r="Y109" s="13"/>
      <c r="Z109" s="13"/>
      <c r="AA109" s="13"/>
      <c r="AB109" s="13"/>
      <c r="AQ109" s="7" t="s">
        <v>44</v>
      </c>
      <c r="AR109" s="7" t="s">
        <v>19</v>
      </c>
    </row>
    <row r="110" spans="1:62" s="2" customFormat="1" ht="24.2" customHeight="1" x14ac:dyDescent="0.2">
      <c r="A110" s="13"/>
      <c r="B110" s="14"/>
      <c r="C110" s="62" t="s">
        <v>5</v>
      </c>
      <c r="D110" s="62" t="s">
        <v>38</v>
      </c>
      <c r="E110" s="63" t="s">
        <v>71</v>
      </c>
      <c r="F110" s="64" t="s">
        <v>72</v>
      </c>
      <c r="G110" s="65" t="s">
        <v>54</v>
      </c>
      <c r="H110" s="66">
        <v>9600</v>
      </c>
      <c r="I110" s="16"/>
      <c r="J110" s="67" t="s">
        <v>0</v>
      </c>
      <c r="K110" s="68" t="s">
        <v>11</v>
      </c>
      <c r="L110" s="69">
        <v>0.1</v>
      </c>
      <c r="M110" s="69">
        <f>L110*H110</f>
        <v>960</v>
      </c>
      <c r="N110" s="69">
        <v>0</v>
      </c>
      <c r="O110" s="69">
        <f>N110*H110</f>
        <v>0</v>
      </c>
      <c r="P110" s="69">
        <v>0</v>
      </c>
      <c r="Q110" s="70">
        <f>P110*H110</f>
        <v>0</v>
      </c>
      <c r="R110" s="13"/>
      <c r="S110" s="13"/>
      <c r="T110" s="13"/>
      <c r="U110" s="13"/>
      <c r="V110" s="13"/>
      <c r="W110" s="13"/>
      <c r="X110" s="13"/>
      <c r="Y110" s="13"/>
      <c r="Z110" s="13"/>
      <c r="AA110" s="13"/>
      <c r="AB110" s="13"/>
      <c r="AO110" s="71" t="s">
        <v>42</v>
      </c>
      <c r="AQ110" s="71" t="s">
        <v>38</v>
      </c>
      <c r="AR110" s="71" t="s">
        <v>19</v>
      </c>
      <c r="AV110" s="7" t="s">
        <v>35</v>
      </c>
      <c r="BB110" s="72" t="e">
        <f>IF(K110="základní",#REF!,0)</f>
        <v>#REF!</v>
      </c>
      <c r="BC110" s="72">
        <f>IF(K110="snížená",#REF!,0)</f>
        <v>0</v>
      </c>
      <c r="BD110" s="72">
        <f>IF(K110="zákl. přenesená",#REF!,0)</f>
        <v>0</v>
      </c>
      <c r="BE110" s="72">
        <f>IF(K110="sníž. přenesená",#REF!,0)</f>
        <v>0</v>
      </c>
      <c r="BF110" s="72">
        <f>IF(K110="nulová",#REF!,0)</f>
        <v>0</v>
      </c>
      <c r="BG110" s="7" t="s">
        <v>17</v>
      </c>
      <c r="BH110" s="72" t="e">
        <f>ROUND(#REF!*H110,2)</f>
        <v>#REF!</v>
      </c>
      <c r="BI110" s="7" t="s">
        <v>42</v>
      </c>
      <c r="BJ110" s="71" t="s">
        <v>73</v>
      </c>
    </row>
    <row r="111" spans="1:62" s="2" customFormat="1" ht="48.75" x14ac:dyDescent="0.2">
      <c r="A111" s="13"/>
      <c r="B111" s="14"/>
      <c r="C111" s="15"/>
      <c r="D111" s="73" t="s">
        <v>44</v>
      </c>
      <c r="E111" s="15"/>
      <c r="F111" s="74" t="s">
        <v>74</v>
      </c>
      <c r="G111" s="15"/>
      <c r="H111" s="15"/>
      <c r="I111" s="16"/>
      <c r="J111" s="75"/>
      <c r="K111" s="76"/>
      <c r="L111" s="22"/>
      <c r="M111" s="22"/>
      <c r="N111" s="22"/>
      <c r="O111" s="22"/>
      <c r="P111" s="22"/>
      <c r="Q111" s="23"/>
      <c r="R111" s="13"/>
      <c r="S111" s="13"/>
      <c r="T111" s="13"/>
      <c r="U111" s="13"/>
      <c r="V111" s="13"/>
      <c r="W111" s="13"/>
      <c r="X111" s="13"/>
      <c r="Y111" s="13"/>
      <c r="Z111" s="13"/>
      <c r="AA111" s="13"/>
      <c r="AB111" s="13"/>
      <c r="AQ111" s="7" t="s">
        <v>44</v>
      </c>
      <c r="AR111" s="7" t="s">
        <v>19</v>
      </c>
    </row>
    <row r="112" spans="1:62" s="2" customFormat="1" ht="24.2" customHeight="1" x14ac:dyDescent="0.2">
      <c r="A112" s="13"/>
      <c r="B112" s="14"/>
      <c r="C112" s="62" t="s">
        <v>75</v>
      </c>
      <c r="D112" s="62" t="s">
        <v>38</v>
      </c>
      <c r="E112" s="63" t="s">
        <v>76</v>
      </c>
      <c r="F112" s="64" t="s">
        <v>77</v>
      </c>
      <c r="G112" s="65" t="s">
        <v>54</v>
      </c>
      <c r="H112" s="66">
        <v>5500</v>
      </c>
      <c r="I112" s="16"/>
      <c r="J112" s="67" t="s">
        <v>0</v>
      </c>
      <c r="K112" s="68" t="s">
        <v>11</v>
      </c>
      <c r="L112" s="69">
        <v>0.11</v>
      </c>
      <c r="M112" s="69">
        <f>L112*H112</f>
        <v>605</v>
      </c>
      <c r="N112" s="69">
        <v>0</v>
      </c>
      <c r="O112" s="69">
        <f>N112*H112</f>
        <v>0</v>
      </c>
      <c r="P112" s="69">
        <v>0</v>
      </c>
      <c r="Q112" s="70">
        <f>P112*H112</f>
        <v>0</v>
      </c>
      <c r="R112" s="13"/>
      <c r="S112" s="13"/>
      <c r="T112" s="13"/>
      <c r="U112" s="13"/>
      <c r="V112" s="13"/>
      <c r="W112" s="13"/>
      <c r="X112" s="13"/>
      <c r="Y112" s="13"/>
      <c r="Z112" s="13"/>
      <c r="AA112" s="13"/>
      <c r="AB112" s="13"/>
      <c r="AO112" s="71" t="s">
        <v>42</v>
      </c>
      <c r="AQ112" s="71" t="s">
        <v>38</v>
      </c>
      <c r="AR112" s="71" t="s">
        <v>19</v>
      </c>
      <c r="AV112" s="7" t="s">
        <v>35</v>
      </c>
      <c r="BB112" s="72" t="e">
        <f>IF(K112="základní",#REF!,0)</f>
        <v>#REF!</v>
      </c>
      <c r="BC112" s="72">
        <f>IF(K112="snížená",#REF!,0)</f>
        <v>0</v>
      </c>
      <c r="BD112" s="72">
        <f>IF(K112="zákl. přenesená",#REF!,0)</f>
        <v>0</v>
      </c>
      <c r="BE112" s="72">
        <f>IF(K112="sníž. přenesená",#REF!,0)</f>
        <v>0</v>
      </c>
      <c r="BF112" s="72">
        <f>IF(K112="nulová",#REF!,0)</f>
        <v>0</v>
      </c>
      <c r="BG112" s="7" t="s">
        <v>17</v>
      </c>
      <c r="BH112" s="72" t="e">
        <f>ROUND(#REF!*H112,2)</f>
        <v>#REF!</v>
      </c>
      <c r="BI112" s="7" t="s">
        <v>42</v>
      </c>
      <c r="BJ112" s="71" t="s">
        <v>78</v>
      </c>
    </row>
    <row r="113" spans="1:62" s="2" customFormat="1" ht="48.75" x14ac:dyDescent="0.2">
      <c r="A113" s="13"/>
      <c r="B113" s="14"/>
      <c r="C113" s="15"/>
      <c r="D113" s="73" t="s">
        <v>44</v>
      </c>
      <c r="E113" s="15"/>
      <c r="F113" s="74" t="s">
        <v>79</v>
      </c>
      <c r="G113" s="15"/>
      <c r="H113" s="15"/>
      <c r="I113" s="16"/>
      <c r="J113" s="75"/>
      <c r="K113" s="76"/>
      <c r="L113" s="22"/>
      <c r="M113" s="22"/>
      <c r="N113" s="22"/>
      <c r="O113" s="22"/>
      <c r="P113" s="22"/>
      <c r="Q113" s="23"/>
      <c r="R113" s="13"/>
      <c r="S113" s="13"/>
      <c r="T113" s="13"/>
      <c r="U113" s="13"/>
      <c r="V113" s="13"/>
      <c r="W113" s="13"/>
      <c r="X113" s="13"/>
      <c r="Y113" s="13"/>
      <c r="Z113" s="13"/>
      <c r="AA113" s="13"/>
      <c r="AB113" s="13"/>
      <c r="AQ113" s="7" t="s">
        <v>44</v>
      </c>
      <c r="AR113" s="7" t="s">
        <v>19</v>
      </c>
    </row>
    <row r="114" spans="1:62" s="2" customFormat="1" ht="24.2" customHeight="1" x14ac:dyDescent="0.2">
      <c r="A114" s="13"/>
      <c r="B114" s="14"/>
      <c r="C114" s="62" t="s">
        <v>80</v>
      </c>
      <c r="D114" s="62" t="s">
        <v>38</v>
      </c>
      <c r="E114" s="63" t="s">
        <v>81</v>
      </c>
      <c r="F114" s="64" t="s">
        <v>82</v>
      </c>
      <c r="G114" s="65" t="s">
        <v>54</v>
      </c>
      <c r="H114" s="66">
        <v>4000</v>
      </c>
      <c r="I114" s="16"/>
      <c r="J114" s="67" t="s">
        <v>0</v>
      </c>
      <c r="K114" s="68" t="s">
        <v>11</v>
      </c>
      <c r="L114" s="69">
        <v>0.13</v>
      </c>
      <c r="M114" s="69">
        <f>L114*H114</f>
        <v>520</v>
      </c>
      <c r="N114" s="69">
        <v>0</v>
      </c>
      <c r="O114" s="69">
        <f>N114*H114</f>
        <v>0</v>
      </c>
      <c r="P114" s="69">
        <v>0</v>
      </c>
      <c r="Q114" s="70">
        <f>P114*H114</f>
        <v>0</v>
      </c>
      <c r="R114" s="13"/>
      <c r="S114" s="13"/>
      <c r="T114" s="13"/>
      <c r="U114" s="13"/>
      <c r="V114" s="13"/>
      <c r="W114" s="13"/>
      <c r="X114" s="13"/>
      <c r="Y114" s="13"/>
      <c r="Z114" s="13"/>
      <c r="AA114" s="13"/>
      <c r="AB114" s="13"/>
      <c r="AO114" s="71" t="s">
        <v>42</v>
      </c>
      <c r="AQ114" s="71" t="s">
        <v>38</v>
      </c>
      <c r="AR114" s="71" t="s">
        <v>19</v>
      </c>
      <c r="AV114" s="7" t="s">
        <v>35</v>
      </c>
      <c r="BB114" s="72" t="e">
        <f>IF(K114="základní",#REF!,0)</f>
        <v>#REF!</v>
      </c>
      <c r="BC114" s="72">
        <f>IF(K114="snížená",#REF!,0)</f>
        <v>0</v>
      </c>
      <c r="BD114" s="72">
        <f>IF(K114="zákl. přenesená",#REF!,0)</f>
        <v>0</v>
      </c>
      <c r="BE114" s="72">
        <f>IF(K114="sníž. přenesená",#REF!,0)</f>
        <v>0</v>
      </c>
      <c r="BF114" s="72">
        <f>IF(K114="nulová",#REF!,0)</f>
        <v>0</v>
      </c>
      <c r="BG114" s="7" t="s">
        <v>17</v>
      </c>
      <c r="BH114" s="72" t="e">
        <f>ROUND(#REF!*H114,2)</f>
        <v>#REF!</v>
      </c>
      <c r="BI114" s="7" t="s">
        <v>42</v>
      </c>
      <c r="BJ114" s="71" t="s">
        <v>83</v>
      </c>
    </row>
    <row r="115" spans="1:62" s="2" customFormat="1" ht="48.75" x14ac:dyDescent="0.2">
      <c r="A115" s="13"/>
      <c r="B115" s="14"/>
      <c r="C115" s="15"/>
      <c r="D115" s="73" t="s">
        <v>44</v>
      </c>
      <c r="E115" s="15"/>
      <c r="F115" s="74" t="s">
        <v>84</v>
      </c>
      <c r="G115" s="15"/>
      <c r="H115" s="15"/>
      <c r="I115" s="16"/>
      <c r="J115" s="75"/>
      <c r="K115" s="76"/>
      <c r="L115" s="22"/>
      <c r="M115" s="22"/>
      <c r="N115" s="22"/>
      <c r="O115" s="22"/>
      <c r="P115" s="22"/>
      <c r="Q115" s="23"/>
      <c r="R115" s="13"/>
      <c r="S115" s="13"/>
      <c r="T115" s="13"/>
      <c r="U115" s="13"/>
      <c r="V115" s="13"/>
      <c r="W115" s="13"/>
      <c r="X115" s="13"/>
      <c r="Y115" s="13"/>
      <c r="Z115" s="13"/>
      <c r="AA115" s="13"/>
      <c r="AB115" s="13"/>
      <c r="AQ115" s="7" t="s">
        <v>44</v>
      </c>
      <c r="AR115" s="7" t="s">
        <v>19</v>
      </c>
    </row>
    <row r="116" spans="1:62" s="2" customFormat="1" ht="21.75" customHeight="1" x14ac:dyDescent="0.2">
      <c r="A116" s="13"/>
      <c r="B116" s="14"/>
      <c r="C116" s="62" t="s">
        <v>85</v>
      </c>
      <c r="D116" s="62" t="s">
        <v>38</v>
      </c>
      <c r="E116" s="63" t="s">
        <v>86</v>
      </c>
      <c r="F116" s="64" t="s">
        <v>87</v>
      </c>
      <c r="G116" s="65" t="s">
        <v>88</v>
      </c>
      <c r="H116" s="66">
        <v>240</v>
      </c>
      <c r="I116" s="16"/>
      <c r="J116" s="67" t="s">
        <v>0</v>
      </c>
      <c r="K116" s="68" t="s">
        <v>11</v>
      </c>
      <c r="L116" s="69">
        <v>1</v>
      </c>
      <c r="M116" s="69">
        <f>L116*H116</f>
        <v>240</v>
      </c>
      <c r="N116" s="69">
        <v>0</v>
      </c>
      <c r="O116" s="69">
        <f>N116*H116</f>
        <v>0</v>
      </c>
      <c r="P116" s="69">
        <v>0</v>
      </c>
      <c r="Q116" s="70">
        <f>P116*H116</f>
        <v>0</v>
      </c>
      <c r="R116" s="13"/>
      <c r="S116" s="13"/>
      <c r="T116" s="13"/>
      <c r="U116" s="13"/>
      <c r="V116" s="13"/>
      <c r="W116" s="13"/>
      <c r="X116" s="13"/>
      <c r="Y116" s="13"/>
      <c r="Z116" s="13"/>
      <c r="AA116" s="13"/>
      <c r="AB116" s="13"/>
      <c r="AO116" s="71" t="s">
        <v>42</v>
      </c>
      <c r="AQ116" s="71" t="s">
        <v>38</v>
      </c>
      <c r="AR116" s="71" t="s">
        <v>19</v>
      </c>
      <c r="AV116" s="7" t="s">
        <v>35</v>
      </c>
      <c r="BB116" s="72" t="e">
        <f>IF(K116="základní",#REF!,0)</f>
        <v>#REF!</v>
      </c>
      <c r="BC116" s="72">
        <f>IF(K116="snížená",#REF!,0)</f>
        <v>0</v>
      </c>
      <c r="BD116" s="72">
        <f>IF(K116="zákl. přenesená",#REF!,0)</f>
        <v>0</v>
      </c>
      <c r="BE116" s="72">
        <f>IF(K116="sníž. přenesená",#REF!,0)</f>
        <v>0</v>
      </c>
      <c r="BF116" s="72">
        <f>IF(K116="nulová",#REF!,0)</f>
        <v>0</v>
      </c>
      <c r="BG116" s="7" t="s">
        <v>17</v>
      </c>
      <c r="BH116" s="72" t="e">
        <f>ROUND(#REF!*H116,2)</f>
        <v>#REF!</v>
      </c>
      <c r="BI116" s="7" t="s">
        <v>42</v>
      </c>
      <c r="BJ116" s="71" t="s">
        <v>89</v>
      </c>
    </row>
    <row r="117" spans="1:62" s="2" customFormat="1" ht="68.25" x14ac:dyDescent="0.2">
      <c r="A117" s="13"/>
      <c r="B117" s="14"/>
      <c r="C117" s="15"/>
      <c r="D117" s="73" t="s">
        <v>44</v>
      </c>
      <c r="E117" s="15"/>
      <c r="F117" s="74" t="s">
        <v>90</v>
      </c>
      <c r="G117" s="15"/>
      <c r="H117" s="15"/>
      <c r="I117" s="16"/>
      <c r="J117" s="75"/>
      <c r="K117" s="76"/>
      <c r="L117" s="22"/>
      <c r="M117" s="22"/>
      <c r="N117" s="22"/>
      <c r="O117" s="22"/>
      <c r="P117" s="22"/>
      <c r="Q117" s="23"/>
      <c r="R117" s="13"/>
      <c r="S117" s="13"/>
      <c r="T117" s="13"/>
      <c r="U117" s="13"/>
      <c r="V117" s="13"/>
      <c r="W117" s="13"/>
      <c r="X117" s="13"/>
      <c r="Y117" s="13"/>
      <c r="Z117" s="13"/>
      <c r="AA117" s="13"/>
      <c r="AB117" s="13"/>
      <c r="AQ117" s="7" t="s">
        <v>44</v>
      </c>
      <c r="AR117" s="7" t="s">
        <v>19</v>
      </c>
    </row>
    <row r="118" spans="1:62" s="2" customFormat="1" ht="24.2" customHeight="1" x14ac:dyDescent="0.2">
      <c r="A118" s="13"/>
      <c r="B118" s="14"/>
      <c r="C118" s="62" t="s">
        <v>91</v>
      </c>
      <c r="D118" s="62" t="s">
        <v>38</v>
      </c>
      <c r="E118" s="63" t="s">
        <v>92</v>
      </c>
      <c r="F118" s="64" t="s">
        <v>93</v>
      </c>
      <c r="G118" s="65" t="s">
        <v>94</v>
      </c>
      <c r="H118" s="66">
        <v>16</v>
      </c>
      <c r="I118" s="16"/>
      <c r="J118" s="67" t="s">
        <v>0</v>
      </c>
      <c r="K118" s="68" t="s">
        <v>11</v>
      </c>
      <c r="L118" s="69">
        <v>0.51</v>
      </c>
      <c r="M118" s="69">
        <f>L118*H118</f>
        <v>8.16</v>
      </c>
      <c r="N118" s="69">
        <v>0</v>
      </c>
      <c r="O118" s="69">
        <f>N118*H118</f>
        <v>0</v>
      </c>
      <c r="P118" s="69">
        <v>0</v>
      </c>
      <c r="Q118" s="70">
        <f>P118*H118</f>
        <v>0</v>
      </c>
      <c r="R118" s="13"/>
      <c r="S118" s="13"/>
      <c r="T118" s="13"/>
      <c r="U118" s="13"/>
      <c r="V118" s="13"/>
      <c r="W118" s="13"/>
      <c r="X118" s="13"/>
      <c r="Y118" s="13"/>
      <c r="Z118" s="13"/>
      <c r="AA118" s="13"/>
      <c r="AB118" s="13"/>
      <c r="AO118" s="71" t="s">
        <v>42</v>
      </c>
      <c r="AQ118" s="71" t="s">
        <v>38</v>
      </c>
      <c r="AR118" s="71" t="s">
        <v>19</v>
      </c>
      <c r="AV118" s="7" t="s">
        <v>35</v>
      </c>
      <c r="BB118" s="72" t="e">
        <f>IF(K118="základní",#REF!,0)</f>
        <v>#REF!</v>
      </c>
      <c r="BC118" s="72">
        <f>IF(K118="snížená",#REF!,0)</f>
        <v>0</v>
      </c>
      <c r="BD118" s="72">
        <f>IF(K118="zákl. přenesená",#REF!,0)</f>
        <v>0</v>
      </c>
      <c r="BE118" s="72">
        <f>IF(K118="sníž. přenesená",#REF!,0)</f>
        <v>0</v>
      </c>
      <c r="BF118" s="72">
        <f>IF(K118="nulová",#REF!,0)</f>
        <v>0</v>
      </c>
      <c r="BG118" s="7" t="s">
        <v>17</v>
      </c>
      <c r="BH118" s="72" t="e">
        <f>ROUND(#REF!*H118,2)</f>
        <v>#REF!</v>
      </c>
      <c r="BI118" s="7" t="s">
        <v>42</v>
      </c>
      <c r="BJ118" s="71" t="s">
        <v>95</v>
      </c>
    </row>
    <row r="119" spans="1:62" s="2" customFormat="1" ht="68.25" x14ac:dyDescent="0.2">
      <c r="A119" s="13"/>
      <c r="B119" s="14"/>
      <c r="C119" s="15"/>
      <c r="D119" s="73" t="s">
        <v>44</v>
      </c>
      <c r="E119" s="15"/>
      <c r="F119" s="74" t="s">
        <v>96</v>
      </c>
      <c r="G119" s="15"/>
      <c r="H119" s="15"/>
      <c r="I119" s="16"/>
      <c r="J119" s="75"/>
      <c r="K119" s="76"/>
      <c r="L119" s="22"/>
      <c r="M119" s="22"/>
      <c r="N119" s="22"/>
      <c r="O119" s="22"/>
      <c r="P119" s="22"/>
      <c r="Q119" s="23"/>
      <c r="R119" s="13"/>
      <c r="S119" s="13"/>
      <c r="T119" s="13"/>
      <c r="U119" s="13"/>
      <c r="V119" s="13"/>
      <c r="W119" s="13"/>
      <c r="X119" s="13"/>
      <c r="Y119" s="13"/>
      <c r="Z119" s="13"/>
      <c r="AA119" s="13"/>
      <c r="AB119" s="13"/>
      <c r="AQ119" s="7" t="s">
        <v>44</v>
      </c>
      <c r="AR119" s="7" t="s">
        <v>19</v>
      </c>
    </row>
    <row r="120" spans="1:62" s="2" customFormat="1" ht="24.2" customHeight="1" x14ac:dyDescent="0.2">
      <c r="A120" s="13"/>
      <c r="B120" s="14"/>
      <c r="C120" s="62" t="s">
        <v>97</v>
      </c>
      <c r="D120" s="62" t="s">
        <v>38</v>
      </c>
      <c r="E120" s="63" t="s">
        <v>98</v>
      </c>
      <c r="F120" s="64" t="s">
        <v>99</v>
      </c>
      <c r="G120" s="65" t="s">
        <v>94</v>
      </c>
      <c r="H120" s="66">
        <v>200</v>
      </c>
      <c r="I120" s="16"/>
      <c r="J120" s="67" t="s">
        <v>0</v>
      </c>
      <c r="K120" s="68" t="s">
        <v>11</v>
      </c>
      <c r="L120" s="69">
        <v>0.65</v>
      </c>
      <c r="M120" s="69">
        <f>L120*H120</f>
        <v>130</v>
      </c>
      <c r="N120" s="69">
        <v>0</v>
      </c>
      <c r="O120" s="69">
        <f>N120*H120</f>
        <v>0</v>
      </c>
      <c r="P120" s="69">
        <v>0</v>
      </c>
      <c r="Q120" s="70">
        <f>P120*H120</f>
        <v>0</v>
      </c>
      <c r="R120" s="13"/>
      <c r="S120" s="13"/>
      <c r="T120" s="13"/>
      <c r="U120" s="13"/>
      <c r="V120" s="13"/>
      <c r="W120" s="13"/>
      <c r="X120" s="13"/>
      <c r="Y120" s="13"/>
      <c r="Z120" s="13"/>
      <c r="AA120" s="13"/>
      <c r="AB120" s="13"/>
      <c r="AO120" s="71" t="s">
        <v>42</v>
      </c>
      <c r="AQ120" s="71" t="s">
        <v>38</v>
      </c>
      <c r="AR120" s="71" t="s">
        <v>19</v>
      </c>
      <c r="AV120" s="7" t="s">
        <v>35</v>
      </c>
      <c r="BB120" s="72" t="e">
        <f>IF(K120="základní",#REF!,0)</f>
        <v>#REF!</v>
      </c>
      <c r="BC120" s="72">
        <f>IF(K120="snížená",#REF!,0)</f>
        <v>0</v>
      </c>
      <c r="BD120" s="72">
        <f>IF(K120="zákl. přenesená",#REF!,0)</f>
        <v>0</v>
      </c>
      <c r="BE120" s="72">
        <f>IF(K120="sníž. přenesená",#REF!,0)</f>
        <v>0</v>
      </c>
      <c r="BF120" s="72">
        <f>IF(K120="nulová",#REF!,0)</f>
        <v>0</v>
      </c>
      <c r="BG120" s="7" t="s">
        <v>17</v>
      </c>
      <c r="BH120" s="72" t="e">
        <f>ROUND(#REF!*H120,2)</f>
        <v>#REF!</v>
      </c>
      <c r="BI120" s="7" t="s">
        <v>42</v>
      </c>
      <c r="BJ120" s="71" t="s">
        <v>100</v>
      </c>
    </row>
    <row r="121" spans="1:62" s="2" customFormat="1" ht="68.25" x14ac:dyDescent="0.2">
      <c r="A121" s="13"/>
      <c r="B121" s="14"/>
      <c r="C121" s="15"/>
      <c r="D121" s="73" t="s">
        <v>44</v>
      </c>
      <c r="E121" s="15"/>
      <c r="F121" s="74" t="s">
        <v>101</v>
      </c>
      <c r="G121" s="15"/>
      <c r="H121" s="15"/>
      <c r="I121" s="16"/>
      <c r="J121" s="75"/>
      <c r="K121" s="76"/>
      <c r="L121" s="22"/>
      <c r="M121" s="22"/>
      <c r="N121" s="22"/>
      <c r="O121" s="22"/>
      <c r="P121" s="22"/>
      <c r="Q121" s="23"/>
      <c r="R121" s="13"/>
      <c r="S121" s="13"/>
      <c r="T121" s="13"/>
      <c r="U121" s="13"/>
      <c r="V121" s="13"/>
      <c r="W121" s="13"/>
      <c r="X121" s="13"/>
      <c r="Y121" s="13"/>
      <c r="Z121" s="13"/>
      <c r="AA121" s="13"/>
      <c r="AB121" s="13"/>
      <c r="AQ121" s="7" t="s">
        <v>44</v>
      </c>
      <c r="AR121" s="7" t="s">
        <v>19</v>
      </c>
    </row>
    <row r="122" spans="1:62" s="2" customFormat="1" ht="24.2" customHeight="1" x14ac:dyDescent="0.2">
      <c r="A122" s="13"/>
      <c r="B122" s="14"/>
      <c r="C122" s="62" t="s">
        <v>102</v>
      </c>
      <c r="D122" s="62" t="s">
        <v>38</v>
      </c>
      <c r="E122" s="63" t="s">
        <v>103</v>
      </c>
      <c r="F122" s="64" t="s">
        <v>104</v>
      </c>
      <c r="G122" s="65" t="s">
        <v>94</v>
      </c>
      <c r="H122" s="66">
        <v>200</v>
      </c>
      <c r="I122" s="16"/>
      <c r="J122" s="67" t="s">
        <v>0</v>
      </c>
      <c r="K122" s="68" t="s">
        <v>11</v>
      </c>
      <c r="L122" s="69">
        <v>1.63</v>
      </c>
      <c r="M122" s="69">
        <f>L122*H122</f>
        <v>326</v>
      </c>
      <c r="N122" s="69">
        <v>0</v>
      </c>
      <c r="O122" s="69">
        <f>N122*H122</f>
        <v>0</v>
      </c>
      <c r="P122" s="69">
        <v>0</v>
      </c>
      <c r="Q122" s="70">
        <f>P122*H122</f>
        <v>0</v>
      </c>
      <c r="R122" s="13"/>
      <c r="S122" s="13"/>
      <c r="T122" s="13"/>
      <c r="U122" s="13"/>
      <c r="V122" s="13"/>
      <c r="W122" s="13"/>
      <c r="X122" s="13"/>
      <c r="Y122" s="13"/>
      <c r="Z122" s="13"/>
      <c r="AA122" s="13"/>
      <c r="AB122" s="13"/>
      <c r="AO122" s="71" t="s">
        <v>42</v>
      </c>
      <c r="AQ122" s="71" t="s">
        <v>38</v>
      </c>
      <c r="AR122" s="71" t="s">
        <v>19</v>
      </c>
      <c r="AV122" s="7" t="s">
        <v>35</v>
      </c>
      <c r="BB122" s="72" t="e">
        <f>IF(K122="základní",#REF!,0)</f>
        <v>#REF!</v>
      </c>
      <c r="BC122" s="72">
        <f>IF(K122="snížená",#REF!,0)</f>
        <v>0</v>
      </c>
      <c r="BD122" s="72">
        <f>IF(K122="zákl. přenesená",#REF!,0)</f>
        <v>0</v>
      </c>
      <c r="BE122" s="72">
        <f>IF(K122="sníž. přenesená",#REF!,0)</f>
        <v>0</v>
      </c>
      <c r="BF122" s="72">
        <f>IF(K122="nulová",#REF!,0)</f>
        <v>0</v>
      </c>
      <c r="BG122" s="7" t="s">
        <v>17</v>
      </c>
      <c r="BH122" s="72" t="e">
        <f>ROUND(#REF!*H122,2)</f>
        <v>#REF!</v>
      </c>
      <c r="BI122" s="7" t="s">
        <v>42</v>
      </c>
      <c r="BJ122" s="71" t="s">
        <v>105</v>
      </c>
    </row>
    <row r="123" spans="1:62" s="2" customFormat="1" ht="68.25" x14ac:dyDescent="0.2">
      <c r="A123" s="13"/>
      <c r="B123" s="14"/>
      <c r="C123" s="15"/>
      <c r="D123" s="73" t="s">
        <v>44</v>
      </c>
      <c r="E123" s="15"/>
      <c r="F123" s="74" t="s">
        <v>106</v>
      </c>
      <c r="G123" s="15"/>
      <c r="H123" s="15"/>
      <c r="I123" s="16"/>
      <c r="J123" s="75"/>
      <c r="K123" s="76"/>
      <c r="L123" s="22"/>
      <c r="M123" s="22"/>
      <c r="N123" s="22"/>
      <c r="O123" s="22"/>
      <c r="P123" s="22"/>
      <c r="Q123" s="23"/>
      <c r="R123" s="13"/>
      <c r="S123" s="13"/>
      <c r="T123" s="13"/>
      <c r="U123" s="13"/>
      <c r="V123" s="13"/>
      <c r="W123" s="13"/>
      <c r="X123" s="13"/>
      <c r="Y123" s="13"/>
      <c r="Z123" s="13"/>
      <c r="AA123" s="13"/>
      <c r="AB123" s="13"/>
      <c r="AQ123" s="7" t="s">
        <v>44</v>
      </c>
      <c r="AR123" s="7" t="s">
        <v>19</v>
      </c>
    </row>
    <row r="124" spans="1:62" s="2" customFormat="1" ht="24.2" customHeight="1" x14ac:dyDescent="0.2">
      <c r="A124" s="13"/>
      <c r="B124" s="14"/>
      <c r="C124" s="62" t="s">
        <v>107</v>
      </c>
      <c r="D124" s="62" t="s">
        <v>38</v>
      </c>
      <c r="E124" s="63" t="s">
        <v>108</v>
      </c>
      <c r="F124" s="64" t="s">
        <v>109</v>
      </c>
      <c r="G124" s="65" t="s">
        <v>94</v>
      </c>
      <c r="H124" s="66">
        <v>40</v>
      </c>
      <c r="I124" s="16"/>
      <c r="J124" s="67" t="s">
        <v>0</v>
      </c>
      <c r="K124" s="68" t="s">
        <v>11</v>
      </c>
      <c r="L124" s="69">
        <v>2.72</v>
      </c>
      <c r="M124" s="69">
        <f>L124*H124</f>
        <v>108.80000000000001</v>
      </c>
      <c r="N124" s="69">
        <v>0</v>
      </c>
      <c r="O124" s="69">
        <f>N124*H124</f>
        <v>0</v>
      </c>
      <c r="P124" s="69">
        <v>0</v>
      </c>
      <c r="Q124" s="70">
        <f>P124*H124</f>
        <v>0</v>
      </c>
      <c r="R124" s="13"/>
      <c r="S124" s="13"/>
      <c r="T124" s="13"/>
      <c r="U124" s="13"/>
      <c r="V124" s="13"/>
      <c r="W124" s="13"/>
      <c r="X124" s="13"/>
      <c r="Y124" s="13"/>
      <c r="Z124" s="13"/>
      <c r="AA124" s="13"/>
      <c r="AB124" s="13"/>
      <c r="AO124" s="71" t="s">
        <v>42</v>
      </c>
      <c r="AQ124" s="71" t="s">
        <v>38</v>
      </c>
      <c r="AR124" s="71" t="s">
        <v>19</v>
      </c>
      <c r="AV124" s="7" t="s">
        <v>35</v>
      </c>
      <c r="BB124" s="72" t="e">
        <f>IF(K124="základní",#REF!,0)</f>
        <v>#REF!</v>
      </c>
      <c r="BC124" s="72">
        <f>IF(K124="snížená",#REF!,0)</f>
        <v>0</v>
      </c>
      <c r="BD124" s="72">
        <f>IF(K124="zákl. přenesená",#REF!,0)</f>
        <v>0</v>
      </c>
      <c r="BE124" s="72">
        <f>IF(K124="sníž. přenesená",#REF!,0)</f>
        <v>0</v>
      </c>
      <c r="BF124" s="72">
        <f>IF(K124="nulová",#REF!,0)</f>
        <v>0</v>
      </c>
      <c r="BG124" s="7" t="s">
        <v>17</v>
      </c>
      <c r="BH124" s="72" t="e">
        <f>ROUND(#REF!*H124,2)</f>
        <v>#REF!</v>
      </c>
      <c r="BI124" s="7" t="s">
        <v>42</v>
      </c>
      <c r="BJ124" s="71" t="s">
        <v>110</v>
      </c>
    </row>
    <row r="125" spans="1:62" s="2" customFormat="1" ht="68.25" x14ac:dyDescent="0.2">
      <c r="A125" s="13"/>
      <c r="B125" s="14"/>
      <c r="C125" s="15"/>
      <c r="D125" s="73" t="s">
        <v>44</v>
      </c>
      <c r="E125" s="15"/>
      <c r="F125" s="74" t="s">
        <v>111</v>
      </c>
      <c r="G125" s="15"/>
      <c r="H125" s="15"/>
      <c r="I125" s="16"/>
      <c r="J125" s="75"/>
      <c r="K125" s="76"/>
      <c r="L125" s="22"/>
      <c r="M125" s="22"/>
      <c r="N125" s="22"/>
      <c r="O125" s="22"/>
      <c r="P125" s="22"/>
      <c r="Q125" s="23"/>
      <c r="R125" s="13"/>
      <c r="S125" s="13"/>
      <c r="T125" s="13"/>
      <c r="U125" s="13"/>
      <c r="V125" s="13"/>
      <c r="W125" s="13"/>
      <c r="X125" s="13"/>
      <c r="Y125" s="13"/>
      <c r="Z125" s="13"/>
      <c r="AA125" s="13"/>
      <c r="AB125" s="13"/>
      <c r="AQ125" s="7" t="s">
        <v>44</v>
      </c>
      <c r="AR125" s="7" t="s">
        <v>19</v>
      </c>
    </row>
    <row r="126" spans="1:62" s="2" customFormat="1" ht="24.2" customHeight="1" x14ac:dyDescent="0.2">
      <c r="A126" s="13"/>
      <c r="B126" s="14"/>
      <c r="C126" s="62" t="s">
        <v>3</v>
      </c>
      <c r="D126" s="62" t="s">
        <v>38</v>
      </c>
      <c r="E126" s="63" t="s">
        <v>112</v>
      </c>
      <c r="F126" s="64" t="s">
        <v>113</v>
      </c>
      <c r="G126" s="65" t="s">
        <v>94</v>
      </c>
      <c r="H126" s="66">
        <v>24</v>
      </c>
      <c r="I126" s="16"/>
      <c r="J126" s="67" t="s">
        <v>0</v>
      </c>
      <c r="K126" s="68" t="s">
        <v>11</v>
      </c>
      <c r="L126" s="69">
        <v>4.2300000000000004</v>
      </c>
      <c r="M126" s="69">
        <f>L126*H126</f>
        <v>101.52000000000001</v>
      </c>
      <c r="N126" s="69">
        <v>0</v>
      </c>
      <c r="O126" s="69">
        <f>N126*H126</f>
        <v>0</v>
      </c>
      <c r="P126" s="69">
        <v>0</v>
      </c>
      <c r="Q126" s="70">
        <f>P126*H126</f>
        <v>0</v>
      </c>
      <c r="R126" s="13"/>
      <c r="S126" s="13"/>
      <c r="T126" s="13"/>
      <c r="U126" s="13"/>
      <c r="V126" s="13"/>
      <c r="W126" s="13"/>
      <c r="X126" s="13"/>
      <c r="Y126" s="13"/>
      <c r="Z126" s="13"/>
      <c r="AA126" s="13"/>
      <c r="AB126" s="13"/>
      <c r="AO126" s="71" t="s">
        <v>42</v>
      </c>
      <c r="AQ126" s="71" t="s">
        <v>38</v>
      </c>
      <c r="AR126" s="71" t="s">
        <v>19</v>
      </c>
      <c r="AV126" s="7" t="s">
        <v>35</v>
      </c>
      <c r="BB126" s="72" t="e">
        <f>IF(K126="základní",#REF!,0)</f>
        <v>#REF!</v>
      </c>
      <c r="BC126" s="72">
        <f>IF(K126="snížená",#REF!,0)</f>
        <v>0</v>
      </c>
      <c r="BD126" s="72">
        <f>IF(K126="zákl. přenesená",#REF!,0)</f>
        <v>0</v>
      </c>
      <c r="BE126" s="72">
        <f>IF(K126="sníž. přenesená",#REF!,0)</f>
        <v>0</v>
      </c>
      <c r="BF126" s="72">
        <f>IF(K126="nulová",#REF!,0)</f>
        <v>0</v>
      </c>
      <c r="BG126" s="7" t="s">
        <v>17</v>
      </c>
      <c r="BH126" s="72" t="e">
        <f>ROUND(#REF!*H126,2)</f>
        <v>#REF!</v>
      </c>
      <c r="BI126" s="7" t="s">
        <v>42</v>
      </c>
      <c r="BJ126" s="71" t="s">
        <v>114</v>
      </c>
    </row>
    <row r="127" spans="1:62" s="2" customFormat="1" ht="68.25" x14ac:dyDescent="0.2">
      <c r="A127" s="13"/>
      <c r="B127" s="14"/>
      <c r="C127" s="15"/>
      <c r="D127" s="73" t="s">
        <v>44</v>
      </c>
      <c r="E127" s="15"/>
      <c r="F127" s="74" t="s">
        <v>115</v>
      </c>
      <c r="G127" s="15"/>
      <c r="H127" s="15"/>
      <c r="I127" s="16"/>
      <c r="J127" s="75"/>
      <c r="K127" s="76"/>
      <c r="L127" s="22"/>
      <c r="M127" s="22"/>
      <c r="N127" s="22"/>
      <c r="O127" s="22"/>
      <c r="P127" s="22"/>
      <c r="Q127" s="23"/>
      <c r="R127" s="13"/>
      <c r="S127" s="13"/>
      <c r="T127" s="13"/>
      <c r="U127" s="13"/>
      <c r="V127" s="13"/>
      <c r="W127" s="13"/>
      <c r="X127" s="13"/>
      <c r="Y127" s="13"/>
      <c r="Z127" s="13"/>
      <c r="AA127" s="13"/>
      <c r="AB127" s="13"/>
      <c r="AQ127" s="7" t="s">
        <v>44</v>
      </c>
      <c r="AR127" s="7" t="s">
        <v>19</v>
      </c>
    </row>
    <row r="128" spans="1:62" s="2" customFormat="1" ht="24.2" customHeight="1" x14ac:dyDescent="0.2">
      <c r="A128" s="13"/>
      <c r="B128" s="14"/>
      <c r="C128" s="62" t="s">
        <v>116</v>
      </c>
      <c r="D128" s="62" t="s">
        <v>38</v>
      </c>
      <c r="E128" s="63" t="s">
        <v>117</v>
      </c>
      <c r="F128" s="64" t="s">
        <v>118</v>
      </c>
      <c r="G128" s="65" t="s">
        <v>94</v>
      </c>
      <c r="H128" s="66">
        <v>120</v>
      </c>
      <c r="I128" s="16"/>
      <c r="J128" s="67" t="s">
        <v>0</v>
      </c>
      <c r="K128" s="68" t="s">
        <v>11</v>
      </c>
      <c r="L128" s="69">
        <v>0.54</v>
      </c>
      <c r="M128" s="69">
        <f>L128*H128</f>
        <v>64.800000000000011</v>
      </c>
      <c r="N128" s="69">
        <v>0</v>
      </c>
      <c r="O128" s="69">
        <f>N128*H128</f>
        <v>0</v>
      </c>
      <c r="P128" s="69">
        <v>0</v>
      </c>
      <c r="Q128" s="70">
        <f>P128*H128</f>
        <v>0</v>
      </c>
      <c r="R128" s="13"/>
      <c r="S128" s="13"/>
      <c r="T128" s="13"/>
      <c r="U128" s="13"/>
      <c r="V128" s="13"/>
      <c r="W128" s="13"/>
      <c r="X128" s="13"/>
      <c r="Y128" s="13"/>
      <c r="Z128" s="13"/>
      <c r="AA128" s="13"/>
      <c r="AB128" s="13"/>
      <c r="AO128" s="71" t="s">
        <v>42</v>
      </c>
      <c r="AQ128" s="71" t="s">
        <v>38</v>
      </c>
      <c r="AR128" s="71" t="s">
        <v>19</v>
      </c>
      <c r="AV128" s="7" t="s">
        <v>35</v>
      </c>
      <c r="BB128" s="72" t="e">
        <f>IF(K128="základní",#REF!,0)</f>
        <v>#REF!</v>
      </c>
      <c r="BC128" s="72">
        <f>IF(K128="snížená",#REF!,0)</f>
        <v>0</v>
      </c>
      <c r="BD128" s="72">
        <f>IF(K128="zákl. přenesená",#REF!,0)</f>
        <v>0</v>
      </c>
      <c r="BE128" s="72">
        <f>IF(K128="sníž. přenesená",#REF!,0)</f>
        <v>0</v>
      </c>
      <c r="BF128" s="72">
        <f>IF(K128="nulová",#REF!,0)</f>
        <v>0</v>
      </c>
      <c r="BG128" s="7" t="s">
        <v>17</v>
      </c>
      <c r="BH128" s="72" t="e">
        <f>ROUND(#REF!*H128,2)</f>
        <v>#REF!</v>
      </c>
      <c r="BI128" s="7" t="s">
        <v>42</v>
      </c>
      <c r="BJ128" s="71" t="s">
        <v>119</v>
      </c>
    </row>
    <row r="129" spans="1:62" s="2" customFormat="1" ht="68.25" x14ac:dyDescent="0.2">
      <c r="A129" s="13"/>
      <c r="B129" s="14"/>
      <c r="C129" s="15"/>
      <c r="D129" s="73" t="s">
        <v>44</v>
      </c>
      <c r="E129" s="15"/>
      <c r="F129" s="74" t="s">
        <v>120</v>
      </c>
      <c r="G129" s="15"/>
      <c r="H129" s="15"/>
      <c r="I129" s="16"/>
      <c r="J129" s="75"/>
      <c r="K129" s="76"/>
      <c r="L129" s="22"/>
      <c r="M129" s="22"/>
      <c r="N129" s="22"/>
      <c r="O129" s="22"/>
      <c r="P129" s="22"/>
      <c r="Q129" s="23"/>
      <c r="R129" s="13"/>
      <c r="S129" s="13"/>
      <c r="T129" s="13"/>
      <c r="U129" s="13"/>
      <c r="V129" s="13"/>
      <c r="W129" s="13"/>
      <c r="X129" s="13"/>
      <c r="Y129" s="13"/>
      <c r="Z129" s="13"/>
      <c r="AA129" s="13"/>
      <c r="AB129" s="13"/>
      <c r="AQ129" s="7" t="s">
        <v>44</v>
      </c>
      <c r="AR129" s="7" t="s">
        <v>19</v>
      </c>
    </row>
    <row r="130" spans="1:62" s="2" customFormat="1" ht="24.2" customHeight="1" x14ac:dyDescent="0.2">
      <c r="A130" s="13"/>
      <c r="B130" s="14"/>
      <c r="C130" s="62" t="s">
        <v>121</v>
      </c>
      <c r="D130" s="62" t="s">
        <v>38</v>
      </c>
      <c r="E130" s="63" t="s">
        <v>122</v>
      </c>
      <c r="F130" s="64" t="s">
        <v>123</v>
      </c>
      <c r="G130" s="65" t="s">
        <v>94</v>
      </c>
      <c r="H130" s="66">
        <v>120</v>
      </c>
      <c r="I130" s="16"/>
      <c r="J130" s="67" t="s">
        <v>0</v>
      </c>
      <c r="K130" s="68" t="s">
        <v>11</v>
      </c>
      <c r="L130" s="69">
        <v>0.68</v>
      </c>
      <c r="M130" s="69">
        <f>L130*H130</f>
        <v>81.600000000000009</v>
      </c>
      <c r="N130" s="69">
        <v>0</v>
      </c>
      <c r="O130" s="69">
        <f>N130*H130</f>
        <v>0</v>
      </c>
      <c r="P130" s="69">
        <v>0</v>
      </c>
      <c r="Q130" s="70">
        <f>P130*H130</f>
        <v>0</v>
      </c>
      <c r="R130" s="13"/>
      <c r="S130" s="13"/>
      <c r="T130" s="13"/>
      <c r="U130" s="13"/>
      <c r="V130" s="13"/>
      <c r="W130" s="13"/>
      <c r="X130" s="13"/>
      <c r="Y130" s="13"/>
      <c r="Z130" s="13"/>
      <c r="AA130" s="13"/>
      <c r="AB130" s="13"/>
      <c r="AO130" s="71" t="s">
        <v>42</v>
      </c>
      <c r="AQ130" s="71" t="s">
        <v>38</v>
      </c>
      <c r="AR130" s="71" t="s">
        <v>19</v>
      </c>
      <c r="AV130" s="7" t="s">
        <v>35</v>
      </c>
      <c r="BB130" s="72" t="e">
        <f>IF(K130="základní",#REF!,0)</f>
        <v>#REF!</v>
      </c>
      <c r="BC130" s="72">
        <f>IF(K130="snížená",#REF!,0)</f>
        <v>0</v>
      </c>
      <c r="BD130" s="72">
        <f>IF(K130="zákl. přenesená",#REF!,0)</f>
        <v>0</v>
      </c>
      <c r="BE130" s="72">
        <f>IF(K130="sníž. přenesená",#REF!,0)</f>
        <v>0</v>
      </c>
      <c r="BF130" s="72">
        <f>IF(K130="nulová",#REF!,0)</f>
        <v>0</v>
      </c>
      <c r="BG130" s="7" t="s">
        <v>17</v>
      </c>
      <c r="BH130" s="72" t="e">
        <f>ROUND(#REF!*H130,2)</f>
        <v>#REF!</v>
      </c>
      <c r="BI130" s="7" t="s">
        <v>42</v>
      </c>
      <c r="BJ130" s="71" t="s">
        <v>124</v>
      </c>
    </row>
    <row r="131" spans="1:62" s="2" customFormat="1" ht="68.25" x14ac:dyDescent="0.2">
      <c r="A131" s="13"/>
      <c r="B131" s="14"/>
      <c r="C131" s="15"/>
      <c r="D131" s="73" t="s">
        <v>44</v>
      </c>
      <c r="E131" s="15"/>
      <c r="F131" s="74" t="s">
        <v>125</v>
      </c>
      <c r="G131" s="15"/>
      <c r="H131" s="15"/>
      <c r="I131" s="16"/>
      <c r="J131" s="75"/>
      <c r="K131" s="76"/>
      <c r="L131" s="22"/>
      <c r="M131" s="22"/>
      <c r="N131" s="22"/>
      <c r="O131" s="22"/>
      <c r="P131" s="22"/>
      <c r="Q131" s="23"/>
      <c r="R131" s="13"/>
      <c r="S131" s="13"/>
      <c r="T131" s="13"/>
      <c r="U131" s="13"/>
      <c r="V131" s="13"/>
      <c r="W131" s="13"/>
      <c r="X131" s="13"/>
      <c r="Y131" s="13"/>
      <c r="Z131" s="13"/>
      <c r="AA131" s="13"/>
      <c r="AB131" s="13"/>
      <c r="AQ131" s="7" t="s">
        <v>44</v>
      </c>
      <c r="AR131" s="7" t="s">
        <v>19</v>
      </c>
    </row>
    <row r="132" spans="1:62" s="2" customFormat="1" ht="24.2" customHeight="1" x14ac:dyDescent="0.2">
      <c r="A132" s="13"/>
      <c r="B132" s="14"/>
      <c r="C132" s="62" t="s">
        <v>126</v>
      </c>
      <c r="D132" s="62" t="s">
        <v>38</v>
      </c>
      <c r="E132" s="63" t="s">
        <v>127</v>
      </c>
      <c r="F132" s="64" t="s">
        <v>128</v>
      </c>
      <c r="G132" s="65" t="s">
        <v>94</v>
      </c>
      <c r="H132" s="66">
        <v>64</v>
      </c>
      <c r="I132" s="16"/>
      <c r="J132" s="67" t="s">
        <v>0</v>
      </c>
      <c r="K132" s="68" t="s">
        <v>11</v>
      </c>
      <c r="L132" s="69">
        <v>1.71</v>
      </c>
      <c r="M132" s="69">
        <f>L132*H132</f>
        <v>109.44</v>
      </c>
      <c r="N132" s="69">
        <v>0</v>
      </c>
      <c r="O132" s="69">
        <f>N132*H132</f>
        <v>0</v>
      </c>
      <c r="P132" s="69">
        <v>0</v>
      </c>
      <c r="Q132" s="70">
        <f>P132*H132</f>
        <v>0</v>
      </c>
      <c r="R132" s="13"/>
      <c r="S132" s="13"/>
      <c r="T132" s="13"/>
      <c r="U132" s="13"/>
      <c r="V132" s="13"/>
      <c r="W132" s="13"/>
      <c r="X132" s="13"/>
      <c r="Y132" s="13"/>
      <c r="Z132" s="13"/>
      <c r="AA132" s="13"/>
      <c r="AB132" s="13"/>
      <c r="AO132" s="71" t="s">
        <v>42</v>
      </c>
      <c r="AQ132" s="71" t="s">
        <v>38</v>
      </c>
      <c r="AR132" s="71" t="s">
        <v>19</v>
      </c>
      <c r="AV132" s="7" t="s">
        <v>35</v>
      </c>
      <c r="BB132" s="72" t="e">
        <f>IF(K132="základní",#REF!,0)</f>
        <v>#REF!</v>
      </c>
      <c r="BC132" s="72">
        <f>IF(K132="snížená",#REF!,0)</f>
        <v>0</v>
      </c>
      <c r="BD132" s="72">
        <f>IF(K132="zákl. přenesená",#REF!,0)</f>
        <v>0</v>
      </c>
      <c r="BE132" s="72">
        <f>IF(K132="sníž. přenesená",#REF!,0)</f>
        <v>0</v>
      </c>
      <c r="BF132" s="72">
        <f>IF(K132="nulová",#REF!,0)</f>
        <v>0</v>
      </c>
      <c r="BG132" s="7" t="s">
        <v>17</v>
      </c>
      <c r="BH132" s="72" t="e">
        <f>ROUND(#REF!*H132,2)</f>
        <v>#REF!</v>
      </c>
      <c r="BI132" s="7" t="s">
        <v>42</v>
      </c>
      <c r="BJ132" s="71" t="s">
        <v>129</v>
      </c>
    </row>
    <row r="133" spans="1:62" s="2" customFormat="1" ht="68.25" x14ac:dyDescent="0.2">
      <c r="A133" s="13"/>
      <c r="B133" s="14"/>
      <c r="C133" s="15"/>
      <c r="D133" s="73" t="s">
        <v>44</v>
      </c>
      <c r="E133" s="15"/>
      <c r="F133" s="74" t="s">
        <v>130</v>
      </c>
      <c r="G133" s="15"/>
      <c r="H133" s="15"/>
      <c r="I133" s="16"/>
      <c r="J133" s="75"/>
      <c r="K133" s="76"/>
      <c r="L133" s="22"/>
      <c r="M133" s="22"/>
      <c r="N133" s="22"/>
      <c r="O133" s="22"/>
      <c r="P133" s="22"/>
      <c r="Q133" s="23"/>
      <c r="R133" s="13"/>
      <c r="S133" s="13"/>
      <c r="T133" s="13"/>
      <c r="U133" s="13"/>
      <c r="V133" s="13"/>
      <c r="W133" s="13"/>
      <c r="X133" s="13"/>
      <c r="Y133" s="13"/>
      <c r="Z133" s="13"/>
      <c r="AA133" s="13"/>
      <c r="AB133" s="13"/>
      <c r="AQ133" s="7" t="s">
        <v>44</v>
      </c>
      <c r="AR133" s="7" t="s">
        <v>19</v>
      </c>
    </row>
    <row r="134" spans="1:62" s="2" customFormat="1" ht="24.2" customHeight="1" x14ac:dyDescent="0.2">
      <c r="A134" s="13"/>
      <c r="B134" s="14"/>
      <c r="C134" s="62" t="s">
        <v>131</v>
      </c>
      <c r="D134" s="62" t="s">
        <v>38</v>
      </c>
      <c r="E134" s="63" t="s">
        <v>132</v>
      </c>
      <c r="F134" s="64" t="s">
        <v>133</v>
      </c>
      <c r="G134" s="65" t="s">
        <v>94</v>
      </c>
      <c r="H134" s="66">
        <v>16</v>
      </c>
      <c r="I134" s="16"/>
      <c r="J134" s="67" t="s">
        <v>0</v>
      </c>
      <c r="K134" s="68" t="s">
        <v>11</v>
      </c>
      <c r="L134" s="69">
        <v>2.86</v>
      </c>
      <c r="M134" s="69">
        <f>L134*H134</f>
        <v>45.76</v>
      </c>
      <c r="N134" s="69">
        <v>0</v>
      </c>
      <c r="O134" s="69">
        <f>N134*H134</f>
        <v>0</v>
      </c>
      <c r="P134" s="69">
        <v>0</v>
      </c>
      <c r="Q134" s="70">
        <f>P134*H134</f>
        <v>0</v>
      </c>
      <c r="R134" s="13"/>
      <c r="S134" s="13"/>
      <c r="T134" s="13"/>
      <c r="U134" s="13"/>
      <c r="V134" s="13"/>
      <c r="W134" s="13"/>
      <c r="X134" s="13"/>
      <c r="Y134" s="13"/>
      <c r="Z134" s="13"/>
      <c r="AA134" s="13"/>
      <c r="AB134" s="13"/>
      <c r="AO134" s="71" t="s">
        <v>42</v>
      </c>
      <c r="AQ134" s="71" t="s">
        <v>38</v>
      </c>
      <c r="AR134" s="71" t="s">
        <v>19</v>
      </c>
      <c r="AV134" s="7" t="s">
        <v>35</v>
      </c>
      <c r="BB134" s="72" t="e">
        <f>IF(K134="základní",#REF!,0)</f>
        <v>#REF!</v>
      </c>
      <c r="BC134" s="72">
        <f>IF(K134="snížená",#REF!,0)</f>
        <v>0</v>
      </c>
      <c r="BD134" s="72">
        <f>IF(K134="zákl. přenesená",#REF!,0)</f>
        <v>0</v>
      </c>
      <c r="BE134" s="72">
        <f>IF(K134="sníž. přenesená",#REF!,0)</f>
        <v>0</v>
      </c>
      <c r="BF134" s="72">
        <f>IF(K134="nulová",#REF!,0)</f>
        <v>0</v>
      </c>
      <c r="BG134" s="7" t="s">
        <v>17</v>
      </c>
      <c r="BH134" s="72" t="e">
        <f>ROUND(#REF!*H134,2)</f>
        <v>#REF!</v>
      </c>
      <c r="BI134" s="7" t="s">
        <v>42</v>
      </c>
      <c r="BJ134" s="71" t="s">
        <v>134</v>
      </c>
    </row>
    <row r="135" spans="1:62" s="2" customFormat="1" ht="68.25" x14ac:dyDescent="0.2">
      <c r="A135" s="13"/>
      <c r="B135" s="14"/>
      <c r="C135" s="15"/>
      <c r="D135" s="73" t="s">
        <v>44</v>
      </c>
      <c r="E135" s="15"/>
      <c r="F135" s="74" t="s">
        <v>135</v>
      </c>
      <c r="G135" s="15"/>
      <c r="H135" s="15"/>
      <c r="I135" s="16"/>
      <c r="J135" s="75"/>
      <c r="K135" s="76"/>
      <c r="L135" s="22"/>
      <c r="M135" s="22"/>
      <c r="N135" s="22"/>
      <c r="O135" s="22"/>
      <c r="P135" s="22"/>
      <c r="Q135" s="23"/>
      <c r="R135" s="13"/>
      <c r="S135" s="13"/>
      <c r="T135" s="13"/>
      <c r="U135" s="13"/>
      <c r="V135" s="13"/>
      <c r="W135" s="13"/>
      <c r="X135" s="13"/>
      <c r="Y135" s="13"/>
      <c r="Z135" s="13"/>
      <c r="AA135" s="13"/>
      <c r="AB135" s="13"/>
      <c r="AQ135" s="7" t="s">
        <v>44</v>
      </c>
      <c r="AR135" s="7" t="s">
        <v>19</v>
      </c>
    </row>
    <row r="136" spans="1:62" s="2" customFormat="1" ht="24.2" customHeight="1" x14ac:dyDescent="0.2">
      <c r="A136" s="13"/>
      <c r="B136" s="14"/>
      <c r="C136" s="62" t="s">
        <v>136</v>
      </c>
      <c r="D136" s="62" t="s">
        <v>38</v>
      </c>
      <c r="E136" s="63" t="s">
        <v>137</v>
      </c>
      <c r="F136" s="64" t="s">
        <v>138</v>
      </c>
      <c r="G136" s="65" t="s">
        <v>94</v>
      </c>
      <c r="H136" s="66">
        <v>12</v>
      </c>
      <c r="I136" s="16"/>
      <c r="J136" s="67" t="s">
        <v>0</v>
      </c>
      <c r="K136" s="68" t="s">
        <v>11</v>
      </c>
      <c r="L136" s="69">
        <v>4.4400000000000004</v>
      </c>
      <c r="M136" s="69">
        <f>L136*H136</f>
        <v>53.28</v>
      </c>
      <c r="N136" s="69">
        <v>0</v>
      </c>
      <c r="O136" s="69">
        <f>N136*H136</f>
        <v>0</v>
      </c>
      <c r="P136" s="69">
        <v>0</v>
      </c>
      <c r="Q136" s="70">
        <f>P136*H136</f>
        <v>0</v>
      </c>
      <c r="R136" s="13"/>
      <c r="S136" s="13"/>
      <c r="T136" s="13"/>
      <c r="U136" s="13"/>
      <c r="V136" s="13"/>
      <c r="W136" s="13"/>
      <c r="X136" s="13"/>
      <c r="Y136" s="13"/>
      <c r="Z136" s="13"/>
      <c r="AA136" s="13"/>
      <c r="AB136" s="13"/>
      <c r="AO136" s="71" t="s">
        <v>42</v>
      </c>
      <c r="AQ136" s="71" t="s">
        <v>38</v>
      </c>
      <c r="AR136" s="71" t="s">
        <v>19</v>
      </c>
      <c r="AV136" s="7" t="s">
        <v>35</v>
      </c>
      <c r="BB136" s="72" t="e">
        <f>IF(K136="základní",#REF!,0)</f>
        <v>#REF!</v>
      </c>
      <c r="BC136" s="72">
        <f>IF(K136="snížená",#REF!,0)</f>
        <v>0</v>
      </c>
      <c r="BD136" s="72">
        <f>IF(K136="zákl. přenesená",#REF!,0)</f>
        <v>0</v>
      </c>
      <c r="BE136" s="72">
        <f>IF(K136="sníž. přenesená",#REF!,0)</f>
        <v>0</v>
      </c>
      <c r="BF136" s="72">
        <f>IF(K136="nulová",#REF!,0)</f>
        <v>0</v>
      </c>
      <c r="BG136" s="7" t="s">
        <v>17</v>
      </c>
      <c r="BH136" s="72" t="e">
        <f>ROUND(#REF!*H136,2)</f>
        <v>#REF!</v>
      </c>
      <c r="BI136" s="7" t="s">
        <v>42</v>
      </c>
      <c r="BJ136" s="71" t="s">
        <v>139</v>
      </c>
    </row>
    <row r="137" spans="1:62" s="2" customFormat="1" ht="68.25" x14ac:dyDescent="0.2">
      <c r="A137" s="13"/>
      <c r="B137" s="14"/>
      <c r="C137" s="15"/>
      <c r="D137" s="73" t="s">
        <v>44</v>
      </c>
      <c r="E137" s="15"/>
      <c r="F137" s="74" t="s">
        <v>140</v>
      </c>
      <c r="G137" s="15"/>
      <c r="H137" s="15"/>
      <c r="I137" s="16"/>
      <c r="J137" s="75"/>
      <c r="K137" s="76"/>
      <c r="L137" s="22"/>
      <c r="M137" s="22"/>
      <c r="N137" s="22"/>
      <c r="O137" s="22"/>
      <c r="P137" s="22"/>
      <c r="Q137" s="23"/>
      <c r="R137" s="13"/>
      <c r="S137" s="13"/>
      <c r="T137" s="13"/>
      <c r="U137" s="13"/>
      <c r="V137" s="13"/>
      <c r="W137" s="13"/>
      <c r="X137" s="13"/>
      <c r="Y137" s="13"/>
      <c r="Z137" s="13"/>
      <c r="AA137" s="13"/>
      <c r="AB137" s="13"/>
      <c r="AQ137" s="7" t="s">
        <v>44</v>
      </c>
      <c r="AR137" s="7" t="s">
        <v>19</v>
      </c>
    </row>
    <row r="138" spans="1:62" s="2" customFormat="1" ht="16.5" customHeight="1" x14ac:dyDescent="0.2">
      <c r="A138" s="13"/>
      <c r="B138" s="14"/>
      <c r="C138" s="62" t="s">
        <v>2</v>
      </c>
      <c r="D138" s="62" t="s">
        <v>38</v>
      </c>
      <c r="E138" s="63" t="s">
        <v>141</v>
      </c>
      <c r="F138" s="64" t="s">
        <v>142</v>
      </c>
      <c r="G138" s="65" t="s">
        <v>54</v>
      </c>
      <c r="H138" s="66">
        <v>160</v>
      </c>
      <c r="I138" s="16"/>
      <c r="J138" s="67" t="s">
        <v>0</v>
      </c>
      <c r="K138" s="68" t="s">
        <v>11</v>
      </c>
      <c r="L138" s="69">
        <v>0.16</v>
      </c>
      <c r="M138" s="69">
        <f>L138*H138</f>
        <v>25.6</v>
      </c>
      <c r="N138" s="69">
        <v>0</v>
      </c>
      <c r="O138" s="69">
        <f>N138*H138</f>
        <v>0</v>
      </c>
      <c r="P138" s="69">
        <v>0</v>
      </c>
      <c r="Q138" s="70">
        <f>P138*H138</f>
        <v>0</v>
      </c>
      <c r="R138" s="13"/>
      <c r="S138" s="13"/>
      <c r="T138" s="13"/>
      <c r="U138" s="13"/>
      <c r="V138" s="13"/>
      <c r="W138" s="13"/>
      <c r="X138" s="13"/>
      <c r="Y138" s="13"/>
      <c r="Z138" s="13"/>
      <c r="AA138" s="13"/>
      <c r="AB138" s="13"/>
      <c r="AO138" s="71" t="s">
        <v>42</v>
      </c>
      <c r="AQ138" s="71" t="s">
        <v>38</v>
      </c>
      <c r="AR138" s="71" t="s">
        <v>19</v>
      </c>
      <c r="AV138" s="7" t="s">
        <v>35</v>
      </c>
      <c r="BB138" s="72" t="e">
        <f>IF(K138="základní",#REF!,0)</f>
        <v>#REF!</v>
      </c>
      <c r="BC138" s="72">
        <f>IF(K138="snížená",#REF!,0)</f>
        <v>0</v>
      </c>
      <c r="BD138" s="72">
        <f>IF(K138="zákl. přenesená",#REF!,0)</f>
        <v>0</v>
      </c>
      <c r="BE138" s="72">
        <f>IF(K138="sníž. přenesená",#REF!,0)</f>
        <v>0</v>
      </c>
      <c r="BF138" s="72">
        <f>IF(K138="nulová",#REF!,0)</f>
        <v>0</v>
      </c>
      <c r="BG138" s="7" t="s">
        <v>17</v>
      </c>
      <c r="BH138" s="72" t="e">
        <f>ROUND(#REF!*H138,2)</f>
        <v>#REF!</v>
      </c>
      <c r="BI138" s="7" t="s">
        <v>42</v>
      </c>
      <c r="BJ138" s="71" t="s">
        <v>143</v>
      </c>
    </row>
    <row r="139" spans="1:62" s="2" customFormat="1" ht="48.75" x14ac:dyDescent="0.2">
      <c r="A139" s="13"/>
      <c r="B139" s="14"/>
      <c r="C139" s="15"/>
      <c r="D139" s="73" t="s">
        <v>44</v>
      </c>
      <c r="E139" s="15"/>
      <c r="F139" s="74" t="s">
        <v>144</v>
      </c>
      <c r="G139" s="15"/>
      <c r="H139" s="15"/>
      <c r="I139" s="16"/>
      <c r="J139" s="75"/>
      <c r="K139" s="76"/>
      <c r="L139" s="22"/>
      <c r="M139" s="22"/>
      <c r="N139" s="22"/>
      <c r="O139" s="22"/>
      <c r="P139" s="22"/>
      <c r="Q139" s="23"/>
      <c r="R139" s="13"/>
      <c r="S139" s="13"/>
      <c r="T139" s="13"/>
      <c r="U139" s="13"/>
      <c r="V139" s="13"/>
      <c r="W139" s="13"/>
      <c r="X139" s="13"/>
      <c r="Y139" s="13"/>
      <c r="Z139" s="13"/>
      <c r="AA139" s="13"/>
      <c r="AB139" s="13"/>
      <c r="AQ139" s="7" t="s">
        <v>44</v>
      </c>
      <c r="AR139" s="7" t="s">
        <v>19</v>
      </c>
    </row>
    <row r="140" spans="1:62" s="2" customFormat="1" ht="24.2" customHeight="1" x14ac:dyDescent="0.2">
      <c r="A140" s="13"/>
      <c r="B140" s="14"/>
      <c r="C140" s="62" t="s">
        <v>145</v>
      </c>
      <c r="D140" s="62" t="s">
        <v>38</v>
      </c>
      <c r="E140" s="63" t="s">
        <v>146</v>
      </c>
      <c r="F140" s="64" t="s">
        <v>147</v>
      </c>
      <c r="G140" s="65" t="s">
        <v>54</v>
      </c>
      <c r="H140" s="66">
        <v>160</v>
      </c>
      <c r="I140" s="16"/>
      <c r="J140" s="67" t="s">
        <v>0</v>
      </c>
      <c r="K140" s="68" t="s">
        <v>11</v>
      </c>
      <c r="L140" s="69">
        <v>0.02</v>
      </c>
      <c r="M140" s="69">
        <f>L140*H140</f>
        <v>3.2</v>
      </c>
      <c r="N140" s="69">
        <v>0</v>
      </c>
      <c r="O140" s="69">
        <f>N140*H140</f>
        <v>0</v>
      </c>
      <c r="P140" s="69">
        <v>0</v>
      </c>
      <c r="Q140" s="70">
        <f>P140*H140</f>
        <v>0</v>
      </c>
      <c r="R140" s="13"/>
      <c r="S140" s="13"/>
      <c r="T140" s="13"/>
      <c r="U140" s="13"/>
      <c r="V140" s="13"/>
      <c r="W140" s="13"/>
      <c r="X140" s="13"/>
      <c r="Y140" s="13"/>
      <c r="Z140" s="13"/>
      <c r="AA140" s="13"/>
      <c r="AB140" s="13"/>
      <c r="AO140" s="71" t="s">
        <v>42</v>
      </c>
      <c r="AQ140" s="71" t="s">
        <v>38</v>
      </c>
      <c r="AR140" s="71" t="s">
        <v>19</v>
      </c>
      <c r="AV140" s="7" t="s">
        <v>35</v>
      </c>
      <c r="BB140" s="72" t="e">
        <f>IF(K140="základní",#REF!,0)</f>
        <v>#REF!</v>
      </c>
      <c r="BC140" s="72">
        <f>IF(K140="snížená",#REF!,0)</f>
        <v>0</v>
      </c>
      <c r="BD140" s="72">
        <f>IF(K140="zákl. přenesená",#REF!,0)</f>
        <v>0</v>
      </c>
      <c r="BE140" s="72">
        <f>IF(K140="sníž. přenesená",#REF!,0)</f>
        <v>0</v>
      </c>
      <c r="BF140" s="72">
        <f>IF(K140="nulová",#REF!,0)</f>
        <v>0</v>
      </c>
      <c r="BG140" s="7" t="s">
        <v>17</v>
      </c>
      <c r="BH140" s="72" t="e">
        <f>ROUND(#REF!*H140,2)</f>
        <v>#REF!</v>
      </c>
      <c r="BI140" s="7" t="s">
        <v>42</v>
      </c>
      <c r="BJ140" s="71" t="s">
        <v>148</v>
      </c>
    </row>
    <row r="141" spans="1:62" s="2" customFormat="1" ht="39" x14ac:dyDescent="0.2">
      <c r="A141" s="13"/>
      <c r="B141" s="14"/>
      <c r="C141" s="15"/>
      <c r="D141" s="73" t="s">
        <v>44</v>
      </c>
      <c r="E141" s="15"/>
      <c r="F141" s="74" t="s">
        <v>149</v>
      </c>
      <c r="G141" s="15"/>
      <c r="H141" s="15"/>
      <c r="I141" s="16"/>
      <c r="J141" s="75"/>
      <c r="K141" s="76"/>
      <c r="L141" s="22"/>
      <c r="M141" s="22"/>
      <c r="N141" s="22"/>
      <c r="O141" s="22"/>
      <c r="P141" s="22"/>
      <c r="Q141" s="23"/>
      <c r="R141" s="13"/>
      <c r="S141" s="13"/>
      <c r="T141" s="13"/>
      <c r="U141" s="13"/>
      <c r="V141" s="13"/>
      <c r="W141" s="13"/>
      <c r="X141" s="13"/>
      <c r="Y141" s="13"/>
      <c r="Z141" s="13"/>
      <c r="AA141" s="13"/>
      <c r="AB141" s="13"/>
      <c r="AQ141" s="7" t="s">
        <v>44</v>
      </c>
      <c r="AR141" s="7" t="s">
        <v>19</v>
      </c>
    </row>
    <row r="142" spans="1:62" s="2" customFormat="1" ht="24.2" customHeight="1" x14ac:dyDescent="0.2">
      <c r="A142" s="13"/>
      <c r="B142" s="14"/>
      <c r="C142" s="62" t="s">
        <v>150</v>
      </c>
      <c r="D142" s="62" t="s">
        <v>38</v>
      </c>
      <c r="E142" s="63" t="s">
        <v>151</v>
      </c>
      <c r="F142" s="64" t="s">
        <v>152</v>
      </c>
      <c r="G142" s="65" t="s">
        <v>54</v>
      </c>
      <c r="H142" s="66">
        <v>2800</v>
      </c>
      <c r="I142" s="16"/>
      <c r="J142" s="67" t="s">
        <v>0</v>
      </c>
      <c r="K142" s="68" t="s">
        <v>11</v>
      </c>
      <c r="L142" s="69">
        <v>0.02</v>
      </c>
      <c r="M142" s="69">
        <f>L142*H142</f>
        <v>56</v>
      </c>
      <c r="N142" s="69">
        <v>0</v>
      </c>
      <c r="O142" s="69">
        <f>N142*H142</f>
        <v>0</v>
      </c>
      <c r="P142" s="69">
        <v>0</v>
      </c>
      <c r="Q142" s="70">
        <f>P142*H142</f>
        <v>0</v>
      </c>
      <c r="R142" s="13"/>
      <c r="S142" s="13"/>
      <c r="T142" s="13"/>
      <c r="U142" s="13"/>
      <c r="V142" s="13"/>
      <c r="W142" s="13"/>
      <c r="X142" s="13"/>
      <c r="Y142" s="13"/>
      <c r="Z142" s="13"/>
      <c r="AA142" s="13"/>
      <c r="AB142" s="13"/>
      <c r="AO142" s="71" t="s">
        <v>42</v>
      </c>
      <c r="AQ142" s="71" t="s">
        <v>38</v>
      </c>
      <c r="AR142" s="71" t="s">
        <v>19</v>
      </c>
      <c r="AV142" s="7" t="s">
        <v>35</v>
      </c>
      <c r="BB142" s="72" t="e">
        <f>IF(K142="základní",#REF!,0)</f>
        <v>#REF!</v>
      </c>
      <c r="BC142" s="72">
        <f>IF(K142="snížená",#REF!,0)</f>
        <v>0</v>
      </c>
      <c r="BD142" s="72">
        <f>IF(K142="zákl. přenesená",#REF!,0)</f>
        <v>0</v>
      </c>
      <c r="BE142" s="72">
        <f>IF(K142="sníž. přenesená",#REF!,0)</f>
        <v>0</v>
      </c>
      <c r="BF142" s="72">
        <f>IF(K142="nulová",#REF!,0)</f>
        <v>0</v>
      </c>
      <c r="BG142" s="7" t="s">
        <v>17</v>
      </c>
      <c r="BH142" s="72" t="e">
        <f>ROUND(#REF!*H142,2)</f>
        <v>#REF!</v>
      </c>
      <c r="BI142" s="7" t="s">
        <v>42</v>
      </c>
      <c r="BJ142" s="71" t="s">
        <v>153</v>
      </c>
    </row>
    <row r="143" spans="1:62" s="2" customFormat="1" ht="39" x14ac:dyDescent="0.2">
      <c r="A143" s="13"/>
      <c r="B143" s="14"/>
      <c r="C143" s="15"/>
      <c r="D143" s="73" t="s">
        <v>44</v>
      </c>
      <c r="E143" s="15"/>
      <c r="F143" s="74" t="s">
        <v>154</v>
      </c>
      <c r="G143" s="15"/>
      <c r="H143" s="15"/>
      <c r="I143" s="16"/>
      <c r="J143" s="75"/>
      <c r="K143" s="76"/>
      <c r="L143" s="22"/>
      <c r="M143" s="22"/>
      <c r="N143" s="22"/>
      <c r="O143" s="22"/>
      <c r="P143" s="22"/>
      <c r="Q143" s="23"/>
      <c r="R143" s="13"/>
      <c r="S143" s="13"/>
      <c r="T143" s="13"/>
      <c r="U143" s="13"/>
      <c r="V143" s="13"/>
      <c r="W143" s="13"/>
      <c r="X143" s="13"/>
      <c r="Y143" s="13"/>
      <c r="Z143" s="13"/>
      <c r="AA143" s="13"/>
      <c r="AB143" s="13"/>
      <c r="AQ143" s="7" t="s">
        <v>44</v>
      </c>
      <c r="AR143" s="7" t="s">
        <v>19</v>
      </c>
    </row>
    <row r="144" spans="1:62" s="2" customFormat="1" ht="24.2" customHeight="1" x14ac:dyDescent="0.2">
      <c r="A144" s="13"/>
      <c r="B144" s="14"/>
      <c r="C144" s="62" t="s">
        <v>155</v>
      </c>
      <c r="D144" s="62" t="s">
        <v>38</v>
      </c>
      <c r="E144" s="63" t="s">
        <v>156</v>
      </c>
      <c r="F144" s="64" t="s">
        <v>157</v>
      </c>
      <c r="G144" s="65" t="s">
        <v>54</v>
      </c>
      <c r="H144" s="66">
        <v>3300</v>
      </c>
      <c r="I144" s="16"/>
      <c r="J144" s="67" t="s">
        <v>0</v>
      </c>
      <c r="K144" s="68" t="s">
        <v>11</v>
      </c>
      <c r="L144" s="69">
        <v>3.0000000000000001E-3</v>
      </c>
      <c r="M144" s="69">
        <f>L144*H144</f>
        <v>9.9</v>
      </c>
      <c r="N144" s="69">
        <v>0</v>
      </c>
      <c r="O144" s="69">
        <f>N144*H144</f>
        <v>0</v>
      </c>
      <c r="P144" s="69">
        <v>0</v>
      </c>
      <c r="Q144" s="70">
        <f>P144*H144</f>
        <v>0</v>
      </c>
      <c r="R144" s="13"/>
      <c r="S144" s="13"/>
      <c r="T144" s="13"/>
      <c r="U144" s="13"/>
      <c r="V144" s="13"/>
      <c r="W144" s="13"/>
      <c r="X144" s="13"/>
      <c r="Y144" s="13"/>
      <c r="Z144" s="13"/>
      <c r="AA144" s="13"/>
      <c r="AB144" s="13"/>
      <c r="AO144" s="71" t="s">
        <v>42</v>
      </c>
      <c r="AQ144" s="71" t="s">
        <v>38</v>
      </c>
      <c r="AR144" s="71" t="s">
        <v>19</v>
      </c>
      <c r="AV144" s="7" t="s">
        <v>35</v>
      </c>
      <c r="BB144" s="72" t="e">
        <f>IF(K144="základní",#REF!,0)</f>
        <v>#REF!</v>
      </c>
      <c r="BC144" s="72">
        <f>IF(K144="snížená",#REF!,0)</f>
        <v>0</v>
      </c>
      <c r="BD144" s="72">
        <f>IF(K144="zákl. přenesená",#REF!,0)</f>
        <v>0</v>
      </c>
      <c r="BE144" s="72">
        <f>IF(K144="sníž. přenesená",#REF!,0)</f>
        <v>0</v>
      </c>
      <c r="BF144" s="72">
        <f>IF(K144="nulová",#REF!,0)</f>
        <v>0</v>
      </c>
      <c r="BG144" s="7" t="s">
        <v>17</v>
      </c>
      <c r="BH144" s="72" t="e">
        <f>ROUND(#REF!*H144,2)</f>
        <v>#REF!</v>
      </c>
      <c r="BI144" s="7" t="s">
        <v>42</v>
      </c>
      <c r="BJ144" s="71" t="s">
        <v>158</v>
      </c>
    </row>
    <row r="145" spans="1:62" s="2" customFormat="1" ht="48.75" x14ac:dyDescent="0.2">
      <c r="A145" s="13"/>
      <c r="B145" s="14"/>
      <c r="C145" s="15"/>
      <c r="D145" s="73" t="s">
        <v>44</v>
      </c>
      <c r="E145" s="15"/>
      <c r="F145" s="74" t="s">
        <v>159</v>
      </c>
      <c r="G145" s="15"/>
      <c r="H145" s="15"/>
      <c r="I145" s="16"/>
      <c r="J145" s="75"/>
      <c r="K145" s="76"/>
      <c r="L145" s="22"/>
      <c r="M145" s="22"/>
      <c r="N145" s="22"/>
      <c r="O145" s="22"/>
      <c r="P145" s="22"/>
      <c r="Q145" s="23"/>
      <c r="R145" s="13"/>
      <c r="S145" s="13"/>
      <c r="T145" s="13"/>
      <c r="U145" s="13"/>
      <c r="V145" s="13"/>
      <c r="W145" s="13"/>
      <c r="X145" s="13"/>
      <c r="Y145" s="13"/>
      <c r="Z145" s="13"/>
      <c r="AA145" s="13"/>
      <c r="AB145" s="13"/>
      <c r="AQ145" s="7" t="s">
        <v>44</v>
      </c>
      <c r="AR145" s="7" t="s">
        <v>19</v>
      </c>
    </row>
    <row r="146" spans="1:62" s="2" customFormat="1" ht="24.2" customHeight="1" x14ac:dyDescent="0.2">
      <c r="A146" s="13"/>
      <c r="B146" s="14"/>
      <c r="C146" s="62" t="s">
        <v>160</v>
      </c>
      <c r="D146" s="62" t="s">
        <v>38</v>
      </c>
      <c r="E146" s="63" t="s">
        <v>161</v>
      </c>
      <c r="F146" s="64" t="s">
        <v>162</v>
      </c>
      <c r="G146" s="65" t="s">
        <v>54</v>
      </c>
      <c r="H146" s="66">
        <v>1200</v>
      </c>
      <c r="I146" s="16"/>
      <c r="J146" s="67" t="s">
        <v>0</v>
      </c>
      <c r="K146" s="68" t="s">
        <v>11</v>
      </c>
      <c r="L146" s="69">
        <v>4.0000000000000001E-3</v>
      </c>
      <c r="M146" s="69">
        <f>L146*H146</f>
        <v>4.8</v>
      </c>
      <c r="N146" s="69">
        <v>0</v>
      </c>
      <c r="O146" s="69">
        <f>N146*H146</f>
        <v>0</v>
      </c>
      <c r="P146" s="69">
        <v>0</v>
      </c>
      <c r="Q146" s="70">
        <f>P146*H146</f>
        <v>0</v>
      </c>
      <c r="R146" s="13"/>
      <c r="S146" s="13"/>
      <c r="T146" s="13"/>
      <c r="U146" s="13"/>
      <c r="V146" s="13"/>
      <c r="W146" s="13"/>
      <c r="X146" s="13"/>
      <c r="Y146" s="13"/>
      <c r="Z146" s="13"/>
      <c r="AA146" s="13"/>
      <c r="AB146" s="13"/>
      <c r="AO146" s="71" t="s">
        <v>42</v>
      </c>
      <c r="AQ146" s="71" t="s">
        <v>38</v>
      </c>
      <c r="AR146" s="71" t="s">
        <v>19</v>
      </c>
      <c r="AV146" s="7" t="s">
        <v>35</v>
      </c>
      <c r="BB146" s="72" t="e">
        <f>IF(K146="základní",#REF!,0)</f>
        <v>#REF!</v>
      </c>
      <c r="BC146" s="72">
        <f>IF(K146="snížená",#REF!,0)</f>
        <v>0</v>
      </c>
      <c r="BD146" s="72">
        <f>IF(K146="zákl. přenesená",#REF!,0)</f>
        <v>0</v>
      </c>
      <c r="BE146" s="72">
        <f>IF(K146="sníž. přenesená",#REF!,0)</f>
        <v>0</v>
      </c>
      <c r="BF146" s="72">
        <f>IF(K146="nulová",#REF!,0)</f>
        <v>0</v>
      </c>
      <c r="BG146" s="7" t="s">
        <v>17</v>
      </c>
      <c r="BH146" s="72" t="e">
        <f>ROUND(#REF!*H146,2)</f>
        <v>#REF!</v>
      </c>
      <c r="BI146" s="7" t="s">
        <v>42</v>
      </c>
      <c r="BJ146" s="71" t="s">
        <v>163</v>
      </c>
    </row>
    <row r="147" spans="1:62" s="2" customFormat="1" ht="48.75" x14ac:dyDescent="0.2">
      <c r="A147" s="13"/>
      <c r="B147" s="14"/>
      <c r="C147" s="15"/>
      <c r="D147" s="73" t="s">
        <v>44</v>
      </c>
      <c r="E147" s="15"/>
      <c r="F147" s="74" t="s">
        <v>164</v>
      </c>
      <c r="G147" s="15"/>
      <c r="H147" s="15"/>
      <c r="I147" s="16"/>
      <c r="J147" s="75"/>
      <c r="K147" s="76"/>
      <c r="L147" s="22"/>
      <c r="M147" s="22"/>
      <c r="N147" s="22"/>
      <c r="O147" s="22"/>
      <c r="P147" s="22"/>
      <c r="Q147" s="23"/>
      <c r="R147" s="13"/>
      <c r="S147" s="13"/>
      <c r="T147" s="13"/>
      <c r="U147" s="13"/>
      <c r="V147" s="13"/>
      <c r="W147" s="13"/>
      <c r="X147" s="13"/>
      <c r="Y147" s="13"/>
      <c r="Z147" s="13"/>
      <c r="AA147" s="13"/>
      <c r="AB147" s="13"/>
      <c r="AQ147" s="7" t="s">
        <v>44</v>
      </c>
      <c r="AR147" s="7" t="s">
        <v>19</v>
      </c>
    </row>
    <row r="148" spans="1:62" s="2" customFormat="1" ht="16.5" customHeight="1" x14ac:dyDescent="0.2">
      <c r="A148" s="13"/>
      <c r="B148" s="14"/>
      <c r="C148" s="62" t="s">
        <v>165</v>
      </c>
      <c r="D148" s="62" t="s">
        <v>38</v>
      </c>
      <c r="E148" s="63" t="s">
        <v>166</v>
      </c>
      <c r="F148" s="64" t="s">
        <v>167</v>
      </c>
      <c r="G148" s="65" t="s">
        <v>168</v>
      </c>
      <c r="H148" s="66">
        <v>160</v>
      </c>
      <c r="I148" s="16"/>
      <c r="J148" s="67" t="s">
        <v>0</v>
      </c>
      <c r="K148" s="68" t="s">
        <v>11</v>
      </c>
      <c r="L148" s="69">
        <v>0.4</v>
      </c>
      <c r="M148" s="69">
        <f>L148*H148</f>
        <v>64</v>
      </c>
      <c r="N148" s="69">
        <v>0</v>
      </c>
      <c r="O148" s="69">
        <f>N148*H148</f>
        <v>0</v>
      </c>
      <c r="P148" s="69">
        <v>0</v>
      </c>
      <c r="Q148" s="70">
        <f>P148*H148</f>
        <v>0</v>
      </c>
      <c r="R148" s="13"/>
      <c r="S148" s="13"/>
      <c r="T148" s="13"/>
      <c r="U148" s="13"/>
      <c r="V148" s="13"/>
      <c r="W148" s="13"/>
      <c r="X148" s="13"/>
      <c r="Y148" s="13"/>
      <c r="Z148" s="13"/>
      <c r="AA148" s="13"/>
      <c r="AB148" s="13"/>
      <c r="AO148" s="71" t="s">
        <v>42</v>
      </c>
      <c r="AQ148" s="71" t="s">
        <v>38</v>
      </c>
      <c r="AR148" s="71" t="s">
        <v>19</v>
      </c>
      <c r="AV148" s="7" t="s">
        <v>35</v>
      </c>
      <c r="BB148" s="72" t="e">
        <f>IF(K148="základní",#REF!,0)</f>
        <v>#REF!</v>
      </c>
      <c r="BC148" s="72">
        <f>IF(K148="snížená",#REF!,0)</f>
        <v>0</v>
      </c>
      <c r="BD148" s="72">
        <f>IF(K148="zákl. přenesená",#REF!,0)</f>
        <v>0</v>
      </c>
      <c r="BE148" s="72">
        <f>IF(K148="sníž. přenesená",#REF!,0)</f>
        <v>0</v>
      </c>
      <c r="BF148" s="72">
        <f>IF(K148="nulová",#REF!,0)</f>
        <v>0</v>
      </c>
      <c r="BG148" s="7" t="s">
        <v>17</v>
      </c>
      <c r="BH148" s="72" t="e">
        <f>ROUND(#REF!*H148,2)</f>
        <v>#REF!</v>
      </c>
      <c r="BI148" s="7" t="s">
        <v>42</v>
      </c>
      <c r="BJ148" s="71" t="s">
        <v>169</v>
      </c>
    </row>
    <row r="149" spans="1:62" s="2" customFormat="1" ht="48.75" x14ac:dyDescent="0.2">
      <c r="A149" s="13"/>
      <c r="B149" s="14"/>
      <c r="C149" s="15"/>
      <c r="D149" s="73" t="s">
        <v>44</v>
      </c>
      <c r="E149" s="15"/>
      <c r="F149" s="74" t="s">
        <v>170</v>
      </c>
      <c r="G149" s="15"/>
      <c r="H149" s="15"/>
      <c r="I149" s="16"/>
      <c r="J149" s="75"/>
      <c r="K149" s="76"/>
      <c r="L149" s="22"/>
      <c r="M149" s="22"/>
      <c r="N149" s="22"/>
      <c r="O149" s="22"/>
      <c r="P149" s="22"/>
      <c r="Q149" s="23"/>
      <c r="R149" s="13"/>
      <c r="S149" s="13"/>
      <c r="T149" s="13"/>
      <c r="U149" s="13"/>
      <c r="V149" s="13"/>
      <c r="W149" s="13"/>
      <c r="X149" s="13"/>
      <c r="Y149" s="13"/>
      <c r="Z149" s="13"/>
      <c r="AA149" s="13"/>
      <c r="AB149" s="13"/>
      <c r="AQ149" s="7" t="s">
        <v>44</v>
      </c>
      <c r="AR149" s="7" t="s">
        <v>19</v>
      </c>
    </row>
    <row r="150" spans="1:62" s="2" customFormat="1" ht="21.75" customHeight="1" x14ac:dyDescent="0.2">
      <c r="A150" s="13"/>
      <c r="B150" s="14"/>
      <c r="C150" s="62" t="s">
        <v>171</v>
      </c>
      <c r="D150" s="62" t="s">
        <v>38</v>
      </c>
      <c r="E150" s="63" t="s">
        <v>172</v>
      </c>
      <c r="F150" s="64" t="s">
        <v>173</v>
      </c>
      <c r="G150" s="65" t="s">
        <v>168</v>
      </c>
      <c r="H150" s="66">
        <v>40</v>
      </c>
      <c r="I150" s="16"/>
      <c r="J150" s="67" t="s">
        <v>0</v>
      </c>
      <c r="K150" s="68" t="s">
        <v>11</v>
      </c>
      <c r="L150" s="69">
        <v>1.62</v>
      </c>
      <c r="M150" s="69">
        <f>L150*H150</f>
        <v>64.800000000000011</v>
      </c>
      <c r="N150" s="69">
        <v>0</v>
      </c>
      <c r="O150" s="69">
        <f>N150*H150</f>
        <v>0</v>
      </c>
      <c r="P150" s="69">
        <v>0</v>
      </c>
      <c r="Q150" s="70">
        <f>P150*H150</f>
        <v>0</v>
      </c>
      <c r="R150" s="13"/>
      <c r="S150" s="13"/>
      <c r="T150" s="13"/>
      <c r="U150" s="13"/>
      <c r="V150" s="13"/>
      <c r="W150" s="13"/>
      <c r="X150" s="13"/>
      <c r="Y150" s="13"/>
      <c r="Z150" s="13"/>
      <c r="AA150" s="13"/>
      <c r="AB150" s="13"/>
      <c r="AO150" s="71" t="s">
        <v>42</v>
      </c>
      <c r="AQ150" s="71" t="s">
        <v>38</v>
      </c>
      <c r="AR150" s="71" t="s">
        <v>19</v>
      </c>
      <c r="AV150" s="7" t="s">
        <v>35</v>
      </c>
      <c r="BB150" s="72" t="e">
        <f>IF(K150="základní",#REF!,0)</f>
        <v>#REF!</v>
      </c>
      <c r="BC150" s="72">
        <f>IF(K150="snížená",#REF!,0)</f>
        <v>0</v>
      </c>
      <c r="BD150" s="72">
        <f>IF(K150="zákl. přenesená",#REF!,0)</f>
        <v>0</v>
      </c>
      <c r="BE150" s="72">
        <f>IF(K150="sníž. přenesená",#REF!,0)</f>
        <v>0</v>
      </c>
      <c r="BF150" s="72">
        <f>IF(K150="nulová",#REF!,0)</f>
        <v>0</v>
      </c>
      <c r="BG150" s="7" t="s">
        <v>17</v>
      </c>
      <c r="BH150" s="72" t="e">
        <f>ROUND(#REF!*H150,2)</f>
        <v>#REF!</v>
      </c>
      <c r="BI150" s="7" t="s">
        <v>42</v>
      </c>
      <c r="BJ150" s="71" t="s">
        <v>174</v>
      </c>
    </row>
    <row r="151" spans="1:62" s="2" customFormat="1" ht="78" x14ac:dyDescent="0.2">
      <c r="A151" s="13"/>
      <c r="B151" s="14"/>
      <c r="C151" s="15"/>
      <c r="D151" s="73" t="s">
        <v>44</v>
      </c>
      <c r="E151" s="15"/>
      <c r="F151" s="74" t="s">
        <v>175</v>
      </c>
      <c r="G151" s="15"/>
      <c r="H151" s="15"/>
      <c r="I151" s="16"/>
      <c r="J151" s="75"/>
      <c r="K151" s="76"/>
      <c r="L151" s="22"/>
      <c r="M151" s="22"/>
      <c r="N151" s="22"/>
      <c r="O151" s="22"/>
      <c r="P151" s="22"/>
      <c r="Q151" s="23"/>
      <c r="R151" s="13"/>
      <c r="S151" s="13"/>
      <c r="T151" s="13"/>
      <c r="U151" s="13"/>
      <c r="V151" s="13"/>
      <c r="W151" s="13"/>
      <c r="X151" s="13"/>
      <c r="Y151" s="13"/>
      <c r="Z151" s="13"/>
      <c r="AA151" s="13"/>
      <c r="AB151" s="13"/>
      <c r="AQ151" s="7" t="s">
        <v>44</v>
      </c>
      <c r="AR151" s="7" t="s">
        <v>19</v>
      </c>
    </row>
    <row r="152" spans="1:62" s="2" customFormat="1" ht="21.75" customHeight="1" x14ac:dyDescent="0.2">
      <c r="A152" s="13"/>
      <c r="B152" s="14"/>
      <c r="C152" s="62" t="s">
        <v>176</v>
      </c>
      <c r="D152" s="62" t="s">
        <v>38</v>
      </c>
      <c r="E152" s="63" t="s">
        <v>177</v>
      </c>
      <c r="F152" s="64" t="s">
        <v>178</v>
      </c>
      <c r="G152" s="65" t="s">
        <v>168</v>
      </c>
      <c r="H152" s="66">
        <v>40</v>
      </c>
      <c r="I152" s="16"/>
      <c r="J152" s="67" t="s">
        <v>0</v>
      </c>
      <c r="K152" s="68" t="s">
        <v>11</v>
      </c>
      <c r="L152" s="69">
        <v>1.74</v>
      </c>
      <c r="M152" s="69">
        <f>L152*H152</f>
        <v>69.599999999999994</v>
      </c>
      <c r="N152" s="69">
        <v>0</v>
      </c>
      <c r="O152" s="69">
        <f>N152*H152</f>
        <v>0</v>
      </c>
      <c r="P152" s="69">
        <v>0</v>
      </c>
      <c r="Q152" s="70">
        <f>P152*H152</f>
        <v>0</v>
      </c>
      <c r="R152" s="13"/>
      <c r="S152" s="13"/>
      <c r="T152" s="13"/>
      <c r="U152" s="13"/>
      <c r="V152" s="13"/>
      <c r="W152" s="13"/>
      <c r="X152" s="13"/>
      <c r="Y152" s="13"/>
      <c r="Z152" s="13"/>
      <c r="AA152" s="13"/>
      <c r="AB152" s="13"/>
      <c r="AO152" s="71" t="s">
        <v>42</v>
      </c>
      <c r="AQ152" s="71" t="s">
        <v>38</v>
      </c>
      <c r="AR152" s="71" t="s">
        <v>19</v>
      </c>
      <c r="AV152" s="7" t="s">
        <v>35</v>
      </c>
      <c r="BB152" s="72" t="e">
        <f>IF(K152="základní",#REF!,0)</f>
        <v>#REF!</v>
      </c>
      <c r="BC152" s="72">
        <f>IF(K152="snížená",#REF!,0)</f>
        <v>0</v>
      </c>
      <c r="BD152" s="72">
        <f>IF(K152="zákl. přenesená",#REF!,0)</f>
        <v>0</v>
      </c>
      <c r="BE152" s="72">
        <f>IF(K152="sníž. přenesená",#REF!,0)</f>
        <v>0</v>
      </c>
      <c r="BF152" s="72">
        <f>IF(K152="nulová",#REF!,0)</f>
        <v>0</v>
      </c>
      <c r="BG152" s="7" t="s">
        <v>17</v>
      </c>
      <c r="BH152" s="72" t="e">
        <f>ROUND(#REF!*H152,2)</f>
        <v>#REF!</v>
      </c>
      <c r="BI152" s="7" t="s">
        <v>42</v>
      </c>
      <c r="BJ152" s="71" t="s">
        <v>179</v>
      </c>
    </row>
    <row r="153" spans="1:62" s="2" customFormat="1" ht="78" x14ac:dyDescent="0.2">
      <c r="A153" s="13"/>
      <c r="B153" s="14"/>
      <c r="C153" s="15"/>
      <c r="D153" s="73" t="s">
        <v>44</v>
      </c>
      <c r="E153" s="15"/>
      <c r="F153" s="74" t="s">
        <v>180</v>
      </c>
      <c r="G153" s="15"/>
      <c r="H153" s="15"/>
      <c r="I153" s="16"/>
      <c r="J153" s="75"/>
      <c r="K153" s="76"/>
      <c r="L153" s="22"/>
      <c r="M153" s="22"/>
      <c r="N153" s="22"/>
      <c r="O153" s="22"/>
      <c r="P153" s="22"/>
      <c r="Q153" s="23"/>
      <c r="R153" s="13"/>
      <c r="S153" s="13"/>
      <c r="T153" s="13"/>
      <c r="U153" s="13"/>
      <c r="V153" s="13"/>
      <c r="W153" s="13"/>
      <c r="X153" s="13"/>
      <c r="Y153" s="13"/>
      <c r="Z153" s="13"/>
      <c r="AA153" s="13"/>
      <c r="AB153" s="13"/>
      <c r="AQ153" s="7" t="s">
        <v>44</v>
      </c>
      <c r="AR153" s="7" t="s">
        <v>19</v>
      </c>
    </row>
    <row r="154" spans="1:62" s="2" customFormat="1" ht="24.2" customHeight="1" x14ac:dyDescent="0.2">
      <c r="A154" s="13"/>
      <c r="B154" s="14"/>
      <c r="C154" s="62" t="s">
        <v>181</v>
      </c>
      <c r="D154" s="62" t="s">
        <v>38</v>
      </c>
      <c r="E154" s="63" t="s">
        <v>182</v>
      </c>
      <c r="F154" s="64" t="s">
        <v>183</v>
      </c>
      <c r="G154" s="65" t="s">
        <v>168</v>
      </c>
      <c r="H154" s="66">
        <v>40</v>
      </c>
      <c r="I154" s="16"/>
      <c r="J154" s="67" t="s">
        <v>0</v>
      </c>
      <c r="K154" s="68" t="s">
        <v>11</v>
      </c>
      <c r="L154" s="69">
        <v>1.85</v>
      </c>
      <c r="M154" s="69">
        <f>L154*H154</f>
        <v>74</v>
      </c>
      <c r="N154" s="69">
        <v>0</v>
      </c>
      <c r="O154" s="69">
        <f>N154*H154</f>
        <v>0</v>
      </c>
      <c r="P154" s="69">
        <v>0</v>
      </c>
      <c r="Q154" s="70">
        <f>P154*H154</f>
        <v>0</v>
      </c>
      <c r="R154" s="13"/>
      <c r="S154" s="13"/>
      <c r="T154" s="13"/>
      <c r="U154" s="13"/>
      <c r="V154" s="13"/>
      <c r="W154" s="13"/>
      <c r="X154" s="13"/>
      <c r="Y154" s="13"/>
      <c r="Z154" s="13"/>
      <c r="AA154" s="13"/>
      <c r="AB154" s="13"/>
      <c r="AO154" s="71" t="s">
        <v>42</v>
      </c>
      <c r="AQ154" s="71" t="s">
        <v>38</v>
      </c>
      <c r="AR154" s="71" t="s">
        <v>19</v>
      </c>
      <c r="AV154" s="7" t="s">
        <v>35</v>
      </c>
      <c r="BB154" s="72" t="e">
        <f>IF(K154="základní",#REF!,0)</f>
        <v>#REF!</v>
      </c>
      <c r="BC154" s="72">
        <f>IF(K154="snížená",#REF!,0)</f>
        <v>0</v>
      </c>
      <c r="BD154" s="72">
        <f>IF(K154="zákl. přenesená",#REF!,0)</f>
        <v>0</v>
      </c>
      <c r="BE154" s="72">
        <f>IF(K154="sníž. přenesená",#REF!,0)</f>
        <v>0</v>
      </c>
      <c r="BF154" s="72">
        <f>IF(K154="nulová",#REF!,0)</f>
        <v>0</v>
      </c>
      <c r="BG154" s="7" t="s">
        <v>17</v>
      </c>
      <c r="BH154" s="72" t="e">
        <f>ROUND(#REF!*H154,2)</f>
        <v>#REF!</v>
      </c>
      <c r="BI154" s="7" t="s">
        <v>42</v>
      </c>
      <c r="BJ154" s="71" t="s">
        <v>184</v>
      </c>
    </row>
    <row r="155" spans="1:62" s="2" customFormat="1" ht="78" x14ac:dyDescent="0.2">
      <c r="A155" s="13"/>
      <c r="B155" s="14"/>
      <c r="C155" s="15"/>
      <c r="D155" s="73" t="s">
        <v>44</v>
      </c>
      <c r="E155" s="15"/>
      <c r="F155" s="74" t="s">
        <v>185</v>
      </c>
      <c r="G155" s="15"/>
      <c r="H155" s="15"/>
      <c r="I155" s="16"/>
      <c r="J155" s="75"/>
      <c r="K155" s="76"/>
      <c r="L155" s="22"/>
      <c r="M155" s="22"/>
      <c r="N155" s="22"/>
      <c r="O155" s="22"/>
      <c r="P155" s="22"/>
      <c r="Q155" s="23"/>
      <c r="R155" s="13"/>
      <c r="S155" s="13"/>
      <c r="T155" s="13"/>
      <c r="U155" s="13"/>
      <c r="V155" s="13"/>
      <c r="W155" s="13"/>
      <c r="X155" s="13"/>
      <c r="Y155" s="13"/>
      <c r="Z155" s="13"/>
      <c r="AA155" s="13"/>
      <c r="AB155" s="13"/>
      <c r="AQ155" s="7" t="s">
        <v>44</v>
      </c>
      <c r="AR155" s="7" t="s">
        <v>19</v>
      </c>
    </row>
    <row r="156" spans="1:62" s="2" customFormat="1" ht="24.2" customHeight="1" x14ac:dyDescent="0.2">
      <c r="A156" s="13"/>
      <c r="B156" s="14"/>
      <c r="C156" s="62" t="s">
        <v>186</v>
      </c>
      <c r="D156" s="62" t="s">
        <v>38</v>
      </c>
      <c r="E156" s="63" t="s">
        <v>187</v>
      </c>
      <c r="F156" s="64" t="s">
        <v>188</v>
      </c>
      <c r="G156" s="65" t="s">
        <v>168</v>
      </c>
      <c r="H156" s="66">
        <v>40</v>
      </c>
      <c r="I156" s="16"/>
      <c r="J156" s="67" t="s">
        <v>0</v>
      </c>
      <c r="K156" s="68" t="s">
        <v>11</v>
      </c>
      <c r="L156" s="69">
        <v>2.15</v>
      </c>
      <c r="M156" s="69">
        <f>L156*H156</f>
        <v>86</v>
      </c>
      <c r="N156" s="69">
        <v>0</v>
      </c>
      <c r="O156" s="69">
        <f>N156*H156</f>
        <v>0</v>
      </c>
      <c r="P156" s="69">
        <v>0</v>
      </c>
      <c r="Q156" s="70">
        <f>P156*H156</f>
        <v>0</v>
      </c>
      <c r="R156" s="13"/>
      <c r="S156" s="13"/>
      <c r="T156" s="13"/>
      <c r="U156" s="13"/>
      <c r="V156" s="13"/>
      <c r="W156" s="13"/>
      <c r="X156" s="13"/>
      <c r="Y156" s="13"/>
      <c r="Z156" s="13"/>
      <c r="AA156" s="13"/>
      <c r="AB156" s="13"/>
      <c r="AO156" s="71" t="s">
        <v>42</v>
      </c>
      <c r="AQ156" s="71" t="s">
        <v>38</v>
      </c>
      <c r="AR156" s="71" t="s">
        <v>19</v>
      </c>
      <c r="AV156" s="7" t="s">
        <v>35</v>
      </c>
      <c r="BB156" s="72" t="e">
        <f>IF(K156="základní",#REF!,0)</f>
        <v>#REF!</v>
      </c>
      <c r="BC156" s="72">
        <f>IF(K156="snížená",#REF!,0)</f>
        <v>0</v>
      </c>
      <c r="BD156" s="72">
        <f>IF(K156="zákl. přenesená",#REF!,0)</f>
        <v>0</v>
      </c>
      <c r="BE156" s="72">
        <f>IF(K156="sníž. přenesená",#REF!,0)</f>
        <v>0</v>
      </c>
      <c r="BF156" s="72">
        <f>IF(K156="nulová",#REF!,0)</f>
        <v>0</v>
      </c>
      <c r="BG156" s="7" t="s">
        <v>17</v>
      </c>
      <c r="BH156" s="72" t="e">
        <f>ROUND(#REF!*H156,2)</f>
        <v>#REF!</v>
      </c>
      <c r="BI156" s="7" t="s">
        <v>42</v>
      </c>
      <c r="BJ156" s="71" t="s">
        <v>189</v>
      </c>
    </row>
    <row r="157" spans="1:62" s="2" customFormat="1" ht="78" x14ac:dyDescent="0.2">
      <c r="A157" s="13"/>
      <c r="B157" s="14"/>
      <c r="C157" s="15"/>
      <c r="D157" s="73" t="s">
        <v>44</v>
      </c>
      <c r="E157" s="15"/>
      <c r="F157" s="74" t="s">
        <v>190</v>
      </c>
      <c r="G157" s="15"/>
      <c r="H157" s="15"/>
      <c r="I157" s="16"/>
      <c r="J157" s="75"/>
      <c r="K157" s="76"/>
      <c r="L157" s="22"/>
      <c r="M157" s="22"/>
      <c r="N157" s="22"/>
      <c r="O157" s="22"/>
      <c r="P157" s="22"/>
      <c r="Q157" s="23"/>
      <c r="R157" s="13"/>
      <c r="S157" s="13"/>
      <c r="T157" s="13"/>
      <c r="U157" s="13"/>
      <c r="V157" s="13"/>
      <c r="W157" s="13"/>
      <c r="X157" s="13"/>
      <c r="Y157" s="13"/>
      <c r="Z157" s="13"/>
      <c r="AA157" s="13"/>
      <c r="AB157" s="13"/>
      <c r="AQ157" s="7" t="s">
        <v>44</v>
      </c>
      <c r="AR157" s="7" t="s">
        <v>19</v>
      </c>
    </row>
    <row r="158" spans="1:62" s="2" customFormat="1" ht="24.2" customHeight="1" x14ac:dyDescent="0.2">
      <c r="A158" s="13"/>
      <c r="B158" s="14"/>
      <c r="C158" s="62" t="s">
        <v>191</v>
      </c>
      <c r="D158" s="62" t="s">
        <v>38</v>
      </c>
      <c r="E158" s="63" t="s">
        <v>192</v>
      </c>
      <c r="F158" s="64" t="s">
        <v>193</v>
      </c>
      <c r="G158" s="65" t="s">
        <v>168</v>
      </c>
      <c r="H158" s="66">
        <v>640</v>
      </c>
      <c r="I158" s="16"/>
      <c r="J158" s="67" t="s">
        <v>0</v>
      </c>
      <c r="K158" s="68" t="s">
        <v>11</v>
      </c>
      <c r="L158" s="69">
        <v>1.1499999999999999</v>
      </c>
      <c r="M158" s="69">
        <f>L158*H158</f>
        <v>736</v>
      </c>
      <c r="N158" s="69">
        <v>0</v>
      </c>
      <c r="O158" s="69">
        <f>N158*H158</f>
        <v>0</v>
      </c>
      <c r="P158" s="69">
        <v>0</v>
      </c>
      <c r="Q158" s="70">
        <f>P158*H158</f>
        <v>0</v>
      </c>
      <c r="R158" s="13"/>
      <c r="S158" s="13"/>
      <c r="T158" s="13"/>
      <c r="U158" s="13"/>
      <c r="V158" s="13"/>
      <c r="W158" s="13"/>
      <c r="X158" s="13"/>
      <c r="Y158" s="13"/>
      <c r="Z158" s="13"/>
      <c r="AA158" s="13"/>
      <c r="AB158" s="13"/>
      <c r="AO158" s="71" t="s">
        <v>42</v>
      </c>
      <c r="AQ158" s="71" t="s">
        <v>38</v>
      </c>
      <c r="AR158" s="71" t="s">
        <v>19</v>
      </c>
      <c r="AV158" s="7" t="s">
        <v>35</v>
      </c>
      <c r="BB158" s="72" t="e">
        <f>IF(K158="základní",#REF!,0)</f>
        <v>#REF!</v>
      </c>
      <c r="BC158" s="72">
        <f>IF(K158="snížená",#REF!,0)</f>
        <v>0</v>
      </c>
      <c r="BD158" s="72">
        <f>IF(K158="zákl. přenesená",#REF!,0)</f>
        <v>0</v>
      </c>
      <c r="BE158" s="72">
        <f>IF(K158="sníž. přenesená",#REF!,0)</f>
        <v>0</v>
      </c>
      <c r="BF158" s="72">
        <f>IF(K158="nulová",#REF!,0)</f>
        <v>0</v>
      </c>
      <c r="BG158" s="7" t="s">
        <v>17</v>
      </c>
      <c r="BH158" s="72" t="e">
        <f>ROUND(#REF!*H158,2)</f>
        <v>#REF!</v>
      </c>
      <c r="BI158" s="7" t="s">
        <v>42</v>
      </c>
      <c r="BJ158" s="71" t="s">
        <v>194</v>
      </c>
    </row>
    <row r="159" spans="1:62" s="2" customFormat="1" ht="78" x14ac:dyDescent="0.2">
      <c r="A159" s="13"/>
      <c r="B159" s="14"/>
      <c r="C159" s="15"/>
      <c r="D159" s="73" t="s">
        <v>44</v>
      </c>
      <c r="E159" s="15"/>
      <c r="F159" s="74" t="s">
        <v>195</v>
      </c>
      <c r="G159" s="15"/>
      <c r="H159" s="15"/>
      <c r="I159" s="16"/>
      <c r="J159" s="75"/>
      <c r="K159" s="76"/>
      <c r="L159" s="22"/>
      <c r="M159" s="22"/>
      <c r="N159" s="22"/>
      <c r="O159" s="22"/>
      <c r="P159" s="22"/>
      <c r="Q159" s="23"/>
      <c r="R159" s="13"/>
      <c r="S159" s="13"/>
      <c r="T159" s="13"/>
      <c r="U159" s="13"/>
      <c r="V159" s="13"/>
      <c r="W159" s="13"/>
      <c r="X159" s="13"/>
      <c r="Y159" s="13"/>
      <c r="Z159" s="13"/>
      <c r="AA159" s="13"/>
      <c r="AB159" s="13"/>
      <c r="AQ159" s="7" t="s">
        <v>44</v>
      </c>
      <c r="AR159" s="7" t="s">
        <v>19</v>
      </c>
    </row>
    <row r="160" spans="1:62" s="2" customFormat="1" ht="24.2" customHeight="1" x14ac:dyDescent="0.2">
      <c r="A160" s="13"/>
      <c r="B160" s="14"/>
      <c r="C160" s="62" t="s">
        <v>196</v>
      </c>
      <c r="D160" s="62" t="s">
        <v>38</v>
      </c>
      <c r="E160" s="63" t="s">
        <v>197</v>
      </c>
      <c r="F160" s="64" t="s">
        <v>198</v>
      </c>
      <c r="G160" s="65" t="s">
        <v>168</v>
      </c>
      <c r="H160" s="66">
        <v>650</v>
      </c>
      <c r="I160" s="16"/>
      <c r="J160" s="67" t="s">
        <v>0</v>
      </c>
      <c r="K160" s="68" t="s">
        <v>11</v>
      </c>
      <c r="L160" s="69">
        <v>1.24</v>
      </c>
      <c r="M160" s="69">
        <f>L160*H160</f>
        <v>806</v>
      </c>
      <c r="N160" s="69">
        <v>0</v>
      </c>
      <c r="O160" s="69">
        <f>N160*H160</f>
        <v>0</v>
      </c>
      <c r="P160" s="69">
        <v>0</v>
      </c>
      <c r="Q160" s="70">
        <f>P160*H160</f>
        <v>0</v>
      </c>
      <c r="R160" s="13"/>
      <c r="S160" s="13"/>
      <c r="T160" s="13"/>
      <c r="U160" s="13"/>
      <c r="V160" s="13"/>
      <c r="W160" s="13"/>
      <c r="X160" s="13"/>
      <c r="Y160" s="13"/>
      <c r="Z160" s="13"/>
      <c r="AA160" s="13"/>
      <c r="AB160" s="13"/>
      <c r="AO160" s="71" t="s">
        <v>42</v>
      </c>
      <c r="AQ160" s="71" t="s">
        <v>38</v>
      </c>
      <c r="AR160" s="71" t="s">
        <v>19</v>
      </c>
      <c r="AV160" s="7" t="s">
        <v>35</v>
      </c>
      <c r="BB160" s="72" t="e">
        <f>IF(K160="základní",#REF!,0)</f>
        <v>#REF!</v>
      </c>
      <c r="BC160" s="72">
        <f>IF(K160="snížená",#REF!,0)</f>
        <v>0</v>
      </c>
      <c r="BD160" s="72">
        <f>IF(K160="zákl. přenesená",#REF!,0)</f>
        <v>0</v>
      </c>
      <c r="BE160" s="72">
        <f>IF(K160="sníž. přenesená",#REF!,0)</f>
        <v>0</v>
      </c>
      <c r="BF160" s="72">
        <f>IF(K160="nulová",#REF!,0)</f>
        <v>0</v>
      </c>
      <c r="BG160" s="7" t="s">
        <v>17</v>
      </c>
      <c r="BH160" s="72" t="e">
        <f>ROUND(#REF!*H160,2)</f>
        <v>#REF!</v>
      </c>
      <c r="BI160" s="7" t="s">
        <v>42</v>
      </c>
      <c r="BJ160" s="71" t="s">
        <v>199</v>
      </c>
    </row>
    <row r="161" spans="1:62" s="2" customFormat="1" ht="78" x14ac:dyDescent="0.2">
      <c r="A161" s="13"/>
      <c r="B161" s="14"/>
      <c r="C161" s="15"/>
      <c r="D161" s="73" t="s">
        <v>44</v>
      </c>
      <c r="E161" s="15"/>
      <c r="F161" s="74" t="s">
        <v>200</v>
      </c>
      <c r="G161" s="15"/>
      <c r="H161" s="15"/>
      <c r="I161" s="16"/>
      <c r="J161" s="75"/>
      <c r="K161" s="76"/>
      <c r="L161" s="22"/>
      <c r="M161" s="22"/>
      <c r="N161" s="22"/>
      <c r="O161" s="22"/>
      <c r="P161" s="22"/>
      <c r="Q161" s="23"/>
      <c r="R161" s="13"/>
      <c r="S161" s="13"/>
      <c r="T161" s="13"/>
      <c r="U161" s="13"/>
      <c r="V161" s="13"/>
      <c r="W161" s="13"/>
      <c r="X161" s="13"/>
      <c r="Y161" s="13"/>
      <c r="Z161" s="13"/>
      <c r="AA161" s="13"/>
      <c r="AB161" s="13"/>
      <c r="AQ161" s="7" t="s">
        <v>44</v>
      </c>
      <c r="AR161" s="7" t="s">
        <v>19</v>
      </c>
    </row>
    <row r="162" spans="1:62" s="2" customFormat="1" ht="24.2" customHeight="1" x14ac:dyDescent="0.2">
      <c r="A162" s="13"/>
      <c r="B162" s="14"/>
      <c r="C162" s="62" t="s">
        <v>201</v>
      </c>
      <c r="D162" s="62" t="s">
        <v>38</v>
      </c>
      <c r="E162" s="63" t="s">
        <v>202</v>
      </c>
      <c r="F162" s="64" t="s">
        <v>203</v>
      </c>
      <c r="G162" s="65" t="s">
        <v>168</v>
      </c>
      <c r="H162" s="66">
        <v>640</v>
      </c>
      <c r="I162" s="16"/>
      <c r="J162" s="67" t="s">
        <v>0</v>
      </c>
      <c r="K162" s="68" t="s">
        <v>11</v>
      </c>
      <c r="L162" s="69">
        <v>1.3</v>
      </c>
      <c r="M162" s="69">
        <f>L162*H162</f>
        <v>832</v>
      </c>
      <c r="N162" s="69">
        <v>0</v>
      </c>
      <c r="O162" s="69">
        <f>N162*H162</f>
        <v>0</v>
      </c>
      <c r="P162" s="69">
        <v>0</v>
      </c>
      <c r="Q162" s="70">
        <f>P162*H162</f>
        <v>0</v>
      </c>
      <c r="R162" s="13"/>
      <c r="S162" s="13"/>
      <c r="T162" s="13"/>
      <c r="U162" s="13"/>
      <c r="V162" s="13"/>
      <c r="W162" s="13"/>
      <c r="X162" s="13"/>
      <c r="Y162" s="13"/>
      <c r="Z162" s="13"/>
      <c r="AA162" s="13"/>
      <c r="AB162" s="13"/>
      <c r="AO162" s="71" t="s">
        <v>42</v>
      </c>
      <c r="AQ162" s="71" t="s">
        <v>38</v>
      </c>
      <c r="AR162" s="71" t="s">
        <v>19</v>
      </c>
      <c r="AV162" s="7" t="s">
        <v>35</v>
      </c>
      <c r="BB162" s="72" t="e">
        <f>IF(K162="základní",#REF!,0)</f>
        <v>#REF!</v>
      </c>
      <c r="BC162" s="72">
        <f>IF(K162="snížená",#REF!,0)</f>
        <v>0</v>
      </c>
      <c r="BD162" s="72">
        <f>IF(K162="zákl. přenesená",#REF!,0)</f>
        <v>0</v>
      </c>
      <c r="BE162" s="72">
        <f>IF(K162="sníž. přenesená",#REF!,0)</f>
        <v>0</v>
      </c>
      <c r="BF162" s="72">
        <f>IF(K162="nulová",#REF!,0)</f>
        <v>0</v>
      </c>
      <c r="BG162" s="7" t="s">
        <v>17</v>
      </c>
      <c r="BH162" s="72" t="e">
        <f>ROUND(#REF!*H162,2)</f>
        <v>#REF!</v>
      </c>
      <c r="BI162" s="7" t="s">
        <v>42</v>
      </c>
      <c r="BJ162" s="71" t="s">
        <v>204</v>
      </c>
    </row>
    <row r="163" spans="1:62" s="2" customFormat="1" ht="87.75" x14ac:dyDescent="0.2">
      <c r="A163" s="13"/>
      <c r="B163" s="14"/>
      <c r="C163" s="15"/>
      <c r="D163" s="73" t="s">
        <v>44</v>
      </c>
      <c r="E163" s="15"/>
      <c r="F163" s="74" t="s">
        <v>205</v>
      </c>
      <c r="G163" s="15"/>
      <c r="H163" s="15"/>
      <c r="I163" s="16"/>
      <c r="J163" s="75"/>
      <c r="K163" s="76"/>
      <c r="L163" s="22"/>
      <c r="M163" s="22"/>
      <c r="N163" s="22"/>
      <c r="O163" s="22"/>
      <c r="P163" s="22"/>
      <c r="Q163" s="23"/>
      <c r="R163" s="13"/>
      <c r="S163" s="13"/>
      <c r="T163" s="13"/>
      <c r="U163" s="13"/>
      <c r="V163" s="13"/>
      <c r="W163" s="13"/>
      <c r="X163" s="13"/>
      <c r="Y163" s="13"/>
      <c r="Z163" s="13"/>
      <c r="AA163" s="13"/>
      <c r="AB163" s="13"/>
      <c r="AQ163" s="7" t="s">
        <v>44</v>
      </c>
      <c r="AR163" s="7" t="s">
        <v>19</v>
      </c>
    </row>
    <row r="164" spans="1:62" s="2" customFormat="1" ht="33" customHeight="1" x14ac:dyDescent="0.2">
      <c r="A164" s="13"/>
      <c r="B164" s="14"/>
      <c r="C164" s="62" t="s">
        <v>206</v>
      </c>
      <c r="D164" s="62" t="s">
        <v>38</v>
      </c>
      <c r="E164" s="63" t="s">
        <v>207</v>
      </c>
      <c r="F164" s="64" t="s">
        <v>208</v>
      </c>
      <c r="G164" s="65" t="s">
        <v>168</v>
      </c>
      <c r="H164" s="66">
        <v>650</v>
      </c>
      <c r="I164" s="16"/>
      <c r="J164" s="67" t="s">
        <v>0</v>
      </c>
      <c r="K164" s="68" t="s">
        <v>11</v>
      </c>
      <c r="L164" s="69">
        <v>1.53</v>
      </c>
      <c r="M164" s="69">
        <f>L164*H164</f>
        <v>994.5</v>
      </c>
      <c r="N164" s="69">
        <v>0</v>
      </c>
      <c r="O164" s="69">
        <f>N164*H164</f>
        <v>0</v>
      </c>
      <c r="P164" s="69">
        <v>0</v>
      </c>
      <c r="Q164" s="70">
        <f>P164*H164</f>
        <v>0</v>
      </c>
      <c r="R164" s="13"/>
      <c r="S164" s="13"/>
      <c r="T164" s="13"/>
      <c r="U164" s="13"/>
      <c r="V164" s="13"/>
      <c r="W164" s="13"/>
      <c r="X164" s="13"/>
      <c r="Y164" s="13"/>
      <c r="Z164" s="13"/>
      <c r="AA164" s="13"/>
      <c r="AB164" s="13"/>
      <c r="AO164" s="71" t="s">
        <v>42</v>
      </c>
      <c r="AQ164" s="71" t="s">
        <v>38</v>
      </c>
      <c r="AR164" s="71" t="s">
        <v>19</v>
      </c>
      <c r="AV164" s="7" t="s">
        <v>35</v>
      </c>
      <c r="BB164" s="72" t="e">
        <f>IF(K164="základní",#REF!,0)</f>
        <v>#REF!</v>
      </c>
      <c r="BC164" s="72">
        <f>IF(K164="snížená",#REF!,0)</f>
        <v>0</v>
      </c>
      <c r="BD164" s="72">
        <f>IF(K164="zákl. přenesená",#REF!,0)</f>
        <v>0</v>
      </c>
      <c r="BE164" s="72">
        <f>IF(K164="sníž. přenesená",#REF!,0)</f>
        <v>0</v>
      </c>
      <c r="BF164" s="72">
        <f>IF(K164="nulová",#REF!,0)</f>
        <v>0</v>
      </c>
      <c r="BG164" s="7" t="s">
        <v>17</v>
      </c>
      <c r="BH164" s="72" t="e">
        <f>ROUND(#REF!*H164,2)</f>
        <v>#REF!</v>
      </c>
      <c r="BI164" s="7" t="s">
        <v>42</v>
      </c>
      <c r="BJ164" s="71" t="s">
        <v>209</v>
      </c>
    </row>
    <row r="165" spans="1:62" s="2" customFormat="1" ht="87.75" x14ac:dyDescent="0.2">
      <c r="A165" s="13"/>
      <c r="B165" s="14"/>
      <c r="C165" s="15"/>
      <c r="D165" s="73" t="s">
        <v>44</v>
      </c>
      <c r="E165" s="15"/>
      <c r="F165" s="74" t="s">
        <v>210</v>
      </c>
      <c r="G165" s="15"/>
      <c r="H165" s="15"/>
      <c r="I165" s="16"/>
      <c r="J165" s="75"/>
      <c r="K165" s="76"/>
      <c r="L165" s="22"/>
      <c r="M165" s="22"/>
      <c r="N165" s="22"/>
      <c r="O165" s="22"/>
      <c r="P165" s="22"/>
      <c r="Q165" s="23"/>
      <c r="R165" s="13"/>
      <c r="S165" s="13"/>
      <c r="T165" s="13"/>
      <c r="U165" s="13"/>
      <c r="V165" s="13"/>
      <c r="W165" s="13"/>
      <c r="X165" s="13"/>
      <c r="Y165" s="13"/>
      <c r="Z165" s="13"/>
      <c r="AA165" s="13"/>
      <c r="AB165" s="13"/>
      <c r="AQ165" s="7" t="s">
        <v>44</v>
      </c>
      <c r="AR165" s="7" t="s">
        <v>19</v>
      </c>
    </row>
    <row r="166" spans="1:62" s="2" customFormat="1" ht="24.2" customHeight="1" x14ac:dyDescent="0.2">
      <c r="A166" s="13"/>
      <c r="B166" s="14"/>
      <c r="C166" s="62" t="s">
        <v>211</v>
      </c>
      <c r="D166" s="62" t="s">
        <v>38</v>
      </c>
      <c r="E166" s="63" t="s">
        <v>212</v>
      </c>
      <c r="F166" s="64" t="s">
        <v>213</v>
      </c>
      <c r="G166" s="65" t="s">
        <v>168</v>
      </c>
      <c r="H166" s="66">
        <v>40</v>
      </c>
      <c r="I166" s="16"/>
      <c r="J166" s="67" t="s">
        <v>0</v>
      </c>
      <c r="K166" s="68" t="s">
        <v>11</v>
      </c>
      <c r="L166" s="69">
        <v>0.31</v>
      </c>
      <c r="M166" s="69">
        <f>L166*H166</f>
        <v>12.4</v>
      </c>
      <c r="N166" s="69">
        <v>0</v>
      </c>
      <c r="O166" s="69">
        <f>N166*H166</f>
        <v>0</v>
      </c>
      <c r="P166" s="69">
        <v>0</v>
      </c>
      <c r="Q166" s="70">
        <f>P166*H166</f>
        <v>0</v>
      </c>
      <c r="R166" s="13"/>
      <c r="S166" s="13"/>
      <c r="T166" s="13"/>
      <c r="U166" s="13"/>
      <c r="V166" s="13"/>
      <c r="W166" s="13"/>
      <c r="X166" s="13"/>
      <c r="Y166" s="13"/>
      <c r="Z166" s="13"/>
      <c r="AA166" s="13"/>
      <c r="AB166" s="13"/>
      <c r="AO166" s="71" t="s">
        <v>42</v>
      </c>
      <c r="AQ166" s="71" t="s">
        <v>38</v>
      </c>
      <c r="AR166" s="71" t="s">
        <v>19</v>
      </c>
      <c r="AV166" s="7" t="s">
        <v>35</v>
      </c>
      <c r="BB166" s="72" t="e">
        <f>IF(K166="základní",#REF!,0)</f>
        <v>#REF!</v>
      </c>
      <c r="BC166" s="72">
        <f>IF(K166="snížená",#REF!,0)</f>
        <v>0</v>
      </c>
      <c r="BD166" s="72">
        <f>IF(K166="zákl. přenesená",#REF!,0)</f>
        <v>0</v>
      </c>
      <c r="BE166" s="72">
        <f>IF(K166="sníž. přenesená",#REF!,0)</f>
        <v>0</v>
      </c>
      <c r="BF166" s="72">
        <f>IF(K166="nulová",#REF!,0)</f>
        <v>0</v>
      </c>
      <c r="BG166" s="7" t="s">
        <v>17</v>
      </c>
      <c r="BH166" s="72" t="e">
        <f>ROUND(#REF!*H166,2)</f>
        <v>#REF!</v>
      </c>
      <c r="BI166" s="7" t="s">
        <v>42</v>
      </c>
      <c r="BJ166" s="71" t="s">
        <v>214</v>
      </c>
    </row>
    <row r="167" spans="1:62" s="2" customFormat="1" ht="48.75" x14ac:dyDescent="0.2">
      <c r="A167" s="13"/>
      <c r="B167" s="14"/>
      <c r="C167" s="15"/>
      <c r="D167" s="73" t="s">
        <v>44</v>
      </c>
      <c r="E167" s="15"/>
      <c r="F167" s="74" t="s">
        <v>215</v>
      </c>
      <c r="G167" s="15"/>
      <c r="H167" s="15"/>
      <c r="I167" s="16"/>
      <c r="J167" s="75"/>
      <c r="K167" s="76"/>
      <c r="L167" s="22"/>
      <c r="M167" s="22"/>
      <c r="N167" s="22"/>
      <c r="O167" s="22"/>
      <c r="P167" s="22"/>
      <c r="Q167" s="23"/>
      <c r="R167" s="13"/>
      <c r="S167" s="13"/>
      <c r="T167" s="13"/>
      <c r="U167" s="13"/>
      <c r="V167" s="13"/>
      <c r="W167" s="13"/>
      <c r="X167" s="13"/>
      <c r="Y167" s="13"/>
      <c r="Z167" s="13"/>
      <c r="AA167" s="13"/>
      <c r="AB167" s="13"/>
      <c r="AQ167" s="7" t="s">
        <v>44</v>
      </c>
      <c r="AR167" s="7" t="s">
        <v>19</v>
      </c>
    </row>
    <row r="168" spans="1:62" s="2" customFormat="1" ht="24.2" customHeight="1" x14ac:dyDescent="0.2">
      <c r="A168" s="13"/>
      <c r="B168" s="14"/>
      <c r="C168" s="62" t="s">
        <v>216</v>
      </c>
      <c r="D168" s="62" t="s">
        <v>38</v>
      </c>
      <c r="E168" s="63" t="s">
        <v>217</v>
      </c>
      <c r="F168" s="64" t="s">
        <v>218</v>
      </c>
      <c r="G168" s="65" t="s">
        <v>168</v>
      </c>
      <c r="H168" s="66">
        <v>40</v>
      </c>
      <c r="I168" s="16"/>
      <c r="J168" s="67" t="s">
        <v>0</v>
      </c>
      <c r="K168" s="68" t="s">
        <v>11</v>
      </c>
      <c r="L168" s="69">
        <v>0.31</v>
      </c>
      <c r="M168" s="69">
        <f>L168*H168</f>
        <v>12.4</v>
      </c>
      <c r="N168" s="69">
        <v>0</v>
      </c>
      <c r="O168" s="69">
        <f>N168*H168</f>
        <v>0</v>
      </c>
      <c r="P168" s="69">
        <v>0</v>
      </c>
      <c r="Q168" s="70">
        <f>P168*H168</f>
        <v>0</v>
      </c>
      <c r="R168" s="13"/>
      <c r="S168" s="13"/>
      <c r="T168" s="13"/>
      <c r="U168" s="13"/>
      <c r="V168" s="13"/>
      <c r="W168" s="13"/>
      <c r="X168" s="13"/>
      <c r="Y168" s="13"/>
      <c r="Z168" s="13"/>
      <c r="AA168" s="13"/>
      <c r="AB168" s="13"/>
      <c r="AO168" s="71" t="s">
        <v>42</v>
      </c>
      <c r="AQ168" s="71" t="s">
        <v>38</v>
      </c>
      <c r="AR168" s="71" t="s">
        <v>19</v>
      </c>
      <c r="AV168" s="7" t="s">
        <v>35</v>
      </c>
      <c r="BB168" s="72" t="e">
        <f>IF(K168="základní",#REF!,0)</f>
        <v>#REF!</v>
      </c>
      <c r="BC168" s="72">
        <f>IF(K168="snížená",#REF!,0)</f>
        <v>0</v>
      </c>
      <c r="BD168" s="72">
        <f>IF(K168="zákl. přenesená",#REF!,0)</f>
        <v>0</v>
      </c>
      <c r="BE168" s="72">
        <f>IF(K168="sníž. přenesená",#REF!,0)</f>
        <v>0</v>
      </c>
      <c r="BF168" s="72">
        <f>IF(K168="nulová",#REF!,0)</f>
        <v>0</v>
      </c>
      <c r="BG168" s="7" t="s">
        <v>17</v>
      </c>
      <c r="BH168" s="72" t="e">
        <f>ROUND(#REF!*H168,2)</f>
        <v>#REF!</v>
      </c>
      <c r="BI168" s="7" t="s">
        <v>42</v>
      </c>
      <c r="BJ168" s="71" t="s">
        <v>219</v>
      </c>
    </row>
    <row r="169" spans="1:62" s="2" customFormat="1" ht="48.75" x14ac:dyDescent="0.2">
      <c r="A169" s="13"/>
      <c r="B169" s="14"/>
      <c r="C169" s="15"/>
      <c r="D169" s="73" t="s">
        <v>44</v>
      </c>
      <c r="E169" s="15"/>
      <c r="F169" s="74" t="s">
        <v>220</v>
      </c>
      <c r="G169" s="15"/>
      <c r="H169" s="15"/>
      <c r="I169" s="16"/>
      <c r="J169" s="75"/>
      <c r="K169" s="76"/>
      <c r="L169" s="22"/>
      <c r="M169" s="22"/>
      <c r="N169" s="22"/>
      <c r="O169" s="22"/>
      <c r="P169" s="22"/>
      <c r="Q169" s="23"/>
      <c r="R169" s="13"/>
      <c r="S169" s="13"/>
      <c r="T169" s="13"/>
      <c r="U169" s="13"/>
      <c r="V169" s="13"/>
      <c r="W169" s="13"/>
      <c r="X169" s="13"/>
      <c r="Y169" s="13"/>
      <c r="Z169" s="13"/>
      <c r="AA169" s="13"/>
      <c r="AB169" s="13"/>
      <c r="AQ169" s="7" t="s">
        <v>44</v>
      </c>
      <c r="AR169" s="7" t="s">
        <v>19</v>
      </c>
    </row>
    <row r="170" spans="1:62" s="2" customFormat="1" ht="16.5" customHeight="1" x14ac:dyDescent="0.2">
      <c r="A170" s="13"/>
      <c r="B170" s="14"/>
      <c r="C170" s="62" t="s">
        <v>221</v>
      </c>
      <c r="D170" s="62" t="s">
        <v>38</v>
      </c>
      <c r="E170" s="63" t="s">
        <v>222</v>
      </c>
      <c r="F170" s="64" t="s">
        <v>223</v>
      </c>
      <c r="G170" s="65" t="s">
        <v>168</v>
      </c>
      <c r="H170" s="66">
        <v>40</v>
      </c>
      <c r="I170" s="16"/>
      <c r="J170" s="67" t="s">
        <v>0</v>
      </c>
      <c r="K170" s="68" t="s">
        <v>11</v>
      </c>
      <c r="L170" s="69">
        <v>0.74</v>
      </c>
      <c r="M170" s="69">
        <f>L170*H170</f>
        <v>29.6</v>
      </c>
      <c r="N170" s="69">
        <v>0</v>
      </c>
      <c r="O170" s="69">
        <f>N170*H170</f>
        <v>0</v>
      </c>
      <c r="P170" s="69">
        <v>0</v>
      </c>
      <c r="Q170" s="70">
        <f>P170*H170</f>
        <v>0</v>
      </c>
      <c r="R170" s="13"/>
      <c r="S170" s="13"/>
      <c r="T170" s="13"/>
      <c r="U170" s="13"/>
      <c r="V170" s="13"/>
      <c r="W170" s="13"/>
      <c r="X170" s="13"/>
      <c r="Y170" s="13"/>
      <c r="Z170" s="13"/>
      <c r="AA170" s="13"/>
      <c r="AB170" s="13"/>
      <c r="AO170" s="71" t="s">
        <v>42</v>
      </c>
      <c r="AQ170" s="71" t="s">
        <v>38</v>
      </c>
      <c r="AR170" s="71" t="s">
        <v>19</v>
      </c>
      <c r="AV170" s="7" t="s">
        <v>35</v>
      </c>
      <c r="BB170" s="72" t="e">
        <f>IF(K170="základní",#REF!,0)</f>
        <v>#REF!</v>
      </c>
      <c r="BC170" s="72">
        <f>IF(K170="snížená",#REF!,0)</f>
        <v>0</v>
      </c>
      <c r="BD170" s="72">
        <f>IF(K170="zákl. přenesená",#REF!,0)</f>
        <v>0</v>
      </c>
      <c r="BE170" s="72">
        <f>IF(K170="sníž. přenesená",#REF!,0)</f>
        <v>0</v>
      </c>
      <c r="BF170" s="72">
        <f>IF(K170="nulová",#REF!,0)</f>
        <v>0</v>
      </c>
      <c r="BG170" s="7" t="s">
        <v>17</v>
      </c>
      <c r="BH170" s="72" t="e">
        <f>ROUND(#REF!*H170,2)</f>
        <v>#REF!</v>
      </c>
      <c r="BI170" s="7" t="s">
        <v>42</v>
      </c>
      <c r="BJ170" s="71" t="s">
        <v>224</v>
      </c>
    </row>
    <row r="171" spans="1:62" s="2" customFormat="1" ht="78" x14ac:dyDescent="0.2">
      <c r="A171" s="13"/>
      <c r="B171" s="14"/>
      <c r="C171" s="15"/>
      <c r="D171" s="73" t="s">
        <v>44</v>
      </c>
      <c r="E171" s="15"/>
      <c r="F171" s="74" t="s">
        <v>225</v>
      </c>
      <c r="G171" s="15"/>
      <c r="H171" s="15"/>
      <c r="I171" s="16"/>
      <c r="J171" s="75"/>
      <c r="K171" s="76"/>
      <c r="L171" s="22"/>
      <c r="M171" s="22"/>
      <c r="N171" s="22"/>
      <c r="O171" s="22"/>
      <c r="P171" s="22"/>
      <c r="Q171" s="23"/>
      <c r="R171" s="13"/>
      <c r="S171" s="13"/>
      <c r="T171" s="13"/>
      <c r="U171" s="13"/>
      <c r="V171" s="13"/>
      <c r="W171" s="13"/>
      <c r="X171" s="13"/>
      <c r="Y171" s="13"/>
      <c r="Z171" s="13"/>
      <c r="AA171" s="13"/>
      <c r="AB171" s="13"/>
      <c r="AQ171" s="7" t="s">
        <v>44</v>
      </c>
      <c r="AR171" s="7" t="s">
        <v>19</v>
      </c>
    </row>
    <row r="172" spans="1:62" s="2" customFormat="1" ht="16.5" customHeight="1" x14ac:dyDescent="0.2">
      <c r="A172" s="13"/>
      <c r="B172" s="14"/>
      <c r="C172" s="62" t="s">
        <v>226</v>
      </c>
      <c r="D172" s="62" t="s">
        <v>38</v>
      </c>
      <c r="E172" s="63" t="s">
        <v>227</v>
      </c>
      <c r="F172" s="64" t="s">
        <v>228</v>
      </c>
      <c r="G172" s="65" t="s">
        <v>48</v>
      </c>
      <c r="H172" s="66">
        <v>280</v>
      </c>
      <c r="I172" s="16"/>
      <c r="J172" s="67" t="s">
        <v>0</v>
      </c>
      <c r="K172" s="68" t="s">
        <v>11</v>
      </c>
      <c r="L172" s="69">
        <v>0.74</v>
      </c>
      <c r="M172" s="69">
        <f>L172*H172</f>
        <v>207.2</v>
      </c>
      <c r="N172" s="69">
        <v>0</v>
      </c>
      <c r="O172" s="69">
        <f>N172*H172</f>
        <v>0</v>
      </c>
      <c r="P172" s="69">
        <v>0</v>
      </c>
      <c r="Q172" s="70">
        <f>P172*H172</f>
        <v>0</v>
      </c>
      <c r="R172" s="13"/>
      <c r="S172" s="13"/>
      <c r="T172" s="13"/>
      <c r="U172" s="13"/>
      <c r="V172" s="13"/>
      <c r="W172" s="13"/>
      <c r="X172" s="13"/>
      <c r="Y172" s="13"/>
      <c r="Z172" s="13"/>
      <c r="AA172" s="13"/>
      <c r="AB172" s="13"/>
      <c r="AO172" s="71" t="s">
        <v>42</v>
      </c>
      <c r="AQ172" s="71" t="s">
        <v>38</v>
      </c>
      <c r="AR172" s="71" t="s">
        <v>19</v>
      </c>
      <c r="AV172" s="7" t="s">
        <v>35</v>
      </c>
      <c r="BB172" s="72" t="e">
        <f>IF(K172="základní",#REF!,0)</f>
        <v>#REF!</v>
      </c>
      <c r="BC172" s="72">
        <f>IF(K172="snížená",#REF!,0)</f>
        <v>0</v>
      </c>
      <c r="BD172" s="72">
        <f>IF(K172="zákl. přenesená",#REF!,0)</f>
        <v>0</v>
      </c>
      <c r="BE172" s="72">
        <f>IF(K172="sníž. přenesená",#REF!,0)</f>
        <v>0</v>
      </c>
      <c r="BF172" s="72">
        <f>IF(K172="nulová",#REF!,0)</f>
        <v>0</v>
      </c>
      <c r="BG172" s="7" t="s">
        <v>17</v>
      </c>
      <c r="BH172" s="72" t="e">
        <f>ROUND(#REF!*H172,2)</f>
        <v>#REF!</v>
      </c>
      <c r="BI172" s="7" t="s">
        <v>42</v>
      </c>
      <c r="BJ172" s="71" t="s">
        <v>229</v>
      </c>
    </row>
    <row r="173" spans="1:62" s="2" customFormat="1" ht="29.25" x14ac:dyDescent="0.2">
      <c r="A173" s="13"/>
      <c r="B173" s="14"/>
      <c r="C173" s="15"/>
      <c r="D173" s="73" t="s">
        <v>44</v>
      </c>
      <c r="E173" s="15"/>
      <c r="F173" s="74" t="s">
        <v>230</v>
      </c>
      <c r="G173" s="15"/>
      <c r="H173" s="15"/>
      <c r="I173" s="16"/>
      <c r="J173" s="75"/>
      <c r="K173" s="76"/>
      <c r="L173" s="22"/>
      <c r="M173" s="22"/>
      <c r="N173" s="22"/>
      <c r="O173" s="22"/>
      <c r="P173" s="22"/>
      <c r="Q173" s="23"/>
      <c r="R173" s="13"/>
      <c r="S173" s="13"/>
      <c r="T173" s="13"/>
      <c r="U173" s="13"/>
      <c r="V173" s="13"/>
      <c r="W173" s="13"/>
      <c r="X173" s="13"/>
      <c r="Y173" s="13"/>
      <c r="Z173" s="13"/>
      <c r="AA173" s="13"/>
      <c r="AB173" s="13"/>
      <c r="AQ173" s="7" t="s">
        <v>44</v>
      </c>
      <c r="AR173" s="7" t="s">
        <v>19</v>
      </c>
    </row>
    <row r="174" spans="1:62" s="2" customFormat="1" ht="16.5" customHeight="1" x14ac:dyDescent="0.2">
      <c r="A174" s="13"/>
      <c r="B174" s="14"/>
      <c r="C174" s="62" t="s">
        <v>231</v>
      </c>
      <c r="D174" s="62" t="s">
        <v>38</v>
      </c>
      <c r="E174" s="63" t="s">
        <v>232</v>
      </c>
      <c r="F174" s="64" t="s">
        <v>233</v>
      </c>
      <c r="G174" s="65" t="s">
        <v>48</v>
      </c>
      <c r="H174" s="66">
        <v>280</v>
      </c>
      <c r="I174" s="16"/>
      <c r="J174" s="67" t="s">
        <v>0</v>
      </c>
      <c r="K174" s="68" t="s">
        <v>11</v>
      </c>
      <c r="L174" s="69">
        <v>0.79</v>
      </c>
      <c r="M174" s="69">
        <f>L174*H174</f>
        <v>221.20000000000002</v>
      </c>
      <c r="N174" s="69">
        <v>0</v>
      </c>
      <c r="O174" s="69">
        <f>N174*H174</f>
        <v>0</v>
      </c>
      <c r="P174" s="69">
        <v>0</v>
      </c>
      <c r="Q174" s="70">
        <f>P174*H174</f>
        <v>0</v>
      </c>
      <c r="R174" s="13"/>
      <c r="S174" s="13"/>
      <c r="T174" s="13"/>
      <c r="U174" s="13"/>
      <c r="V174" s="13"/>
      <c r="W174" s="13"/>
      <c r="X174" s="13"/>
      <c r="Y174" s="13"/>
      <c r="Z174" s="13"/>
      <c r="AA174" s="13"/>
      <c r="AB174" s="13"/>
      <c r="AO174" s="71" t="s">
        <v>42</v>
      </c>
      <c r="AQ174" s="71" t="s">
        <v>38</v>
      </c>
      <c r="AR174" s="71" t="s">
        <v>19</v>
      </c>
      <c r="AV174" s="7" t="s">
        <v>35</v>
      </c>
      <c r="BB174" s="72" t="e">
        <f>IF(K174="základní",#REF!,0)</f>
        <v>#REF!</v>
      </c>
      <c r="BC174" s="72">
        <f>IF(K174="snížená",#REF!,0)</f>
        <v>0</v>
      </c>
      <c r="BD174" s="72">
        <f>IF(K174="zákl. přenesená",#REF!,0)</f>
        <v>0</v>
      </c>
      <c r="BE174" s="72">
        <f>IF(K174="sníž. přenesená",#REF!,0)</f>
        <v>0</v>
      </c>
      <c r="BF174" s="72">
        <f>IF(K174="nulová",#REF!,0)</f>
        <v>0</v>
      </c>
      <c r="BG174" s="7" t="s">
        <v>17</v>
      </c>
      <c r="BH174" s="72" t="e">
        <f>ROUND(#REF!*H174,2)</f>
        <v>#REF!</v>
      </c>
      <c r="BI174" s="7" t="s">
        <v>42</v>
      </c>
      <c r="BJ174" s="71" t="s">
        <v>234</v>
      </c>
    </row>
    <row r="175" spans="1:62" s="2" customFormat="1" ht="29.25" x14ac:dyDescent="0.2">
      <c r="A175" s="13"/>
      <c r="B175" s="14"/>
      <c r="C175" s="15"/>
      <c r="D175" s="73" t="s">
        <v>44</v>
      </c>
      <c r="E175" s="15"/>
      <c r="F175" s="74" t="s">
        <v>235</v>
      </c>
      <c r="G175" s="15"/>
      <c r="H175" s="15"/>
      <c r="I175" s="16"/>
      <c r="J175" s="75"/>
      <c r="K175" s="76"/>
      <c r="L175" s="22"/>
      <c r="M175" s="22"/>
      <c r="N175" s="22"/>
      <c r="O175" s="22"/>
      <c r="P175" s="22"/>
      <c r="Q175" s="23"/>
      <c r="R175" s="13"/>
      <c r="S175" s="13"/>
      <c r="T175" s="13"/>
      <c r="U175" s="13"/>
      <c r="V175" s="13"/>
      <c r="W175" s="13"/>
      <c r="X175" s="13"/>
      <c r="Y175" s="13"/>
      <c r="Z175" s="13"/>
      <c r="AA175" s="13"/>
      <c r="AB175" s="13"/>
      <c r="AQ175" s="7" t="s">
        <v>44</v>
      </c>
      <c r="AR175" s="7" t="s">
        <v>19</v>
      </c>
    </row>
    <row r="176" spans="1:62" s="2" customFormat="1" ht="16.5" customHeight="1" x14ac:dyDescent="0.2">
      <c r="A176" s="13"/>
      <c r="B176" s="14"/>
      <c r="C176" s="62" t="s">
        <v>236</v>
      </c>
      <c r="D176" s="62" t="s">
        <v>38</v>
      </c>
      <c r="E176" s="63" t="s">
        <v>237</v>
      </c>
      <c r="F176" s="64" t="s">
        <v>238</v>
      </c>
      <c r="G176" s="65" t="s">
        <v>54</v>
      </c>
      <c r="H176" s="66">
        <v>280</v>
      </c>
      <c r="I176" s="16"/>
      <c r="J176" s="67" t="s">
        <v>0</v>
      </c>
      <c r="K176" s="68" t="s">
        <v>11</v>
      </c>
      <c r="L176" s="69">
        <v>0.91</v>
      </c>
      <c r="M176" s="69">
        <f>L176*H176</f>
        <v>254.8</v>
      </c>
      <c r="N176" s="69">
        <v>0</v>
      </c>
      <c r="O176" s="69">
        <f>N176*H176</f>
        <v>0</v>
      </c>
      <c r="P176" s="69">
        <v>0</v>
      </c>
      <c r="Q176" s="70">
        <f>P176*H176</f>
        <v>0</v>
      </c>
      <c r="R176" s="13"/>
      <c r="S176" s="13"/>
      <c r="T176" s="13"/>
      <c r="U176" s="13"/>
      <c r="V176" s="13"/>
      <c r="W176" s="13"/>
      <c r="X176" s="13"/>
      <c r="Y176" s="13"/>
      <c r="Z176" s="13"/>
      <c r="AA176" s="13"/>
      <c r="AB176" s="13"/>
      <c r="AO176" s="71" t="s">
        <v>42</v>
      </c>
      <c r="AQ176" s="71" t="s">
        <v>38</v>
      </c>
      <c r="AR176" s="71" t="s">
        <v>19</v>
      </c>
      <c r="AV176" s="7" t="s">
        <v>35</v>
      </c>
      <c r="BB176" s="72" t="e">
        <f>IF(K176="základní",#REF!,0)</f>
        <v>#REF!</v>
      </c>
      <c r="BC176" s="72">
        <f>IF(K176="snížená",#REF!,0)</f>
        <v>0</v>
      </c>
      <c r="BD176" s="72">
        <f>IF(K176="zákl. přenesená",#REF!,0)</f>
        <v>0</v>
      </c>
      <c r="BE176" s="72">
        <f>IF(K176="sníž. přenesená",#REF!,0)</f>
        <v>0</v>
      </c>
      <c r="BF176" s="72">
        <f>IF(K176="nulová",#REF!,0)</f>
        <v>0</v>
      </c>
      <c r="BG176" s="7" t="s">
        <v>17</v>
      </c>
      <c r="BH176" s="72" t="e">
        <f>ROUND(#REF!*H176,2)</f>
        <v>#REF!</v>
      </c>
      <c r="BI176" s="7" t="s">
        <v>42</v>
      </c>
      <c r="BJ176" s="71" t="s">
        <v>239</v>
      </c>
    </row>
    <row r="177" spans="1:62" s="2" customFormat="1" ht="78" x14ac:dyDescent="0.2">
      <c r="A177" s="13"/>
      <c r="B177" s="14"/>
      <c r="C177" s="15"/>
      <c r="D177" s="73" t="s">
        <v>44</v>
      </c>
      <c r="E177" s="15"/>
      <c r="F177" s="74" t="s">
        <v>240</v>
      </c>
      <c r="G177" s="15"/>
      <c r="H177" s="15"/>
      <c r="I177" s="16"/>
      <c r="J177" s="75"/>
      <c r="K177" s="76"/>
      <c r="L177" s="22"/>
      <c r="M177" s="22"/>
      <c r="N177" s="22"/>
      <c r="O177" s="22"/>
      <c r="P177" s="22"/>
      <c r="Q177" s="23"/>
      <c r="R177" s="13"/>
      <c r="S177" s="13"/>
      <c r="T177" s="13"/>
      <c r="U177" s="13"/>
      <c r="V177" s="13"/>
      <c r="W177" s="13"/>
      <c r="X177" s="13"/>
      <c r="Y177" s="13"/>
      <c r="Z177" s="13"/>
      <c r="AA177" s="13"/>
      <c r="AB177" s="13"/>
      <c r="AQ177" s="7" t="s">
        <v>44</v>
      </c>
      <c r="AR177" s="7" t="s">
        <v>19</v>
      </c>
    </row>
    <row r="178" spans="1:62" s="2" customFormat="1" ht="21.75" customHeight="1" x14ac:dyDescent="0.2">
      <c r="A178" s="13"/>
      <c r="B178" s="14"/>
      <c r="C178" s="62" t="s">
        <v>241</v>
      </c>
      <c r="D178" s="62" t="s">
        <v>38</v>
      </c>
      <c r="E178" s="63" t="s">
        <v>242</v>
      </c>
      <c r="F178" s="64" t="s">
        <v>243</v>
      </c>
      <c r="G178" s="65" t="s">
        <v>54</v>
      </c>
      <c r="H178" s="66">
        <v>200</v>
      </c>
      <c r="I178" s="16"/>
      <c r="J178" s="67" t="s">
        <v>0</v>
      </c>
      <c r="K178" s="68" t="s">
        <v>11</v>
      </c>
      <c r="L178" s="69">
        <v>0.97</v>
      </c>
      <c r="M178" s="69">
        <f>L178*H178</f>
        <v>194</v>
      </c>
      <c r="N178" s="69">
        <v>0</v>
      </c>
      <c r="O178" s="69">
        <f>N178*H178</f>
        <v>0</v>
      </c>
      <c r="P178" s="69">
        <v>0</v>
      </c>
      <c r="Q178" s="70">
        <f>P178*H178</f>
        <v>0</v>
      </c>
      <c r="R178" s="13"/>
      <c r="S178" s="13"/>
      <c r="T178" s="13"/>
      <c r="U178" s="13"/>
      <c r="V178" s="13"/>
      <c r="W178" s="13"/>
      <c r="X178" s="13"/>
      <c r="Y178" s="13"/>
      <c r="Z178" s="13"/>
      <c r="AA178" s="13"/>
      <c r="AB178" s="13"/>
      <c r="AO178" s="71" t="s">
        <v>42</v>
      </c>
      <c r="AQ178" s="71" t="s">
        <v>38</v>
      </c>
      <c r="AR178" s="71" t="s">
        <v>19</v>
      </c>
      <c r="AV178" s="7" t="s">
        <v>35</v>
      </c>
      <c r="BB178" s="72" t="e">
        <f>IF(K178="základní",#REF!,0)</f>
        <v>#REF!</v>
      </c>
      <c r="BC178" s="72">
        <f>IF(K178="snížená",#REF!,0)</f>
        <v>0</v>
      </c>
      <c r="BD178" s="72">
        <f>IF(K178="zákl. přenesená",#REF!,0)</f>
        <v>0</v>
      </c>
      <c r="BE178" s="72">
        <f>IF(K178="sníž. přenesená",#REF!,0)</f>
        <v>0</v>
      </c>
      <c r="BF178" s="72">
        <f>IF(K178="nulová",#REF!,0)</f>
        <v>0</v>
      </c>
      <c r="BG178" s="7" t="s">
        <v>17</v>
      </c>
      <c r="BH178" s="72" t="e">
        <f>ROUND(#REF!*H178,2)</f>
        <v>#REF!</v>
      </c>
      <c r="BI178" s="7" t="s">
        <v>42</v>
      </c>
      <c r="BJ178" s="71" t="s">
        <v>244</v>
      </c>
    </row>
    <row r="179" spans="1:62" s="2" customFormat="1" ht="78" x14ac:dyDescent="0.2">
      <c r="A179" s="13"/>
      <c r="B179" s="14"/>
      <c r="C179" s="15"/>
      <c r="D179" s="73" t="s">
        <v>44</v>
      </c>
      <c r="E179" s="15"/>
      <c r="F179" s="74" t="s">
        <v>245</v>
      </c>
      <c r="G179" s="15"/>
      <c r="H179" s="15"/>
      <c r="I179" s="16"/>
      <c r="J179" s="75"/>
      <c r="K179" s="76"/>
      <c r="L179" s="22"/>
      <c r="M179" s="22"/>
      <c r="N179" s="22"/>
      <c r="O179" s="22"/>
      <c r="P179" s="22"/>
      <c r="Q179" s="23"/>
      <c r="R179" s="13"/>
      <c r="S179" s="13"/>
      <c r="T179" s="13"/>
      <c r="U179" s="13"/>
      <c r="V179" s="13"/>
      <c r="W179" s="13"/>
      <c r="X179" s="13"/>
      <c r="Y179" s="13"/>
      <c r="Z179" s="13"/>
      <c r="AA179" s="13"/>
      <c r="AB179" s="13"/>
      <c r="AQ179" s="7" t="s">
        <v>44</v>
      </c>
      <c r="AR179" s="7" t="s">
        <v>19</v>
      </c>
    </row>
    <row r="180" spans="1:62" s="2" customFormat="1" ht="24.2" customHeight="1" x14ac:dyDescent="0.2">
      <c r="A180" s="13"/>
      <c r="B180" s="14"/>
      <c r="C180" s="62" t="s">
        <v>246</v>
      </c>
      <c r="D180" s="62" t="s">
        <v>38</v>
      </c>
      <c r="E180" s="63" t="s">
        <v>247</v>
      </c>
      <c r="F180" s="64" t="s">
        <v>248</v>
      </c>
      <c r="G180" s="65" t="s">
        <v>54</v>
      </c>
      <c r="H180" s="66">
        <v>200</v>
      </c>
      <c r="I180" s="16"/>
      <c r="J180" s="67" t="s">
        <v>0</v>
      </c>
      <c r="K180" s="68" t="s">
        <v>11</v>
      </c>
      <c r="L180" s="69">
        <v>1.01</v>
      </c>
      <c r="M180" s="69">
        <f>L180*H180</f>
        <v>202</v>
      </c>
      <c r="N180" s="69">
        <v>0</v>
      </c>
      <c r="O180" s="69">
        <f>N180*H180</f>
        <v>0</v>
      </c>
      <c r="P180" s="69">
        <v>0</v>
      </c>
      <c r="Q180" s="70">
        <f>P180*H180</f>
        <v>0</v>
      </c>
      <c r="R180" s="13"/>
      <c r="S180" s="13"/>
      <c r="T180" s="13"/>
      <c r="U180" s="13"/>
      <c r="V180" s="13"/>
      <c r="W180" s="13"/>
      <c r="X180" s="13"/>
      <c r="Y180" s="13"/>
      <c r="Z180" s="13"/>
      <c r="AA180" s="13"/>
      <c r="AB180" s="13"/>
      <c r="AO180" s="71" t="s">
        <v>42</v>
      </c>
      <c r="AQ180" s="71" t="s">
        <v>38</v>
      </c>
      <c r="AR180" s="71" t="s">
        <v>19</v>
      </c>
      <c r="AV180" s="7" t="s">
        <v>35</v>
      </c>
      <c r="BB180" s="72" t="e">
        <f>IF(K180="základní",#REF!,0)</f>
        <v>#REF!</v>
      </c>
      <c r="BC180" s="72">
        <f>IF(K180="snížená",#REF!,0)</f>
        <v>0</v>
      </c>
      <c r="BD180" s="72">
        <f>IF(K180="zákl. přenesená",#REF!,0)</f>
        <v>0</v>
      </c>
      <c r="BE180" s="72">
        <f>IF(K180="sníž. přenesená",#REF!,0)</f>
        <v>0</v>
      </c>
      <c r="BF180" s="72">
        <f>IF(K180="nulová",#REF!,0)</f>
        <v>0</v>
      </c>
      <c r="BG180" s="7" t="s">
        <v>17</v>
      </c>
      <c r="BH180" s="72" t="e">
        <f>ROUND(#REF!*H180,2)</f>
        <v>#REF!</v>
      </c>
      <c r="BI180" s="7" t="s">
        <v>42</v>
      </c>
      <c r="BJ180" s="71" t="s">
        <v>249</v>
      </c>
    </row>
    <row r="181" spans="1:62" s="2" customFormat="1" ht="87.75" x14ac:dyDescent="0.2">
      <c r="A181" s="13"/>
      <c r="B181" s="14"/>
      <c r="C181" s="15"/>
      <c r="D181" s="73" t="s">
        <v>44</v>
      </c>
      <c r="E181" s="15"/>
      <c r="F181" s="74" t="s">
        <v>250</v>
      </c>
      <c r="G181" s="15"/>
      <c r="H181" s="15"/>
      <c r="I181" s="16"/>
      <c r="J181" s="75"/>
      <c r="K181" s="76"/>
      <c r="L181" s="22"/>
      <c r="M181" s="22"/>
      <c r="N181" s="22"/>
      <c r="O181" s="22"/>
      <c r="P181" s="22"/>
      <c r="Q181" s="23"/>
      <c r="R181" s="13"/>
      <c r="S181" s="13"/>
      <c r="T181" s="13"/>
      <c r="U181" s="13"/>
      <c r="V181" s="13"/>
      <c r="W181" s="13"/>
      <c r="X181" s="13"/>
      <c r="Y181" s="13"/>
      <c r="Z181" s="13"/>
      <c r="AA181" s="13"/>
      <c r="AB181" s="13"/>
      <c r="AQ181" s="7" t="s">
        <v>44</v>
      </c>
      <c r="AR181" s="7" t="s">
        <v>19</v>
      </c>
    </row>
    <row r="182" spans="1:62" s="2" customFormat="1" ht="24.2" customHeight="1" x14ac:dyDescent="0.2">
      <c r="A182" s="13"/>
      <c r="B182" s="14"/>
      <c r="C182" s="62" t="s">
        <v>251</v>
      </c>
      <c r="D182" s="62" t="s">
        <v>38</v>
      </c>
      <c r="E182" s="63" t="s">
        <v>252</v>
      </c>
      <c r="F182" s="64" t="s">
        <v>253</v>
      </c>
      <c r="G182" s="65" t="s">
        <v>54</v>
      </c>
      <c r="H182" s="66">
        <v>200</v>
      </c>
      <c r="I182" s="16"/>
      <c r="J182" s="67" t="s">
        <v>0</v>
      </c>
      <c r="K182" s="68" t="s">
        <v>11</v>
      </c>
      <c r="L182" s="69">
        <v>1.07</v>
      </c>
      <c r="M182" s="69">
        <f>L182*H182</f>
        <v>214</v>
      </c>
      <c r="N182" s="69">
        <v>0</v>
      </c>
      <c r="O182" s="69">
        <f>N182*H182</f>
        <v>0</v>
      </c>
      <c r="P182" s="69">
        <v>0</v>
      </c>
      <c r="Q182" s="70">
        <f>P182*H182</f>
        <v>0</v>
      </c>
      <c r="R182" s="13"/>
      <c r="S182" s="13"/>
      <c r="T182" s="13"/>
      <c r="U182" s="13"/>
      <c r="V182" s="13"/>
      <c r="W182" s="13"/>
      <c r="X182" s="13"/>
      <c r="Y182" s="13"/>
      <c r="Z182" s="13"/>
      <c r="AA182" s="13"/>
      <c r="AB182" s="13"/>
      <c r="AO182" s="71" t="s">
        <v>42</v>
      </c>
      <c r="AQ182" s="71" t="s">
        <v>38</v>
      </c>
      <c r="AR182" s="71" t="s">
        <v>19</v>
      </c>
      <c r="AV182" s="7" t="s">
        <v>35</v>
      </c>
      <c r="BB182" s="72" t="e">
        <f>IF(K182="základní",#REF!,0)</f>
        <v>#REF!</v>
      </c>
      <c r="BC182" s="72">
        <f>IF(K182="snížená",#REF!,0)</f>
        <v>0</v>
      </c>
      <c r="BD182" s="72">
        <f>IF(K182="zákl. přenesená",#REF!,0)</f>
        <v>0</v>
      </c>
      <c r="BE182" s="72">
        <f>IF(K182="sníž. přenesená",#REF!,0)</f>
        <v>0</v>
      </c>
      <c r="BF182" s="72">
        <f>IF(K182="nulová",#REF!,0)</f>
        <v>0</v>
      </c>
      <c r="BG182" s="7" t="s">
        <v>17</v>
      </c>
      <c r="BH182" s="72" t="e">
        <f>ROUND(#REF!*H182,2)</f>
        <v>#REF!</v>
      </c>
      <c r="BI182" s="7" t="s">
        <v>42</v>
      </c>
      <c r="BJ182" s="71" t="s">
        <v>254</v>
      </c>
    </row>
    <row r="183" spans="1:62" s="2" customFormat="1" ht="87.75" x14ac:dyDescent="0.2">
      <c r="A183" s="13"/>
      <c r="B183" s="14"/>
      <c r="C183" s="15"/>
      <c r="D183" s="73" t="s">
        <v>44</v>
      </c>
      <c r="E183" s="15"/>
      <c r="F183" s="74" t="s">
        <v>255</v>
      </c>
      <c r="G183" s="15"/>
      <c r="H183" s="15"/>
      <c r="I183" s="16"/>
      <c r="J183" s="75"/>
      <c r="K183" s="76"/>
      <c r="L183" s="22"/>
      <c r="M183" s="22"/>
      <c r="N183" s="22"/>
      <c r="O183" s="22"/>
      <c r="P183" s="22"/>
      <c r="Q183" s="23"/>
      <c r="R183" s="13"/>
      <c r="S183" s="13"/>
      <c r="T183" s="13"/>
      <c r="U183" s="13"/>
      <c r="V183" s="13"/>
      <c r="W183" s="13"/>
      <c r="X183" s="13"/>
      <c r="Y183" s="13"/>
      <c r="Z183" s="13"/>
      <c r="AA183" s="13"/>
      <c r="AB183" s="13"/>
      <c r="AQ183" s="7" t="s">
        <v>44</v>
      </c>
      <c r="AR183" s="7" t="s">
        <v>19</v>
      </c>
    </row>
    <row r="184" spans="1:62" s="2" customFormat="1" ht="21.75" customHeight="1" x14ac:dyDescent="0.2">
      <c r="A184" s="13"/>
      <c r="B184" s="14"/>
      <c r="C184" s="62" t="s">
        <v>256</v>
      </c>
      <c r="D184" s="62" t="s">
        <v>38</v>
      </c>
      <c r="E184" s="63" t="s">
        <v>257</v>
      </c>
      <c r="F184" s="64" t="s">
        <v>258</v>
      </c>
      <c r="G184" s="65" t="s">
        <v>41</v>
      </c>
      <c r="H184" s="66">
        <v>2.2000000000000002</v>
      </c>
      <c r="I184" s="16"/>
      <c r="J184" s="67" t="s">
        <v>0</v>
      </c>
      <c r="K184" s="68" t="s">
        <v>11</v>
      </c>
      <c r="L184" s="69">
        <v>17.863</v>
      </c>
      <c r="M184" s="69">
        <f>L184*H184</f>
        <v>39.2986</v>
      </c>
      <c r="N184" s="69">
        <v>0</v>
      </c>
      <c r="O184" s="69">
        <f>N184*H184</f>
        <v>0</v>
      </c>
      <c r="P184" s="69">
        <v>0</v>
      </c>
      <c r="Q184" s="70">
        <f>P184*H184</f>
        <v>0</v>
      </c>
      <c r="R184" s="13"/>
      <c r="S184" s="13"/>
      <c r="T184" s="13"/>
      <c r="U184" s="13"/>
      <c r="V184" s="13"/>
      <c r="W184" s="13"/>
      <c r="X184" s="13"/>
      <c r="Y184" s="13"/>
      <c r="Z184" s="13"/>
      <c r="AA184" s="13"/>
      <c r="AB184" s="13"/>
      <c r="AO184" s="71" t="s">
        <v>42</v>
      </c>
      <c r="AQ184" s="71" t="s">
        <v>38</v>
      </c>
      <c r="AR184" s="71" t="s">
        <v>19</v>
      </c>
      <c r="AV184" s="7" t="s">
        <v>35</v>
      </c>
      <c r="BB184" s="72" t="e">
        <f>IF(K184="základní",#REF!,0)</f>
        <v>#REF!</v>
      </c>
      <c r="BC184" s="72">
        <f>IF(K184="snížená",#REF!,0)</f>
        <v>0</v>
      </c>
      <c r="BD184" s="72">
        <f>IF(K184="zákl. přenesená",#REF!,0)</f>
        <v>0</v>
      </c>
      <c r="BE184" s="72">
        <f>IF(K184="sníž. přenesená",#REF!,0)</f>
        <v>0</v>
      </c>
      <c r="BF184" s="72">
        <f>IF(K184="nulová",#REF!,0)</f>
        <v>0</v>
      </c>
      <c r="BG184" s="7" t="s">
        <v>17</v>
      </c>
      <c r="BH184" s="72" t="e">
        <f>ROUND(#REF!*H184,2)</f>
        <v>#REF!</v>
      </c>
      <c r="BI184" s="7" t="s">
        <v>42</v>
      </c>
      <c r="BJ184" s="71" t="s">
        <v>259</v>
      </c>
    </row>
    <row r="185" spans="1:62" s="2" customFormat="1" ht="97.5" x14ac:dyDescent="0.2">
      <c r="A185" s="13"/>
      <c r="B185" s="14"/>
      <c r="C185" s="15"/>
      <c r="D185" s="73" t="s">
        <v>44</v>
      </c>
      <c r="E185" s="15"/>
      <c r="F185" s="74" t="s">
        <v>260</v>
      </c>
      <c r="G185" s="15"/>
      <c r="H185" s="15"/>
      <c r="I185" s="16"/>
      <c r="J185" s="75"/>
      <c r="K185" s="76"/>
      <c r="L185" s="22"/>
      <c r="M185" s="22"/>
      <c r="N185" s="22"/>
      <c r="O185" s="22"/>
      <c r="P185" s="22"/>
      <c r="Q185" s="23"/>
      <c r="R185" s="13"/>
      <c r="S185" s="13"/>
      <c r="T185" s="13"/>
      <c r="U185" s="13"/>
      <c r="V185" s="13"/>
      <c r="W185" s="13"/>
      <c r="X185" s="13"/>
      <c r="Y185" s="13"/>
      <c r="Z185" s="13"/>
      <c r="AA185" s="13"/>
      <c r="AB185" s="13"/>
      <c r="AQ185" s="7" t="s">
        <v>44</v>
      </c>
      <c r="AR185" s="7" t="s">
        <v>19</v>
      </c>
    </row>
    <row r="186" spans="1:62" s="2" customFormat="1" ht="16.5" customHeight="1" x14ac:dyDescent="0.2">
      <c r="A186" s="13"/>
      <c r="B186" s="14"/>
      <c r="C186" s="62" t="s">
        <v>261</v>
      </c>
      <c r="D186" s="62" t="s">
        <v>38</v>
      </c>
      <c r="E186" s="63" t="s">
        <v>262</v>
      </c>
      <c r="F186" s="64" t="s">
        <v>263</v>
      </c>
      <c r="G186" s="65" t="s">
        <v>168</v>
      </c>
      <c r="H186" s="66">
        <v>120</v>
      </c>
      <c r="I186" s="16"/>
      <c r="J186" s="67" t="s">
        <v>0</v>
      </c>
      <c r="K186" s="68" t="s">
        <v>11</v>
      </c>
      <c r="L186" s="69">
        <v>1.1599999999999999</v>
      </c>
      <c r="M186" s="69">
        <f>L186*H186</f>
        <v>139.19999999999999</v>
      </c>
      <c r="N186" s="69">
        <v>0</v>
      </c>
      <c r="O186" s="69">
        <f>N186*H186</f>
        <v>0</v>
      </c>
      <c r="P186" s="69">
        <v>0</v>
      </c>
      <c r="Q186" s="70">
        <f>P186*H186</f>
        <v>0</v>
      </c>
      <c r="R186" s="13"/>
      <c r="S186" s="13"/>
      <c r="T186" s="13"/>
      <c r="U186" s="13"/>
      <c r="V186" s="13"/>
      <c r="W186" s="13"/>
      <c r="X186" s="13"/>
      <c r="Y186" s="13"/>
      <c r="Z186" s="13"/>
      <c r="AA186" s="13"/>
      <c r="AB186" s="13"/>
      <c r="AO186" s="71" t="s">
        <v>42</v>
      </c>
      <c r="AQ186" s="71" t="s">
        <v>38</v>
      </c>
      <c r="AR186" s="71" t="s">
        <v>19</v>
      </c>
      <c r="AV186" s="7" t="s">
        <v>35</v>
      </c>
      <c r="BB186" s="72" t="e">
        <f>IF(K186="základní",#REF!,0)</f>
        <v>#REF!</v>
      </c>
      <c r="BC186" s="72">
        <f>IF(K186="snížená",#REF!,0)</f>
        <v>0</v>
      </c>
      <c r="BD186" s="72">
        <f>IF(K186="zákl. přenesená",#REF!,0)</f>
        <v>0</v>
      </c>
      <c r="BE186" s="72">
        <f>IF(K186="sníž. přenesená",#REF!,0)</f>
        <v>0</v>
      </c>
      <c r="BF186" s="72">
        <f>IF(K186="nulová",#REF!,0)</f>
        <v>0</v>
      </c>
      <c r="BG186" s="7" t="s">
        <v>17</v>
      </c>
      <c r="BH186" s="72" t="e">
        <f>ROUND(#REF!*H186,2)</f>
        <v>#REF!</v>
      </c>
      <c r="BI186" s="7" t="s">
        <v>42</v>
      </c>
      <c r="BJ186" s="71" t="s">
        <v>264</v>
      </c>
    </row>
    <row r="187" spans="1:62" s="2" customFormat="1" ht="48.75" x14ac:dyDescent="0.2">
      <c r="A187" s="13"/>
      <c r="B187" s="14"/>
      <c r="C187" s="15"/>
      <c r="D187" s="73" t="s">
        <v>44</v>
      </c>
      <c r="E187" s="15"/>
      <c r="F187" s="74" t="s">
        <v>265</v>
      </c>
      <c r="G187" s="15"/>
      <c r="H187" s="15"/>
      <c r="I187" s="16"/>
      <c r="J187" s="75"/>
      <c r="K187" s="76"/>
      <c r="L187" s="22"/>
      <c r="M187" s="22"/>
      <c r="N187" s="22"/>
      <c r="O187" s="22"/>
      <c r="P187" s="22"/>
      <c r="Q187" s="23"/>
      <c r="R187" s="13"/>
      <c r="S187" s="13"/>
      <c r="T187" s="13"/>
      <c r="U187" s="13"/>
      <c r="V187" s="13"/>
      <c r="W187" s="13"/>
      <c r="X187" s="13"/>
      <c r="Y187" s="13"/>
      <c r="Z187" s="13"/>
      <c r="AA187" s="13"/>
      <c r="AB187" s="13"/>
      <c r="AQ187" s="7" t="s">
        <v>44</v>
      </c>
      <c r="AR187" s="7" t="s">
        <v>19</v>
      </c>
    </row>
    <row r="188" spans="1:62" s="2" customFormat="1" ht="21.75" customHeight="1" x14ac:dyDescent="0.2">
      <c r="A188" s="13"/>
      <c r="B188" s="14"/>
      <c r="C188" s="62" t="s">
        <v>266</v>
      </c>
      <c r="D188" s="62" t="s">
        <v>38</v>
      </c>
      <c r="E188" s="63" t="s">
        <v>267</v>
      </c>
      <c r="F188" s="64" t="s">
        <v>268</v>
      </c>
      <c r="G188" s="65" t="s">
        <v>168</v>
      </c>
      <c r="H188" s="66">
        <v>240</v>
      </c>
      <c r="I188" s="16"/>
      <c r="J188" s="67" t="s">
        <v>0</v>
      </c>
      <c r="K188" s="68" t="s">
        <v>11</v>
      </c>
      <c r="L188" s="69">
        <v>1.28</v>
      </c>
      <c r="M188" s="69">
        <f>L188*H188</f>
        <v>307.2</v>
      </c>
      <c r="N188" s="69">
        <v>0</v>
      </c>
      <c r="O188" s="69">
        <f>N188*H188</f>
        <v>0</v>
      </c>
      <c r="P188" s="69">
        <v>0</v>
      </c>
      <c r="Q188" s="70">
        <f>P188*H188</f>
        <v>0</v>
      </c>
      <c r="R188" s="13"/>
      <c r="S188" s="13"/>
      <c r="T188" s="13"/>
      <c r="U188" s="13"/>
      <c r="V188" s="13"/>
      <c r="W188" s="13"/>
      <c r="X188" s="13"/>
      <c r="Y188" s="13"/>
      <c r="Z188" s="13"/>
      <c r="AA188" s="13"/>
      <c r="AB188" s="13"/>
      <c r="AO188" s="71" t="s">
        <v>42</v>
      </c>
      <c r="AQ188" s="71" t="s">
        <v>38</v>
      </c>
      <c r="AR188" s="71" t="s">
        <v>19</v>
      </c>
      <c r="AV188" s="7" t="s">
        <v>35</v>
      </c>
      <c r="BB188" s="72" t="e">
        <f>IF(K188="základní",#REF!,0)</f>
        <v>#REF!</v>
      </c>
      <c r="BC188" s="72">
        <f>IF(K188="snížená",#REF!,0)</f>
        <v>0</v>
      </c>
      <c r="BD188" s="72">
        <f>IF(K188="zákl. přenesená",#REF!,0)</f>
        <v>0</v>
      </c>
      <c r="BE188" s="72">
        <f>IF(K188="sníž. přenesená",#REF!,0)</f>
        <v>0</v>
      </c>
      <c r="BF188" s="72">
        <f>IF(K188="nulová",#REF!,0)</f>
        <v>0</v>
      </c>
      <c r="BG188" s="7" t="s">
        <v>17</v>
      </c>
      <c r="BH188" s="72" t="e">
        <f>ROUND(#REF!*H188,2)</f>
        <v>#REF!</v>
      </c>
      <c r="BI188" s="7" t="s">
        <v>42</v>
      </c>
      <c r="BJ188" s="71" t="s">
        <v>269</v>
      </c>
    </row>
    <row r="189" spans="1:62" s="2" customFormat="1" ht="48.75" x14ac:dyDescent="0.2">
      <c r="A189" s="13"/>
      <c r="B189" s="14"/>
      <c r="C189" s="15"/>
      <c r="D189" s="73" t="s">
        <v>44</v>
      </c>
      <c r="E189" s="15"/>
      <c r="F189" s="74" t="s">
        <v>270</v>
      </c>
      <c r="G189" s="15"/>
      <c r="H189" s="15"/>
      <c r="I189" s="16"/>
      <c r="J189" s="75"/>
      <c r="K189" s="76"/>
      <c r="L189" s="22"/>
      <c r="M189" s="22"/>
      <c r="N189" s="22"/>
      <c r="O189" s="22"/>
      <c r="P189" s="22"/>
      <c r="Q189" s="23"/>
      <c r="R189" s="13"/>
      <c r="S189" s="13"/>
      <c r="T189" s="13"/>
      <c r="U189" s="13"/>
      <c r="V189" s="13"/>
      <c r="W189" s="13"/>
      <c r="X189" s="13"/>
      <c r="Y189" s="13"/>
      <c r="Z189" s="13"/>
      <c r="AA189" s="13"/>
      <c r="AB189" s="13"/>
      <c r="AQ189" s="7" t="s">
        <v>44</v>
      </c>
      <c r="AR189" s="7" t="s">
        <v>19</v>
      </c>
    </row>
    <row r="190" spans="1:62" s="2" customFormat="1" ht="16.5" customHeight="1" x14ac:dyDescent="0.2">
      <c r="A190" s="13"/>
      <c r="B190" s="14"/>
      <c r="C190" s="62" t="s">
        <v>271</v>
      </c>
      <c r="D190" s="62" t="s">
        <v>38</v>
      </c>
      <c r="E190" s="63" t="s">
        <v>272</v>
      </c>
      <c r="F190" s="64" t="s">
        <v>273</v>
      </c>
      <c r="G190" s="65" t="s">
        <v>168</v>
      </c>
      <c r="H190" s="66">
        <v>1200</v>
      </c>
      <c r="I190" s="16"/>
      <c r="J190" s="67" t="s">
        <v>0</v>
      </c>
      <c r="K190" s="68" t="s">
        <v>11</v>
      </c>
      <c r="L190" s="69">
        <v>0.28399999999999997</v>
      </c>
      <c r="M190" s="69">
        <f>L190*H190</f>
        <v>340.79999999999995</v>
      </c>
      <c r="N190" s="69">
        <v>0</v>
      </c>
      <c r="O190" s="69">
        <f>N190*H190</f>
        <v>0</v>
      </c>
      <c r="P190" s="69">
        <v>0</v>
      </c>
      <c r="Q190" s="70">
        <f>P190*H190</f>
        <v>0</v>
      </c>
      <c r="R190" s="13"/>
      <c r="S190" s="13"/>
      <c r="T190" s="13"/>
      <c r="U190" s="13"/>
      <c r="V190" s="13"/>
      <c r="W190" s="13"/>
      <c r="X190" s="13"/>
      <c r="Y190" s="13"/>
      <c r="Z190" s="13"/>
      <c r="AA190" s="13"/>
      <c r="AB190" s="13"/>
      <c r="AO190" s="71" t="s">
        <v>42</v>
      </c>
      <c r="AQ190" s="71" t="s">
        <v>38</v>
      </c>
      <c r="AR190" s="71" t="s">
        <v>19</v>
      </c>
      <c r="AV190" s="7" t="s">
        <v>35</v>
      </c>
      <c r="BB190" s="72" t="e">
        <f>IF(K190="základní",#REF!,0)</f>
        <v>#REF!</v>
      </c>
      <c r="BC190" s="72">
        <f>IF(K190="snížená",#REF!,0)</f>
        <v>0</v>
      </c>
      <c r="BD190" s="72">
        <f>IF(K190="zákl. přenesená",#REF!,0)</f>
        <v>0</v>
      </c>
      <c r="BE190" s="72">
        <f>IF(K190="sníž. přenesená",#REF!,0)</f>
        <v>0</v>
      </c>
      <c r="BF190" s="72">
        <f>IF(K190="nulová",#REF!,0)</f>
        <v>0</v>
      </c>
      <c r="BG190" s="7" t="s">
        <v>17</v>
      </c>
      <c r="BH190" s="72" t="e">
        <f>ROUND(#REF!*H190,2)</f>
        <v>#REF!</v>
      </c>
      <c r="BI190" s="7" t="s">
        <v>42</v>
      </c>
      <c r="BJ190" s="71" t="s">
        <v>274</v>
      </c>
    </row>
    <row r="191" spans="1:62" s="2" customFormat="1" ht="48.75" x14ac:dyDescent="0.2">
      <c r="A191" s="13"/>
      <c r="B191" s="14"/>
      <c r="C191" s="15"/>
      <c r="D191" s="73" t="s">
        <v>44</v>
      </c>
      <c r="E191" s="15"/>
      <c r="F191" s="74" t="s">
        <v>275</v>
      </c>
      <c r="G191" s="15"/>
      <c r="H191" s="15"/>
      <c r="I191" s="16"/>
      <c r="J191" s="75"/>
      <c r="K191" s="76"/>
      <c r="L191" s="22"/>
      <c r="M191" s="22"/>
      <c r="N191" s="22"/>
      <c r="O191" s="22"/>
      <c r="P191" s="22"/>
      <c r="Q191" s="23"/>
      <c r="R191" s="13"/>
      <c r="S191" s="13"/>
      <c r="T191" s="13"/>
      <c r="U191" s="13"/>
      <c r="V191" s="13"/>
      <c r="W191" s="13"/>
      <c r="X191" s="13"/>
      <c r="Y191" s="13"/>
      <c r="Z191" s="13"/>
      <c r="AA191" s="13"/>
      <c r="AB191" s="13"/>
      <c r="AQ191" s="7" t="s">
        <v>44</v>
      </c>
      <c r="AR191" s="7" t="s">
        <v>19</v>
      </c>
    </row>
    <row r="192" spans="1:62" s="2" customFormat="1" ht="21.75" customHeight="1" x14ac:dyDescent="0.2">
      <c r="A192" s="13"/>
      <c r="B192" s="14"/>
      <c r="C192" s="62" t="s">
        <v>276</v>
      </c>
      <c r="D192" s="62" t="s">
        <v>38</v>
      </c>
      <c r="E192" s="63" t="s">
        <v>277</v>
      </c>
      <c r="F192" s="64" t="s">
        <v>278</v>
      </c>
      <c r="G192" s="65" t="s">
        <v>168</v>
      </c>
      <c r="H192" s="66">
        <v>400</v>
      </c>
      <c r="I192" s="16"/>
      <c r="J192" s="67" t="s">
        <v>0</v>
      </c>
      <c r="K192" s="68" t="s">
        <v>11</v>
      </c>
      <c r="L192" s="69">
        <v>0.3</v>
      </c>
      <c r="M192" s="69">
        <f>L192*H192</f>
        <v>120</v>
      </c>
      <c r="N192" s="69">
        <v>0</v>
      </c>
      <c r="O192" s="69">
        <f>N192*H192</f>
        <v>0</v>
      </c>
      <c r="P192" s="69">
        <v>0</v>
      </c>
      <c r="Q192" s="70">
        <f>P192*H192</f>
        <v>0</v>
      </c>
      <c r="R192" s="13"/>
      <c r="S192" s="13"/>
      <c r="T192" s="13"/>
      <c r="U192" s="13"/>
      <c r="V192" s="13"/>
      <c r="W192" s="13"/>
      <c r="X192" s="13"/>
      <c r="Y192" s="13"/>
      <c r="Z192" s="13"/>
      <c r="AA192" s="13"/>
      <c r="AB192" s="13"/>
      <c r="AO192" s="71" t="s">
        <v>42</v>
      </c>
      <c r="AQ192" s="71" t="s">
        <v>38</v>
      </c>
      <c r="AR192" s="71" t="s">
        <v>19</v>
      </c>
      <c r="AV192" s="7" t="s">
        <v>35</v>
      </c>
      <c r="BB192" s="72" t="e">
        <f>IF(K192="základní",#REF!,0)</f>
        <v>#REF!</v>
      </c>
      <c r="BC192" s="72">
        <f>IF(K192="snížená",#REF!,0)</f>
        <v>0</v>
      </c>
      <c r="BD192" s="72">
        <f>IF(K192="zákl. přenesená",#REF!,0)</f>
        <v>0</v>
      </c>
      <c r="BE192" s="72">
        <f>IF(K192="sníž. přenesená",#REF!,0)</f>
        <v>0</v>
      </c>
      <c r="BF192" s="72">
        <f>IF(K192="nulová",#REF!,0)</f>
        <v>0</v>
      </c>
      <c r="BG192" s="7" t="s">
        <v>17</v>
      </c>
      <c r="BH192" s="72" t="e">
        <f>ROUND(#REF!*H192,2)</f>
        <v>#REF!</v>
      </c>
      <c r="BI192" s="7" t="s">
        <v>42</v>
      </c>
      <c r="BJ192" s="71" t="s">
        <v>279</v>
      </c>
    </row>
    <row r="193" spans="1:62" s="2" customFormat="1" ht="48.75" x14ac:dyDescent="0.2">
      <c r="A193" s="13"/>
      <c r="B193" s="14"/>
      <c r="C193" s="15"/>
      <c r="D193" s="73" t="s">
        <v>44</v>
      </c>
      <c r="E193" s="15"/>
      <c r="F193" s="74" t="s">
        <v>280</v>
      </c>
      <c r="G193" s="15"/>
      <c r="H193" s="15"/>
      <c r="I193" s="16"/>
      <c r="J193" s="75"/>
      <c r="K193" s="76"/>
      <c r="L193" s="22"/>
      <c r="M193" s="22"/>
      <c r="N193" s="22"/>
      <c r="O193" s="22"/>
      <c r="P193" s="22"/>
      <c r="Q193" s="23"/>
      <c r="R193" s="13"/>
      <c r="S193" s="13"/>
      <c r="T193" s="13"/>
      <c r="U193" s="13"/>
      <c r="V193" s="13"/>
      <c r="W193" s="13"/>
      <c r="X193" s="13"/>
      <c r="Y193" s="13"/>
      <c r="Z193" s="13"/>
      <c r="AA193" s="13"/>
      <c r="AB193" s="13"/>
      <c r="AQ193" s="7" t="s">
        <v>44</v>
      </c>
      <c r="AR193" s="7" t="s">
        <v>19</v>
      </c>
    </row>
    <row r="194" spans="1:62" s="2" customFormat="1" ht="16.5" customHeight="1" x14ac:dyDescent="0.2">
      <c r="A194" s="13"/>
      <c r="B194" s="14"/>
      <c r="C194" s="62" t="s">
        <v>281</v>
      </c>
      <c r="D194" s="62" t="s">
        <v>38</v>
      </c>
      <c r="E194" s="63" t="s">
        <v>282</v>
      </c>
      <c r="F194" s="64" t="s">
        <v>283</v>
      </c>
      <c r="G194" s="65" t="s">
        <v>41</v>
      </c>
      <c r="H194" s="66">
        <v>4</v>
      </c>
      <c r="I194" s="16"/>
      <c r="J194" s="67" t="s">
        <v>0</v>
      </c>
      <c r="K194" s="68" t="s">
        <v>11</v>
      </c>
      <c r="L194" s="69">
        <v>155.33000000000001</v>
      </c>
      <c r="M194" s="69">
        <f>L194*H194</f>
        <v>621.32000000000005</v>
      </c>
      <c r="N194" s="69">
        <v>0</v>
      </c>
      <c r="O194" s="69">
        <f>N194*H194</f>
        <v>0</v>
      </c>
      <c r="P194" s="69">
        <v>0</v>
      </c>
      <c r="Q194" s="70">
        <f>P194*H194</f>
        <v>0</v>
      </c>
      <c r="R194" s="13"/>
      <c r="S194" s="13"/>
      <c r="T194" s="13"/>
      <c r="U194" s="13"/>
      <c r="V194" s="13"/>
      <c r="W194" s="13"/>
      <c r="X194" s="13"/>
      <c r="Y194" s="13"/>
      <c r="Z194" s="13"/>
      <c r="AA194" s="13"/>
      <c r="AB194" s="13"/>
      <c r="AO194" s="71" t="s">
        <v>42</v>
      </c>
      <c r="AQ194" s="71" t="s">
        <v>38</v>
      </c>
      <c r="AR194" s="71" t="s">
        <v>19</v>
      </c>
      <c r="AV194" s="7" t="s">
        <v>35</v>
      </c>
      <c r="BB194" s="72" t="e">
        <f>IF(K194="základní",#REF!,0)</f>
        <v>#REF!</v>
      </c>
      <c r="BC194" s="72">
        <f>IF(K194="snížená",#REF!,0)</f>
        <v>0</v>
      </c>
      <c r="BD194" s="72">
        <f>IF(K194="zákl. přenesená",#REF!,0)</f>
        <v>0</v>
      </c>
      <c r="BE194" s="72">
        <f>IF(K194="sníž. přenesená",#REF!,0)</f>
        <v>0</v>
      </c>
      <c r="BF194" s="72">
        <f>IF(K194="nulová",#REF!,0)</f>
        <v>0</v>
      </c>
      <c r="BG194" s="7" t="s">
        <v>17</v>
      </c>
      <c r="BH194" s="72" t="e">
        <f>ROUND(#REF!*H194,2)</f>
        <v>#REF!</v>
      </c>
      <c r="BI194" s="7" t="s">
        <v>42</v>
      </c>
      <c r="BJ194" s="71" t="s">
        <v>284</v>
      </c>
    </row>
    <row r="195" spans="1:62" s="2" customFormat="1" ht="39" x14ac:dyDescent="0.2">
      <c r="A195" s="13"/>
      <c r="B195" s="14"/>
      <c r="C195" s="15"/>
      <c r="D195" s="73" t="s">
        <v>44</v>
      </c>
      <c r="E195" s="15"/>
      <c r="F195" s="74" t="s">
        <v>285</v>
      </c>
      <c r="G195" s="15"/>
      <c r="H195" s="15"/>
      <c r="I195" s="16"/>
      <c r="J195" s="75"/>
      <c r="K195" s="76"/>
      <c r="L195" s="22"/>
      <c r="M195" s="22"/>
      <c r="N195" s="22"/>
      <c r="O195" s="22"/>
      <c r="P195" s="22"/>
      <c r="Q195" s="23"/>
      <c r="R195" s="13"/>
      <c r="S195" s="13"/>
      <c r="T195" s="13"/>
      <c r="U195" s="13"/>
      <c r="V195" s="13"/>
      <c r="W195" s="13"/>
      <c r="X195" s="13"/>
      <c r="Y195" s="13"/>
      <c r="Z195" s="13"/>
      <c r="AA195" s="13"/>
      <c r="AB195" s="13"/>
      <c r="AQ195" s="7" t="s">
        <v>44</v>
      </c>
      <c r="AR195" s="7" t="s">
        <v>19</v>
      </c>
    </row>
    <row r="196" spans="1:62" s="2" customFormat="1" ht="16.5" customHeight="1" x14ac:dyDescent="0.2">
      <c r="A196" s="13"/>
      <c r="B196" s="14"/>
      <c r="C196" s="62" t="s">
        <v>286</v>
      </c>
      <c r="D196" s="62" t="s">
        <v>38</v>
      </c>
      <c r="E196" s="63" t="s">
        <v>287</v>
      </c>
      <c r="F196" s="64" t="s">
        <v>288</v>
      </c>
      <c r="G196" s="65" t="s">
        <v>48</v>
      </c>
      <c r="H196" s="66">
        <v>400</v>
      </c>
      <c r="I196" s="16"/>
      <c r="J196" s="67" t="s">
        <v>0</v>
      </c>
      <c r="K196" s="68" t="s">
        <v>11</v>
      </c>
      <c r="L196" s="69">
        <v>0.16</v>
      </c>
      <c r="M196" s="69">
        <f>L196*H196</f>
        <v>64</v>
      </c>
      <c r="N196" s="69">
        <v>0</v>
      </c>
      <c r="O196" s="69">
        <f>N196*H196</f>
        <v>0</v>
      </c>
      <c r="P196" s="69">
        <v>0</v>
      </c>
      <c r="Q196" s="70">
        <f>P196*H196</f>
        <v>0</v>
      </c>
      <c r="R196" s="13"/>
      <c r="S196" s="13"/>
      <c r="T196" s="13"/>
      <c r="U196" s="13"/>
      <c r="V196" s="13"/>
      <c r="W196" s="13"/>
      <c r="X196" s="13"/>
      <c r="Y196" s="13"/>
      <c r="Z196" s="13"/>
      <c r="AA196" s="13"/>
      <c r="AB196" s="13"/>
      <c r="AO196" s="71" t="s">
        <v>42</v>
      </c>
      <c r="AQ196" s="71" t="s">
        <v>38</v>
      </c>
      <c r="AR196" s="71" t="s">
        <v>19</v>
      </c>
      <c r="AV196" s="7" t="s">
        <v>35</v>
      </c>
      <c r="BB196" s="72" t="e">
        <f>IF(K196="základní",#REF!,0)</f>
        <v>#REF!</v>
      </c>
      <c r="BC196" s="72">
        <f>IF(K196="snížená",#REF!,0)</f>
        <v>0</v>
      </c>
      <c r="BD196" s="72">
        <f>IF(K196="zákl. přenesená",#REF!,0)</f>
        <v>0</v>
      </c>
      <c r="BE196" s="72">
        <f>IF(K196="sníž. přenesená",#REF!,0)</f>
        <v>0</v>
      </c>
      <c r="BF196" s="72">
        <f>IF(K196="nulová",#REF!,0)</f>
        <v>0</v>
      </c>
      <c r="BG196" s="7" t="s">
        <v>17</v>
      </c>
      <c r="BH196" s="72" t="e">
        <f>ROUND(#REF!*H196,2)</f>
        <v>#REF!</v>
      </c>
      <c r="BI196" s="7" t="s">
        <v>42</v>
      </c>
      <c r="BJ196" s="71" t="s">
        <v>289</v>
      </c>
    </row>
    <row r="197" spans="1:62" s="2" customFormat="1" ht="39" x14ac:dyDescent="0.2">
      <c r="A197" s="13"/>
      <c r="B197" s="14"/>
      <c r="C197" s="15"/>
      <c r="D197" s="73" t="s">
        <v>44</v>
      </c>
      <c r="E197" s="15"/>
      <c r="F197" s="74" t="s">
        <v>290</v>
      </c>
      <c r="G197" s="15"/>
      <c r="H197" s="15"/>
      <c r="I197" s="16"/>
      <c r="J197" s="75"/>
      <c r="K197" s="76"/>
      <c r="L197" s="22"/>
      <c r="M197" s="22"/>
      <c r="N197" s="22"/>
      <c r="O197" s="22"/>
      <c r="P197" s="22"/>
      <c r="Q197" s="23"/>
      <c r="R197" s="13"/>
      <c r="S197" s="13"/>
      <c r="T197" s="13"/>
      <c r="U197" s="13"/>
      <c r="V197" s="13"/>
      <c r="W197" s="13"/>
      <c r="X197" s="13"/>
      <c r="Y197" s="13"/>
      <c r="Z197" s="13"/>
      <c r="AA197" s="13"/>
      <c r="AB197" s="13"/>
      <c r="AQ197" s="7" t="s">
        <v>44</v>
      </c>
      <c r="AR197" s="7" t="s">
        <v>19</v>
      </c>
    </row>
    <row r="198" spans="1:62" s="2" customFormat="1" ht="24.2" customHeight="1" x14ac:dyDescent="0.2">
      <c r="A198" s="13"/>
      <c r="B198" s="14"/>
      <c r="C198" s="62" t="s">
        <v>291</v>
      </c>
      <c r="D198" s="62" t="s">
        <v>38</v>
      </c>
      <c r="E198" s="63" t="s">
        <v>292</v>
      </c>
      <c r="F198" s="64" t="s">
        <v>293</v>
      </c>
      <c r="G198" s="65" t="s">
        <v>94</v>
      </c>
      <c r="H198" s="66">
        <v>80</v>
      </c>
      <c r="I198" s="16"/>
      <c r="J198" s="67" t="s">
        <v>0</v>
      </c>
      <c r="K198" s="68" t="s">
        <v>11</v>
      </c>
      <c r="L198" s="69">
        <v>2.63</v>
      </c>
      <c r="M198" s="69">
        <f>L198*H198</f>
        <v>210.39999999999998</v>
      </c>
      <c r="N198" s="69">
        <v>0</v>
      </c>
      <c r="O198" s="69">
        <f>N198*H198</f>
        <v>0</v>
      </c>
      <c r="P198" s="69">
        <v>0</v>
      </c>
      <c r="Q198" s="70">
        <f>P198*H198</f>
        <v>0</v>
      </c>
      <c r="R198" s="13"/>
      <c r="S198" s="13"/>
      <c r="T198" s="13"/>
      <c r="U198" s="13"/>
      <c r="V198" s="13"/>
      <c r="W198" s="13"/>
      <c r="X198" s="13"/>
      <c r="Y198" s="13"/>
      <c r="Z198" s="13"/>
      <c r="AA198" s="13"/>
      <c r="AB198" s="13"/>
      <c r="AO198" s="71" t="s">
        <v>42</v>
      </c>
      <c r="AQ198" s="71" t="s">
        <v>38</v>
      </c>
      <c r="AR198" s="71" t="s">
        <v>19</v>
      </c>
      <c r="AV198" s="7" t="s">
        <v>35</v>
      </c>
      <c r="BB198" s="72" t="e">
        <f>IF(K198="základní",#REF!,0)</f>
        <v>#REF!</v>
      </c>
      <c r="BC198" s="72">
        <f>IF(K198="snížená",#REF!,0)</f>
        <v>0</v>
      </c>
      <c r="BD198" s="72">
        <f>IF(K198="zákl. přenesená",#REF!,0)</f>
        <v>0</v>
      </c>
      <c r="BE198" s="72">
        <f>IF(K198="sníž. přenesená",#REF!,0)</f>
        <v>0</v>
      </c>
      <c r="BF198" s="72">
        <f>IF(K198="nulová",#REF!,0)</f>
        <v>0</v>
      </c>
      <c r="BG198" s="7" t="s">
        <v>17</v>
      </c>
      <c r="BH198" s="72" t="e">
        <f>ROUND(#REF!*H198,2)</f>
        <v>#REF!</v>
      </c>
      <c r="BI198" s="7" t="s">
        <v>42</v>
      </c>
      <c r="BJ198" s="71" t="s">
        <v>294</v>
      </c>
    </row>
    <row r="199" spans="1:62" s="2" customFormat="1" ht="97.5" x14ac:dyDescent="0.2">
      <c r="A199" s="13"/>
      <c r="B199" s="14"/>
      <c r="C199" s="15"/>
      <c r="D199" s="73" t="s">
        <v>44</v>
      </c>
      <c r="E199" s="15"/>
      <c r="F199" s="74" t="s">
        <v>295</v>
      </c>
      <c r="G199" s="15"/>
      <c r="H199" s="15"/>
      <c r="I199" s="16"/>
      <c r="J199" s="75"/>
      <c r="K199" s="76"/>
      <c r="L199" s="22"/>
      <c r="M199" s="22"/>
      <c r="N199" s="22"/>
      <c r="O199" s="22"/>
      <c r="P199" s="22"/>
      <c r="Q199" s="23"/>
      <c r="R199" s="13"/>
      <c r="S199" s="13"/>
      <c r="T199" s="13"/>
      <c r="U199" s="13"/>
      <c r="V199" s="13"/>
      <c r="W199" s="13"/>
      <c r="X199" s="13"/>
      <c r="Y199" s="13"/>
      <c r="Z199" s="13"/>
      <c r="AA199" s="13"/>
      <c r="AB199" s="13"/>
      <c r="AQ199" s="7" t="s">
        <v>44</v>
      </c>
      <c r="AR199" s="7" t="s">
        <v>19</v>
      </c>
    </row>
    <row r="200" spans="1:62" s="2" customFormat="1" ht="24.2" customHeight="1" x14ac:dyDescent="0.2">
      <c r="A200" s="13"/>
      <c r="B200" s="14"/>
      <c r="C200" s="62" t="s">
        <v>296</v>
      </c>
      <c r="D200" s="62" t="s">
        <v>38</v>
      </c>
      <c r="E200" s="63" t="s">
        <v>297</v>
      </c>
      <c r="F200" s="64" t="s">
        <v>298</v>
      </c>
      <c r="G200" s="65" t="s">
        <v>94</v>
      </c>
      <c r="H200" s="66">
        <v>64</v>
      </c>
      <c r="I200" s="16"/>
      <c r="J200" s="67" t="s">
        <v>0</v>
      </c>
      <c r="K200" s="68" t="s">
        <v>11</v>
      </c>
      <c r="L200" s="69">
        <v>2.75</v>
      </c>
      <c r="M200" s="69">
        <f>L200*H200</f>
        <v>176</v>
      </c>
      <c r="N200" s="69">
        <v>0</v>
      </c>
      <c r="O200" s="69">
        <f>N200*H200</f>
        <v>0</v>
      </c>
      <c r="P200" s="69">
        <v>0</v>
      </c>
      <c r="Q200" s="70">
        <f>P200*H200</f>
        <v>0</v>
      </c>
      <c r="R200" s="13"/>
      <c r="S200" s="13"/>
      <c r="T200" s="13"/>
      <c r="U200" s="13"/>
      <c r="V200" s="13"/>
      <c r="W200" s="13"/>
      <c r="X200" s="13"/>
      <c r="Y200" s="13"/>
      <c r="Z200" s="13"/>
      <c r="AA200" s="13"/>
      <c r="AB200" s="13"/>
      <c r="AO200" s="71" t="s">
        <v>42</v>
      </c>
      <c r="AQ200" s="71" t="s">
        <v>38</v>
      </c>
      <c r="AR200" s="71" t="s">
        <v>19</v>
      </c>
      <c r="AV200" s="7" t="s">
        <v>35</v>
      </c>
      <c r="BB200" s="72" t="e">
        <f>IF(K200="základní",#REF!,0)</f>
        <v>#REF!</v>
      </c>
      <c r="BC200" s="72">
        <f>IF(K200="snížená",#REF!,0)</f>
        <v>0</v>
      </c>
      <c r="BD200" s="72">
        <f>IF(K200="zákl. přenesená",#REF!,0)</f>
        <v>0</v>
      </c>
      <c r="BE200" s="72">
        <f>IF(K200="sníž. přenesená",#REF!,0)</f>
        <v>0</v>
      </c>
      <c r="BF200" s="72">
        <f>IF(K200="nulová",#REF!,0)</f>
        <v>0</v>
      </c>
      <c r="BG200" s="7" t="s">
        <v>17</v>
      </c>
      <c r="BH200" s="72" t="e">
        <f>ROUND(#REF!*H200,2)</f>
        <v>#REF!</v>
      </c>
      <c r="BI200" s="7" t="s">
        <v>42</v>
      </c>
      <c r="BJ200" s="71" t="s">
        <v>299</v>
      </c>
    </row>
    <row r="201" spans="1:62" s="2" customFormat="1" ht="97.5" x14ac:dyDescent="0.2">
      <c r="A201" s="13"/>
      <c r="B201" s="14"/>
      <c r="C201" s="15"/>
      <c r="D201" s="73" t="s">
        <v>44</v>
      </c>
      <c r="E201" s="15"/>
      <c r="F201" s="74" t="s">
        <v>300</v>
      </c>
      <c r="G201" s="15"/>
      <c r="H201" s="15"/>
      <c r="I201" s="16"/>
      <c r="J201" s="75"/>
      <c r="K201" s="76"/>
      <c r="L201" s="22"/>
      <c r="M201" s="22"/>
      <c r="N201" s="22"/>
      <c r="O201" s="22"/>
      <c r="P201" s="22"/>
      <c r="Q201" s="23"/>
      <c r="R201" s="13"/>
      <c r="S201" s="13"/>
      <c r="T201" s="13"/>
      <c r="U201" s="13"/>
      <c r="V201" s="13"/>
      <c r="W201" s="13"/>
      <c r="X201" s="13"/>
      <c r="Y201" s="13"/>
      <c r="Z201" s="13"/>
      <c r="AA201" s="13"/>
      <c r="AB201" s="13"/>
      <c r="AQ201" s="7" t="s">
        <v>44</v>
      </c>
      <c r="AR201" s="7" t="s">
        <v>19</v>
      </c>
    </row>
    <row r="202" spans="1:62" s="2" customFormat="1" ht="24.2" customHeight="1" x14ac:dyDescent="0.2">
      <c r="A202" s="13"/>
      <c r="B202" s="14"/>
      <c r="C202" s="62" t="s">
        <v>301</v>
      </c>
      <c r="D202" s="62" t="s">
        <v>38</v>
      </c>
      <c r="E202" s="63" t="s">
        <v>302</v>
      </c>
      <c r="F202" s="64" t="s">
        <v>303</v>
      </c>
      <c r="G202" s="65" t="s">
        <v>94</v>
      </c>
      <c r="H202" s="66">
        <v>45</v>
      </c>
      <c r="I202" s="16"/>
      <c r="J202" s="67" t="s">
        <v>0</v>
      </c>
      <c r="K202" s="68" t="s">
        <v>11</v>
      </c>
      <c r="L202" s="69">
        <v>2.86</v>
      </c>
      <c r="M202" s="69">
        <f>L202*H202</f>
        <v>128.69999999999999</v>
      </c>
      <c r="N202" s="69">
        <v>0</v>
      </c>
      <c r="O202" s="69">
        <f>N202*H202</f>
        <v>0</v>
      </c>
      <c r="P202" s="69">
        <v>0</v>
      </c>
      <c r="Q202" s="70">
        <f>P202*H202</f>
        <v>0</v>
      </c>
      <c r="R202" s="13"/>
      <c r="S202" s="13"/>
      <c r="T202" s="13"/>
      <c r="U202" s="13"/>
      <c r="V202" s="13"/>
      <c r="W202" s="13"/>
      <c r="X202" s="13"/>
      <c r="Y202" s="13"/>
      <c r="Z202" s="13"/>
      <c r="AA202" s="13"/>
      <c r="AB202" s="13"/>
      <c r="AO202" s="71" t="s">
        <v>42</v>
      </c>
      <c r="AQ202" s="71" t="s">
        <v>38</v>
      </c>
      <c r="AR202" s="71" t="s">
        <v>19</v>
      </c>
      <c r="AV202" s="7" t="s">
        <v>35</v>
      </c>
      <c r="BB202" s="72" t="e">
        <f>IF(K202="základní",#REF!,0)</f>
        <v>#REF!</v>
      </c>
      <c r="BC202" s="72">
        <f>IF(K202="snížená",#REF!,0)</f>
        <v>0</v>
      </c>
      <c r="BD202" s="72">
        <f>IF(K202="zákl. přenesená",#REF!,0)</f>
        <v>0</v>
      </c>
      <c r="BE202" s="72">
        <f>IF(K202="sníž. přenesená",#REF!,0)</f>
        <v>0</v>
      </c>
      <c r="BF202" s="72">
        <f>IF(K202="nulová",#REF!,0)</f>
        <v>0</v>
      </c>
      <c r="BG202" s="7" t="s">
        <v>17</v>
      </c>
      <c r="BH202" s="72" t="e">
        <f>ROUND(#REF!*H202,2)</f>
        <v>#REF!</v>
      </c>
      <c r="BI202" s="7" t="s">
        <v>42</v>
      </c>
      <c r="BJ202" s="71" t="s">
        <v>304</v>
      </c>
    </row>
    <row r="203" spans="1:62" s="2" customFormat="1" ht="97.5" x14ac:dyDescent="0.2">
      <c r="A203" s="13"/>
      <c r="B203" s="14"/>
      <c r="C203" s="15"/>
      <c r="D203" s="73" t="s">
        <v>44</v>
      </c>
      <c r="E203" s="15"/>
      <c r="F203" s="74" t="s">
        <v>305</v>
      </c>
      <c r="G203" s="15"/>
      <c r="H203" s="15"/>
      <c r="I203" s="16"/>
      <c r="J203" s="75"/>
      <c r="K203" s="76"/>
      <c r="L203" s="22"/>
      <c r="M203" s="22"/>
      <c r="N203" s="22"/>
      <c r="O203" s="22"/>
      <c r="P203" s="22"/>
      <c r="Q203" s="23"/>
      <c r="R203" s="13"/>
      <c r="S203" s="13"/>
      <c r="T203" s="13"/>
      <c r="U203" s="13"/>
      <c r="V203" s="13"/>
      <c r="W203" s="13"/>
      <c r="X203" s="13"/>
      <c r="Y203" s="13"/>
      <c r="Z203" s="13"/>
      <c r="AA203" s="13"/>
      <c r="AB203" s="13"/>
      <c r="AQ203" s="7" t="s">
        <v>44</v>
      </c>
      <c r="AR203" s="7" t="s">
        <v>19</v>
      </c>
    </row>
    <row r="204" spans="1:62" s="2" customFormat="1" ht="24.2" customHeight="1" x14ac:dyDescent="0.2">
      <c r="A204" s="13"/>
      <c r="B204" s="14"/>
      <c r="C204" s="62" t="s">
        <v>306</v>
      </c>
      <c r="D204" s="62" t="s">
        <v>38</v>
      </c>
      <c r="E204" s="63" t="s">
        <v>307</v>
      </c>
      <c r="F204" s="64" t="s">
        <v>308</v>
      </c>
      <c r="G204" s="65" t="s">
        <v>94</v>
      </c>
      <c r="H204" s="66">
        <v>8</v>
      </c>
      <c r="I204" s="16"/>
      <c r="J204" s="67" t="s">
        <v>0</v>
      </c>
      <c r="K204" s="68" t="s">
        <v>11</v>
      </c>
      <c r="L204" s="69">
        <v>2.95</v>
      </c>
      <c r="M204" s="69">
        <f>L204*H204</f>
        <v>23.6</v>
      </c>
      <c r="N204" s="69">
        <v>0</v>
      </c>
      <c r="O204" s="69">
        <f>N204*H204</f>
        <v>0</v>
      </c>
      <c r="P204" s="69">
        <v>0</v>
      </c>
      <c r="Q204" s="70">
        <f>P204*H204</f>
        <v>0</v>
      </c>
      <c r="R204" s="13"/>
      <c r="S204" s="13"/>
      <c r="T204" s="13"/>
      <c r="U204" s="13"/>
      <c r="V204" s="13"/>
      <c r="W204" s="13"/>
      <c r="X204" s="13"/>
      <c r="Y204" s="13"/>
      <c r="Z204" s="13"/>
      <c r="AA204" s="13"/>
      <c r="AB204" s="13"/>
      <c r="AO204" s="71" t="s">
        <v>42</v>
      </c>
      <c r="AQ204" s="71" t="s">
        <v>38</v>
      </c>
      <c r="AR204" s="71" t="s">
        <v>19</v>
      </c>
      <c r="AV204" s="7" t="s">
        <v>35</v>
      </c>
      <c r="BB204" s="72" t="e">
        <f>IF(K204="základní",#REF!,0)</f>
        <v>#REF!</v>
      </c>
      <c r="BC204" s="72">
        <f>IF(K204="snížená",#REF!,0)</f>
        <v>0</v>
      </c>
      <c r="BD204" s="72">
        <f>IF(K204="zákl. přenesená",#REF!,0)</f>
        <v>0</v>
      </c>
      <c r="BE204" s="72">
        <f>IF(K204="sníž. přenesená",#REF!,0)</f>
        <v>0</v>
      </c>
      <c r="BF204" s="72">
        <f>IF(K204="nulová",#REF!,0)</f>
        <v>0</v>
      </c>
      <c r="BG204" s="7" t="s">
        <v>17</v>
      </c>
      <c r="BH204" s="72" t="e">
        <f>ROUND(#REF!*H204,2)</f>
        <v>#REF!</v>
      </c>
      <c r="BI204" s="7" t="s">
        <v>42</v>
      </c>
      <c r="BJ204" s="71" t="s">
        <v>309</v>
      </c>
    </row>
    <row r="205" spans="1:62" s="2" customFormat="1" ht="97.5" x14ac:dyDescent="0.2">
      <c r="A205" s="13"/>
      <c r="B205" s="14"/>
      <c r="C205" s="15"/>
      <c r="D205" s="73" t="s">
        <v>44</v>
      </c>
      <c r="E205" s="15"/>
      <c r="F205" s="74" t="s">
        <v>310</v>
      </c>
      <c r="G205" s="15"/>
      <c r="H205" s="15"/>
      <c r="I205" s="16"/>
      <c r="J205" s="75"/>
      <c r="K205" s="76"/>
      <c r="L205" s="22"/>
      <c r="M205" s="22"/>
      <c r="N205" s="22"/>
      <c r="O205" s="22"/>
      <c r="P205" s="22"/>
      <c r="Q205" s="23"/>
      <c r="R205" s="13"/>
      <c r="S205" s="13"/>
      <c r="T205" s="13"/>
      <c r="U205" s="13"/>
      <c r="V205" s="13"/>
      <c r="W205" s="13"/>
      <c r="X205" s="13"/>
      <c r="Y205" s="13"/>
      <c r="Z205" s="13"/>
      <c r="AA205" s="13"/>
      <c r="AB205" s="13"/>
      <c r="AQ205" s="7" t="s">
        <v>44</v>
      </c>
      <c r="AR205" s="7" t="s">
        <v>19</v>
      </c>
    </row>
    <row r="206" spans="1:62" s="2" customFormat="1" ht="24.2" customHeight="1" x14ac:dyDescent="0.2">
      <c r="A206" s="13"/>
      <c r="B206" s="14"/>
      <c r="C206" s="62" t="s">
        <v>311</v>
      </c>
      <c r="D206" s="62" t="s">
        <v>38</v>
      </c>
      <c r="E206" s="63" t="s">
        <v>312</v>
      </c>
      <c r="F206" s="64" t="s">
        <v>313</v>
      </c>
      <c r="G206" s="65" t="s">
        <v>94</v>
      </c>
      <c r="H206" s="66">
        <v>700</v>
      </c>
      <c r="I206" s="16"/>
      <c r="J206" s="67" t="s">
        <v>0</v>
      </c>
      <c r="K206" s="68" t="s">
        <v>11</v>
      </c>
      <c r="L206" s="69">
        <v>3.53</v>
      </c>
      <c r="M206" s="69">
        <f>L206*H206</f>
        <v>2471</v>
      </c>
      <c r="N206" s="69">
        <v>0</v>
      </c>
      <c r="O206" s="69">
        <f>N206*H206</f>
        <v>0</v>
      </c>
      <c r="P206" s="69">
        <v>0</v>
      </c>
      <c r="Q206" s="70">
        <f>P206*H206</f>
        <v>0</v>
      </c>
      <c r="R206" s="13"/>
      <c r="S206" s="13"/>
      <c r="T206" s="13"/>
      <c r="U206" s="13"/>
      <c r="V206" s="13"/>
      <c r="W206" s="13"/>
      <c r="X206" s="13"/>
      <c r="Y206" s="13"/>
      <c r="Z206" s="13"/>
      <c r="AA206" s="13"/>
      <c r="AB206" s="13"/>
      <c r="AO206" s="71" t="s">
        <v>42</v>
      </c>
      <c r="AQ206" s="71" t="s">
        <v>38</v>
      </c>
      <c r="AR206" s="71" t="s">
        <v>19</v>
      </c>
      <c r="AV206" s="7" t="s">
        <v>35</v>
      </c>
      <c r="BB206" s="72" t="e">
        <f>IF(K206="základní",#REF!,0)</f>
        <v>#REF!</v>
      </c>
      <c r="BC206" s="72">
        <f>IF(K206="snížená",#REF!,0)</f>
        <v>0</v>
      </c>
      <c r="BD206" s="72">
        <f>IF(K206="zákl. přenesená",#REF!,0)</f>
        <v>0</v>
      </c>
      <c r="BE206" s="72">
        <f>IF(K206="sníž. přenesená",#REF!,0)</f>
        <v>0</v>
      </c>
      <c r="BF206" s="72">
        <f>IF(K206="nulová",#REF!,0)</f>
        <v>0</v>
      </c>
      <c r="BG206" s="7" t="s">
        <v>17</v>
      </c>
      <c r="BH206" s="72" t="e">
        <f>ROUND(#REF!*H206,2)</f>
        <v>#REF!</v>
      </c>
      <c r="BI206" s="7" t="s">
        <v>42</v>
      </c>
      <c r="BJ206" s="71" t="s">
        <v>314</v>
      </c>
    </row>
    <row r="207" spans="1:62" s="2" customFormat="1" ht="97.5" x14ac:dyDescent="0.2">
      <c r="A207" s="13"/>
      <c r="B207" s="14"/>
      <c r="C207" s="15"/>
      <c r="D207" s="73" t="s">
        <v>44</v>
      </c>
      <c r="E207" s="15"/>
      <c r="F207" s="74" t="s">
        <v>315</v>
      </c>
      <c r="G207" s="15"/>
      <c r="H207" s="15"/>
      <c r="I207" s="16"/>
      <c r="J207" s="75"/>
      <c r="K207" s="76"/>
      <c r="L207" s="22"/>
      <c r="M207" s="22"/>
      <c r="N207" s="22"/>
      <c r="O207" s="22"/>
      <c r="P207" s="22"/>
      <c r="Q207" s="23"/>
      <c r="R207" s="13"/>
      <c r="S207" s="13"/>
      <c r="T207" s="13"/>
      <c r="U207" s="13"/>
      <c r="V207" s="13"/>
      <c r="W207" s="13"/>
      <c r="X207" s="13"/>
      <c r="Y207" s="13"/>
      <c r="Z207" s="13"/>
      <c r="AA207" s="13"/>
      <c r="AB207" s="13"/>
      <c r="AQ207" s="7" t="s">
        <v>44</v>
      </c>
      <c r="AR207" s="7" t="s">
        <v>19</v>
      </c>
    </row>
    <row r="208" spans="1:62" s="2" customFormat="1" ht="24.2" customHeight="1" x14ac:dyDescent="0.2">
      <c r="A208" s="13"/>
      <c r="B208" s="14"/>
      <c r="C208" s="62" t="s">
        <v>316</v>
      </c>
      <c r="D208" s="62" t="s">
        <v>38</v>
      </c>
      <c r="E208" s="63" t="s">
        <v>317</v>
      </c>
      <c r="F208" s="64" t="s">
        <v>318</v>
      </c>
      <c r="G208" s="65" t="s">
        <v>94</v>
      </c>
      <c r="H208" s="66">
        <v>160</v>
      </c>
      <c r="I208" s="16"/>
      <c r="J208" s="67" t="s">
        <v>0</v>
      </c>
      <c r="K208" s="68" t="s">
        <v>11</v>
      </c>
      <c r="L208" s="69">
        <v>2.5</v>
      </c>
      <c r="M208" s="69">
        <f>L208*H208</f>
        <v>400</v>
      </c>
      <c r="N208" s="69">
        <v>0</v>
      </c>
      <c r="O208" s="69">
        <f>N208*H208</f>
        <v>0</v>
      </c>
      <c r="P208" s="69">
        <v>0</v>
      </c>
      <c r="Q208" s="70">
        <f>P208*H208</f>
        <v>0</v>
      </c>
      <c r="R208" s="13"/>
      <c r="S208" s="13"/>
      <c r="T208" s="13"/>
      <c r="U208" s="13"/>
      <c r="V208" s="13"/>
      <c r="W208" s="13"/>
      <c r="X208" s="13"/>
      <c r="Y208" s="13"/>
      <c r="Z208" s="13"/>
      <c r="AA208" s="13"/>
      <c r="AB208" s="13"/>
      <c r="AO208" s="71" t="s">
        <v>42</v>
      </c>
      <c r="AQ208" s="71" t="s">
        <v>38</v>
      </c>
      <c r="AR208" s="71" t="s">
        <v>19</v>
      </c>
      <c r="AV208" s="7" t="s">
        <v>35</v>
      </c>
      <c r="BB208" s="72" t="e">
        <f>IF(K208="základní",#REF!,0)</f>
        <v>#REF!</v>
      </c>
      <c r="BC208" s="72">
        <f>IF(K208="snížená",#REF!,0)</f>
        <v>0</v>
      </c>
      <c r="BD208" s="72">
        <f>IF(K208="zákl. přenesená",#REF!,0)</f>
        <v>0</v>
      </c>
      <c r="BE208" s="72">
        <f>IF(K208="sníž. přenesená",#REF!,0)</f>
        <v>0</v>
      </c>
      <c r="BF208" s="72">
        <f>IF(K208="nulová",#REF!,0)</f>
        <v>0</v>
      </c>
      <c r="BG208" s="7" t="s">
        <v>17</v>
      </c>
      <c r="BH208" s="72" t="e">
        <f>ROUND(#REF!*H208,2)</f>
        <v>#REF!</v>
      </c>
      <c r="BI208" s="7" t="s">
        <v>42</v>
      </c>
      <c r="BJ208" s="71" t="s">
        <v>319</v>
      </c>
    </row>
    <row r="209" spans="1:62" s="2" customFormat="1" ht="97.5" x14ac:dyDescent="0.2">
      <c r="A209" s="13"/>
      <c r="B209" s="14"/>
      <c r="C209" s="15"/>
      <c r="D209" s="73" t="s">
        <v>44</v>
      </c>
      <c r="E209" s="15"/>
      <c r="F209" s="74" t="s">
        <v>320</v>
      </c>
      <c r="G209" s="15"/>
      <c r="H209" s="15"/>
      <c r="I209" s="16"/>
      <c r="J209" s="75"/>
      <c r="K209" s="76"/>
      <c r="L209" s="22"/>
      <c r="M209" s="22"/>
      <c r="N209" s="22"/>
      <c r="O209" s="22"/>
      <c r="P209" s="22"/>
      <c r="Q209" s="23"/>
      <c r="R209" s="13"/>
      <c r="S209" s="13"/>
      <c r="T209" s="13"/>
      <c r="U209" s="13"/>
      <c r="V209" s="13"/>
      <c r="W209" s="13"/>
      <c r="X209" s="13"/>
      <c r="Y209" s="13"/>
      <c r="Z209" s="13"/>
      <c r="AA209" s="13"/>
      <c r="AB209" s="13"/>
      <c r="AQ209" s="7" t="s">
        <v>44</v>
      </c>
      <c r="AR209" s="7" t="s">
        <v>19</v>
      </c>
    </row>
    <row r="210" spans="1:62" s="2" customFormat="1" ht="24.2" customHeight="1" x14ac:dyDescent="0.2">
      <c r="A210" s="13"/>
      <c r="B210" s="14"/>
      <c r="C210" s="62" t="s">
        <v>321</v>
      </c>
      <c r="D210" s="62" t="s">
        <v>38</v>
      </c>
      <c r="E210" s="63" t="s">
        <v>322</v>
      </c>
      <c r="F210" s="64" t="s">
        <v>323</v>
      </c>
      <c r="G210" s="65" t="s">
        <v>94</v>
      </c>
      <c r="H210" s="66">
        <v>280</v>
      </c>
      <c r="I210" s="16"/>
      <c r="J210" s="67" t="s">
        <v>0</v>
      </c>
      <c r="K210" s="68" t="s">
        <v>11</v>
      </c>
      <c r="L210" s="69">
        <v>2.84</v>
      </c>
      <c r="M210" s="69">
        <f>L210*H210</f>
        <v>795.19999999999993</v>
      </c>
      <c r="N210" s="69">
        <v>0</v>
      </c>
      <c r="O210" s="69">
        <f>N210*H210</f>
        <v>0</v>
      </c>
      <c r="P210" s="69">
        <v>0</v>
      </c>
      <c r="Q210" s="70">
        <f>P210*H210</f>
        <v>0</v>
      </c>
      <c r="R210" s="13"/>
      <c r="S210" s="13"/>
      <c r="T210" s="13"/>
      <c r="U210" s="13"/>
      <c r="V210" s="13"/>
      <c r="W210" s="13"/>
      <c r="X210" s="13"/>
      <c r="Y210" s="13"/>
      <c r="Z210" s="13"/>
      <c r="AA210" s="13"/>
      <c r="AB210" s="13"/>
      <c r="AO210" s="71" t="s">
        <v>42</v>
      </c>
      <c r="AQ210" s="71" t="s">
        <v>38</v>
      </c>
      <c r="AR210" s="71" t="s">
        <v>19</v>
      </c>
      <c r="AV210" s="7" t="s">
        <v>35</v>
      </c>
      <c r="BB210" s="72" t="e">
        <f>IF(K210="základní",#REF!,0)</f>
        <v>#REF!</v>
      </c>
      <c r="BC210" s="72">
        <f>IF(K210="snížená",#REF!,0)</f>
        <v>0</v>
      </c>
      <c r="BD210" s="72">
        <f>IF(K210="zákl. přenesená",#REF!,0)</f>
        <v>0</v>
      </c>
      <c r="BE210" s="72">
        <f>IF(K210="sníž. přenesená",#REF!,0)</f>
        <v>0</v>
      </c>
      <c r="BF210" s="72">
        <f>IF(K210="nulová",#REF!,0)</f>
        <v>0</v>
      </c>
      <c r="BG210" s="7" t="s">
        <v>17</v>
      </c>
      <c r="BH210" s="72" t="e">
        <f>ROUND(#REF!*H210,2)</f>
        <v>#REF!</v>
      </c>
      <c r="BI210" s="7" t="s">
        <v>42</v>
      </c>
      <c r="BJ210" s="71" t="s">
        <v>324</v>
      </c>
    </row>
    <row r="211" spans="1:62" s="2" customFormat="1" ht="97.5" x14ac:dyDescent="0.2">
      <c r="A211" s="13"/>
      <c r="B211" s="14"/>
      <c r="C211" s="15"/>
      <c r="D211" s="73" t="s">
        <v>44</v>
      </c>
      <c r="E211" s="15"/>
      <c r="F211" s="74" t="s">
        <v>325</v>
      </c>
      <c r="G211" s="15"/>
      <c r="H211" s="15"/>
      <c r="I211" s="16"/>
      <c r="J211" s="75"/>
      <c r="K211" s="76"/>
      <c r="L211" s="22"/>
      <c r="M211" s="22"/>
      <c r="N211" s="22"/>
      <c r="O211" s="22"/>
      <c r="P211" s="22"/>
      <c r="Q211" s="23"/>
      <c r="R211" s="13"/>
      <c r="S211" s="13"/>
      <c r="T211" s="13"/>
      <c r="U211" s="13"/>
      <c r="V211" s="13"/>
      <c r="W211" s="13"/>
      <c r="X211" s="13"/>
      <c r="Y211" s="13"/>
      <c r="Z211" s="13"/>
      <c r="AA211" s="13"/>
      <c r="AB211" s="13"/>
      <c r="AQ211" s="7" t="s">
        <v>44</v>
      </c>
      <c r="AR211" s="7" t="s">
        <v>19</v>
      </c>
    </row>
    <row r="212" spans="1:62" s="2" customFormat="1" ht="24.2" customHeight="1" x14ac:dyDescent="0.2">
      <c r="A212" s="13"/>
      <c r="B212" s="14"/>
      <c r="C212" s="62" t="s">
        <v>326</v>
      </c>
      <c r="D212" s="62" t="s">
        <v>38</v>
      </c>
      <c r="E212" s="63" t="s">
        <v>327</v>
      </c>
      <c r="F212" s="64" t="s">
        <v>328</v>
      </c>
      <c r="G212" s="65" t="s">
        <v>94</v>
      </c>
      <c r="H212" s="66">
        <v>200</v>
      </c>
      <c r="I212" s="16"/>
      <c r="J212" s="67" t="s">
        <v>0</v>
      </c>
      <c r="K212" s="68" t="s">
        <v>11</v>
      </c>
      <c r="L212" s="69">
        <v>2.97</v>
      </c>
      <c r="M212" s="69">
        <f>L212*H212</f>
        <v>594</v>
      </c>
      <c r="N212" s="69">
        <v>0</v>
      </c>
      <c r="O212" s="69">
        <f>N212*H212</f>
        <v>0</v>
      </c>
      <c r="P212" s="69">
        <v>0</v>
      </c>
      <c r="Q212" s="70">
        <f>P212*H212</f>
        <v>0</v>
      </c>
      <c r="R212" s="13"/>
      <c r="S212" s="13"/>
      <c r="T212" s="13"/>
      <c r="U212" s="13"/>
      <c r="V212" s="13"/>
      <c r="W212" s="13"/>
      <c r="X212" s="13"/>
      <c r="Y212" s="13"/>
      <c r="Z212" s="13"/>
      <c r="AA212" s="13"/>
      <c r="AB212" s="13"/>
      <c r="AO212" s="71" t="s">
        <v>42</v>
      </c>
      <c r="AQ212" s="71" t="s">
        <v>38</v>
      </c>
      <c r="AR212" s="71" t="s">
        <v>19</v>
      </c>
      <c r="AV212" s="7" t="s">
        <v>35</v>
      </c>
      <c r="BB212" s="72" t="e">
        <f>IF(K212="základní",#REF!,0)</f>
        <v>#REF!</v>
      </c>
      <c r="BC212" s="72">
        <f>IF(K212="snížená",#REF!,0)</f>
        <v>0</v>
      </c>
      <c r="BD212" s="72">
        <f>IF(K212="zákl. přenesená",#REF!,0)</f>
        <v>0</v>
      </c>
      <c r="BE212" s="72">
        <f>IF(K212="sníž. přenesená",#REF!,0)</f>
        <v>0</v>
      </c>
      <c r="BF212" s="72">
        <f>IF(K212="nulová",#REF!,0)</f>
        <v>0</v>
      </c>
      <c r="BG212" s="7" t="s">
        <v>17</v>
      </c>
      <c r="BH212" s="72" t="e">
        <f>ROUND(#REF!*H212,2)</f>
        <v>#REF!</v>
      </c>
      <c r="BI212" s="7" t="s">
        <v>42</v>
      </c>
      <c r="BJ212" s="71" t="s">
        <v>329</v>
      </c>
    </row>
    <row r="213" spans="1:62" s="2" customFormat="1" ht="97.5" x14ac:dyDescent="0.2">
      <c r="A213" s="13"/>
      <c r="B213" s="14"/>
      <c r="C213" s="15"/>
      <c r="D213" s="73" t="s">
        <v>44</v>
      </c>
      <c r="E213" s="15"/>
      <c r="F213" s="74" t="s">
        <v>330</v>
      </c>
      <c r="G213" s="15"/>
      <c r="H213" s="15"/>
      <c r="I213" s="16"/>
      <c r="J213" s="75"/>
      <c r="K213" s="76"/>
      <c r="L213" s="22"/>
      <c r="M213" s="22"/>
      <c r="N213" s="22"/>
      <c r="O213" s="22"/>
      <c r="P213" s="22"/>
      <c r="Q213" s="23"/>
      <c r="R213" s="13"/>
      <c r="S213" s="13"/>
      <c r="T213" s="13"/>
      <c r="U213" s="13"/>
      <c r="V213" s="13"/>
      <c r="W213" s="13"/>
      <c r="X213" s="13"/>
      <c r="Y213" s="13"/>
      <c r="Z213" s="13"/>
      <c r="AA213" s="13"/>
      <c r="AB213" s="13"/>
      <c r="AQ213" s="7" t="s">
        <v>44</v>
      </c>
      <c r="AR213" s="7" t="s">
        <v>19</v>
      </c>
    </row>
    <row r="214" spans="1:62" s="2" customFormat="1" ht="24.2" customHeight="1" x14ac:dyDescent="0.2">
      <c r="A214" s="13"/>
      <c r="B214" s="14"/>
      <c r="C214" s="62" t="s">
        <v>331</v>
      </c>
      <c r="D214" s="62" t="s">
        <v>38</v>
      </c>
      <c r="E214" s="63" t="s">
        <v>332</v>
      </c>
      <c r="F214" s="64" t="s">
        <v>333</v>
      </c>
      <c r="G214" s="65" t="s">
        <v>94</v>
      </c>
      <c r="H214" s="66">
        <v>80</v>
      </c>
      <c r="I214" s="16"/>
      <c r="J214" s="67" t="s">
        <v>0</v>
      </c>
      <c r="K214" s="68" t="s">
        <v>11</v>
      </c>
      <c r="L214" s="69">
        <v>3.12</v>
      </c>
      <c r="M214" s="69">
        <f>L214*H214</f>
        <v>249.60000000000002</v>
      </c>
      <c r="N214" s="69">
        <v>0</v>
      </c>
      <c r="O214" s="69">
        <f>N214*H214</f>
        <v>0</v>
      </c>
      <c r="P214" s="69">
        <v>0</v>
      </c>
      <c r="Q214" s="70">
        <f>P214*H214</f>
        <v>0</v>
      </c>
      <c r="R214" s="13"/>
      <c r="S214" s="13"/>
      <c r="T214" s="13"/>
      <c r="U214" s="13"/>
      <c r="V214" s="13"/>
      <c r="W214" s="13"/>
      <c r="X214" s="13"/>
      <c r="Y214" s="13"/>
      <c r="Z214" s="13"/>
      <c r="AA214" s="13"/>
      <c r="AB214" s="13"/>
      <c r="AO214" s="71" t="s">
        <v>42</v>
      </c>
      <c r="AQ214" s="71" t="s">
        <v>38</v>
      </c>
      <c r="AR214" s="71" t="s">
        <v>19</v>
      </c>
      <c r="AV214" s="7" t="s">
        <v>35</v>
      </c>
      <c r="BB214" s="72" t="e">
        <f>IF(K214="základní",#REF!,0)</f>
        <v>#REF!</v>
      </c>
      <c r="BC214" s="72">
        <f>IF(K214="snížená",#REF!,0)</f>
        <v>0</v>
      </c>
      <c r="BD214" s="72">
        <f>IF(K214="zákl. přenesená",#REF!,0)</f>
        <v>0</v>
      </c>
      <c r="BE214" s="72">
        <f>IF(K214="sníž. přenesená",#REF!,0)</f>
        <v>0</v>
      </c>
      <c r="BF214" s="72">
        <f>IF(K214="nulová",#REF!,0)</f>
        <v>0</v>
      </c>
      <c r="BG214" s="7" t="s">
        <v>17</v>
      </c>
      <c r="BH214" s="72" t="e">
        <f>ROUND(#REF!*H214,2)</f>
        <v>#REF!</v>
      </c>
      <c r="BI214" s="7" t="s">
        <v>42</v>
      </c>
      <c r="BJ214" s="71" t="s">
        <v>334</v>
      </c>
    </row>
    <row r="215" spans="1:62" s="2" customFormat="1" ht="97.5" x14ac:dyDescent="0.2">
      <c r="A215" s="13"/>
      <c r="B215" s="14"/>
      <c r="C215" s="15"/>
      <c r="D215" s="73" t="s">
        <v>44</v>
      </c>
      <c r="E215" s="15"/>
      <c r="F215" s="74" t="s">
        <v>335</v>
      </c>
      <c r="G215" s="15"/>
      <c r="H215" s="15"/>
      <c r="I215" s="16"/>
      <c r="J215" s="75"/>
      <c r="K215" s="76"/>
      <c r="L215" s="22"/>
      <c r="M215" s="22"/>
      <c r="N215" s="22"/>
      <c r="O215" s="22"/>
      <c r="P215" s="22"/>
      <c r="Q215" s="23"/>
      <c r="R215" s="13"/>
      <c r="S215" s="13"/>
      <c r="T215" s="13"/>
      <c r="U215" s="13"/>
      <c r="V215" s="13"/>
      <c r="W215" s="13"/>
      <c r="X215" s="13"/>
      <c r="Y215" s="13"/>
      <c r="Z215" s="13"/>
      <c r="AA215" s="13"/>
      <c r="AB215" s="13"/>
      <c r="AQ215" s="7" t="s">
        <v>44</v>
      </c>
      <c r="AR215" s="7" t="s">
        <v>19</v>
      </c>
    </row>
    <row r="216" spans="1:62" s="2" customFormat="1" ht="37.9" customHeight="1" x14ac:dyDescent="0.2">
      <c r="A216" s="13"/>
      <c r="B216" s="14"/>
      <c r="C216" s="62" t="s">
        <v>336</v>
      </c>
      <c r="D216" s="62" t="s">
        <v>38</v>
      </c>
      <c r="E216" s="63" t="s">
        <v>337</v>
      </c>
      <c r="F216" s="64" t="s">
        <v>338</v>
      </c>
      <c r="G216" s="65" t="s">
        <v>94</v>
      </c>
      <c r="H216" s="66">
        <v>400</v>
      </c>
      <c r="I216" s="16"/>
      <c r="J216" s="67" t="s">
        <v>0</v>
      </c>
      <c r="K216" s="68" t="s">
        <v>11</v>
      </c>
      <c r="L216" s="69">
        <v>0.87</v>
      </c>
      <c r="M216" s="69">
        <f>L216*H216</f>
        <v>348</v>
      </c>
      <c r="N216" s="69">
        <v>0</v>
      </c>
      <c r="O216" s="69">
        <f>N216*H216</f>
        <v>0</v>
      </c>
      <c r="P216" s="69">
        <v>0</v>
      </c>
      <c r="Q216" s="70">
        <f>P216*H216</f>
        <v>0</v>
      </c>
      <c r="R216" s="13"/>
      <c r="S216" s="13"/>
      <c r="T216" s="13"/>
      <c r="U216" s="13"/>
      <c r="V216" s="13"/>
      <c r="W216" s="13"/>
      <c r="X216" s="13"/>
      <c r="Y216" s="13"/>
      <c r="Z216" s="13"/>
      <c r="AA216" s="13"/>
      <c r="AB216" s="13"/>
      <c r="AO216" s="71" t="s">
        <v>42</v>
      </c>
      <c r="AQ216" s="71" t="s">
        <v>38</v>
      </c>
      <c r="AR216" s="71" t="s">
        <v>19</v>
      </c>
      <c r="AV216" s="7" t="s">
        <v>35</v>
      </c>
      <c r="BB216" s="72" t="e">
        <f>IF(K216="základní",#REF!,0)</f>
        <v>#REF!</v>
      </c>
      <c r="BC216" s="72">
        <f>IF(K216="snížená",#REF!,0)</f>
        <v>0</v>
      </c>
      <c r="BD216" s="72">
        <f>IF(K216="zákl. přenesená",#REF!,0)</f>
        <v>0</v>
      </c>
      <c r="BE216" s="72">
        <f>IF(K216="sníž. přenesená",#REF!,0)</f>
        <v>0</v>
      </c>
      <c r="BF216" s="72">
        <f>IF(K216="nulová",#REF!,0)</f>
        <v>0</v>
      </c>
      <c r="BG216" s="7" t="s">
        <v>17</v>
      </c>
      <c r="BH216" s="72" t="e">
        <f>ROUND(#REF!*H216,2)</f>
        <v>#REF!</v>
      </c>
      <c r="BI216" s="7" t="s">
        <v>42</v>
      </c>
      <c r="BJ216" s="71" t="s">
        <v>339</v>
      </c>
    </row>
    <row r="217" spans="1:62" s="2" customFormat="1" ht="107.25" x14ac:dyDescent="0.2">
      <c r="A217" s="13"/>
      <c r="B217" s="14"/>
      <c r="C217" s="15"/>
      <c r="D217" s="73" t="s">
        <v>44</v>
      </c>
      <c r="E217" s="15"/>
      <c r="F217" s="74" t="s">
        <v>340</v>
      </c>
      <c r="G217" s="15"/>
      <c r="H217" s="15"/>
      <c r="I217" s="16"/>
      <c r="J217" s="75"/>
      <c r="K217" s="76"/>
      <c r="L217" s="22"/>
      <c r="M217" s="22"/>
      <c r="N217" s="22"/>
      <c r="O217" s="22"/>
      <c r="P217" s="22"/>
      <c r="Q217" s="23"/>
      <c r="R217" s="13"/>
      <c r="S217" s="13"/>
      <c r="T217" s="13"/>
      <c r="U217" s="13"/>
      <c r="V217" s="13"/>
      <c r="W217" s="13"/>
      <c r="X217" s="13"/>
      <c r="Y217" s="13"/>
      <c r="Z217" s="13"/>
      <c r="AA217" s="13"/>
      <c r="AB217" s="13"/>
      <c r="AQ217" s="7" t="s">
        <v>44</v>
      </c>
      <c r="AR217" s="7" t="s">
        <v>19</v>
      </c>
    </row>
    <row r="218" spans="1:62" s="2" customFormat="1" ht="37.9" customHeight="1" x14ac:dyDescent="0.2">
      <c r="A218" s="13"/>
      <c r="B218" s="14"/>
      <c r="C218" s="62" t="s">
        <v>341</v>
      </c>
      <c r="D218" s="62" t="s">
        <v>38</v>
      </c>
      <c r="E218" s="63" t="s">
        <v>342</v>
      </c>
      <c r="F218" s="64" t="s">
        <v>343</v>
      </c>
      <c r="G218" s="65" t="s">
        <v>94</v>
      </c>
      <c r="H218" s="66">
        <v>160</v>
      </c>
      <c r="I218" s="16"/>
      <c r="J218" s="67" t="s">
        <v>0</v>
      </c>
      <c r="K218" s="68" t="s">
        <v>11</v>
      </c>
      <c r="L218" s="69">
        <v>1.03</v>
      </c>
      <c r="M218" s="69">
        <f>L218*H218</f>
        <v>164.8</v>
      </c>
      <c r="N218" s="69">
        <v>0</v>
      </c>
      <c r="O218" s="69">
        <f>N218*H218</f>
        <v>0</v>
      </c>
      <c r="P218" s="69">
        <v>0</v>
      </c>
      <c r="Q218" s="70">
        <f>P218*H218</f>
        <v>0</v>
      </c>
      <c r="R218" s="13"/>
      <c r="S218" s="13"/>
      <c r="T218" s="13"/>
      <c r="U218" s="13"/>
      <c r="V218" s="13"/>
      <c r="W218" s="13"/>
      <c r="X218" s="13"/>
      <c r="Y218" s="13"/>
      <c r="Z218" s="13"/>
      <c r="AA218" s="13"/>
      <c r="AB218" s="13"/>
      <c r="AO218" s="71" t="s">
        <v>42</v>
      </c>
      <c r="AQ218" s="71" t="s">
        <v>38</v>
      </c>
      <c r="AR218" s="71" t="s">
        <v>19</v>
      </c>
      <c r="AV218" s="7" t="s">
        <v>35</v>
      </c>
      <c r="BB218" s="72" t="e">
        <f>IF(K218="základní",#REF!,0)</f>
        <v>#REF!</v>
      </c>
      <c r="BC218" s="72">
        <f>IF(K218="snížená",#REF!,0)</f>
        <v>0</v>
      </c>
      <c r="BD218" s="72">
        <f>IF(K218="zákl. přenesená",#REF!,0)</f>
        <v>0</v>
      </c>
      <c r="BE218" s="72">
        <f>IF(K218="sníž. přenesená",#REF!,0)</f>
        <v>0</v>
      </c>
      <c r="BF218" s="72">
        <f>IF(K218="nulová",#REF!,0)</f>
        <v>0</v>
      </c>
      <c r="BG218" s="7" t="s">
        <v>17</v>
      </c>
      <c r="BH218" s="72" t="e">
        <f>ROUND(#REF!*H218,2)</f>
        <v>#REF!</v>
      </c>
      <c r="BI218" s="7" t="s">
        <v>42</v>
      </c>
      <c r="BJ218" s="71" t="s">
        <v>344</v>
      </c>
    </row>
    <row r="219" spans="1:62" s="2" customFormat="1" ht="107.25" x14ac:dyDescent="0.2">
      <c r="A219" s="13"/>
      <c r="B219" s="14"/>
      <c r="C219" s="15"/>
      <c r="D219" s="73" t="s">
        <v>44</v>
      </c>
      <c r="E219" s="15"/>
      <c r="F219" s="74" t="s">
        <v>345</v>
      </c>
      <c r="G219" s="15"/>
      <c r="H219" s="15"/>
      <c r="I219" s="16"/>
      <c r="J219" s="75"/>
      <c r="K219" s="76"/>
      <c r="L219" s="22"/>
      <c r="M219" s="22"/>
      <c r="N219" s="22"/>
      <c r="O219" s="22"/>
      <c r="P219" s="22"/>
      <c r="Q219" s="23"/>
      <c r="R219" s="13"/>
      <c r="S219" s="13"/>
      <c r="T219" s="13"/>
      <c r="U219" s="13"/>
      <c r="V219" s="13"/>
      <c r="W219" s="13"/>
      <c r="X219" s="13"/>
      <c r="Y219" s="13"/>
      <c r="Z219" s="13"/>
      <c r="AA219" s="13"/>
      <c r="AB219" s="13"/>
      <c r="AQ219" s="7" t="s">
        <v>44</v>
      </c>
      <c r="AR219" s="7" t="s">
        <v>19</v>
      </c>
    </row>
    <row r="220" spans="1:62" s="2" customFormat="1" ht="37.9" customHeight="1" x14ac:dyDescent="0.2">
      <c r="A220" s="13"/>
      <c r="B220" s="14"/>
      <c r="C220" s="62" t="s">
        <v>346</v>
      </c>
      <c r="D220" s="62" t="s">
        <v>38</v>
      </c>
      <c r="E220" s="63" t="s">
        <v>347</v>
      </c>
      <c r="F220" s="64" t="s">
        <v>348</v>
      </c>
      <c r="G220" s="65" t="s">
        <v>94</v>
      </c>
      <c r="H220" s="66">
        <v>120</v>
      </c>
      <c r="I220" s="16"/>
      <c r="J220" s="67" t="s">
        <v>0</v>
      </c>
      <c r="K220" s="68" t="s">
        <v>11</v>
      </c>
      <c r="L220" s="69">
        <v>1.06</v>
      </c>
      <c r="M220" s="69">
        <f>L220*H220</f>
        <v>127.2</v>
      </c>
      <c r="N220" s="69">
        <v>0</v>
      </c>
      <c r="O220" s="69">
        <f>N220*H220</f>
        <v>0</v>
      </c>
      <c r="P220" s="69">
        <v>0</v>
      </c>
      <c r="Q220" s="70">
        <f>P220*H220</f>
        <v>0</v>
      </c>
      <c r="R220" s="13"/>
      <c r="S220" s="13"/>
      <c r="T220" s="13"/>
      <c r="U220" s="13"/>
      <c r="V220" s="13"/>
      <c r="W220" s="13"/>
      <c r="X220" s="13"/>
      <c r="Y220" s="13"/>
      <c r="Z220" s="13"/>
      <c r="AA220" s="13"/>
      <c r="AB220" s="13"/>
      <c r="AO220" s="71" t="s">
        <v>42</v>
      </c>
      <c r="AQ220" s="71" t="s">
        <v>38</v>
      </c>
      <c r="AR220" s="71" t="s">
        <v>19</v>
      </c>
      <c r="AV220" s="7" t="s">
        <v>35</v>
      </c>
      <c r="BB220" s="72" t="e">
        <f>IF(K220="základní",#REF!,0)</f>
        <v>#REF!</v>
      </c>
      <c r="BC220" s="72">
        <f>IF(K220="snížená",#REF!,0)</f>
        <v>0</v>
      </c>
      <c r="BD220" s="72">
        <f>IF(K220="zákl. přenesená",#REF!,0)</f>
        <v>0</v>
      </c>
      <c r="BE220" s="72">
        <f>IF(K220="sníž. přenesená",#REF!,0)</f>
        <v>0</v>
      </c>
      <c r="BF220" s="72">
        <f>IF(K220="nulová",#REF!,0)</f>
        <v>0</v>
      </c>
      <c r="BG220" s="7" t="s">
        <v>17</v>
      </c>
      <c r="BH220" s="72" t="e">
        <f>ROUND(#REF!*H220,2)</f>
        <v>#REF!</v>
      </c>
      <c r="BI220" s="7" t="s">
        <v>42</v>
      </c>
      <c r="BJ220" s="71" t="s">
        <v>349</v>
      </c>
    </row>
    <row r="221" spans="1:62" s="2" customFormat="1" ht="107.25" x14ac:dyDescent="0.2">
      <c r="A221" s="13"/>
      <c r="B221" s="14"/>
      <c r="C221" s="15"/>
      <c r="D221" s="73" t="s">
        <v>44</v>
      </c>
      <c r="E221" s="15"/>
      <c r="F221" s="74" t="s">
        <v>350</v>
      </c>
      <c r="G221" s="15"/>
      <c r="H221" s="15"/>
      <c r="I221" s="16"/>
      <c r="J221" s="75"/>
      <c r="K221" s="76"/>
      <c r="L221" s="22"/>
      <c r="M221" s="22"/>
      <c r="N221" s="22"/>
      <c r="O221" s="22"/>
      <c r="P221" s="22"/>
      <c r="Q221" s="23"/>
      <c r="R221" s="13"/>
      <c r="S221" s="13"/>
      <c r="T221" s="13"/>
      <c r="U221" s="13"/>
      <c r="V221" s="13"/>
      <c r="W221" s="13"/>
      <c r="X221" s="13"/>
      <c r="Y221" s="13"/>
      <c r="Z221" s="13"/>
      <c r="AA221" s="13"/>
      <c r="AB221" s="13"/>
      <c r="AQ221" s="7" t="s">
        <v>44</v>
      </c>
      <c r="AR221" s="7" t="s">
        <v>19</v>
      </c>
    </row>
    <row r="222" spans="1:62" s="2" customFormat="1" ht="37.9" customHeight="1" x14ac:dyDescent="0.2">
      <c r="A222" s="13"/>
      <c r="B222" s="14"/>
      <c r="C222" s="62" t="s">
        <v>351</v>
      </c>
      <c r="D222" s="62" t="s">
        <v>38</v>
      </c>
      <c r="E222" s="63" t="s">
        <v>352</v>
      </c>
      <c r="F222" s="64" t="s">
        <v>353</v>
      </c>
      <c r="G222" s="65" t="s">
        <v>94</v>
      </c>
      <c r="H222" s="66">
        <v>55</v>
      </c>
      <c r="I222" s="16"/>
      <c r="J222" s="67" t="s">
        <v>0</v>
      </c>
      <c r="K222" s="68" t="s">
        <v>11</v>
      </c>
      <c r="L222" s="69">
        <v>1.0900000000000001</v>
      </c>
      <c r="M222" s="69">
        <f>L222*H222</f>
        <v>59.95</v>
      </c>
      <c r="N222" s="69">
        <v>0</v>
      </c>
      <c r="O222" s="69">
        <f>N222*H222</f>
        <v>0</v>
      </c>
      <c r="P222" s="69">
        <v>0</v>
      </c>
      <c r="Q222" s="70">
        <f>P222*H222</f>
        <v>0</v>
      </c>
      <c r="R222" s="13"/>
      <c r="S222" s="13"/>
      <c r="T222" s="13"/>
      <c r="U222" s="13"/>
      <c r="V222" s="13"/>
      <c r="W222" s="13"/>
      <c r="X222" s="13"/>
      <c r="Y222" s="13"/>
      <c r="Z222" s="13"/>
      <c r="AA222" s="13"/>
      <c r="AB222" s="13"/>
      <c r="AO222" s="71" t="s">
        <v>42</v>
      </c>
      <c r="AQ222" s="71" t="s">
        <v>38</v>
      </c>
      <c r="AR222" s="71" t="s">
        <v>19</v>
      </c>
      <c r="AV222" s="7" t="s">
        <v>35</v>
      </c>
      <c r="BB222" s="72" t="e">
        <f>IF(K222="základní",#REF!,0)</f>
        <v>#REF!</v>
      </c>
      <c r="BC222" s="72">
        <f>IF(K222="snížená",#REF!,0)</f>
        <v>0</v>
      </c>
      <c r="BD222" s="72">
        <f>IF(K222="zákl. přenesená",#REF!,0)</f>
        <v>0</v>
      </c>
      <c r="BE222" s="72">
        <f>IF(K222="sníž. přenesená",#REF!,0)</f>
        <v>0</v>
      </c>
      <c r="BF222" s="72">
        <f>IF(K222="nulová",#REF!,0)</f>
        <v>0</v>
      </c>
      <c r="BG222" s="7" t="s">
        <v>17</v>
      </c>
      <c r="BH222" s="72" t="e">
        <f>ROUND(#REF!*H222,2)</f>
        <v>#REF!</v>
      </c>
      <c r="BI222" s="7" t="s">
        <v>42</v>
      </c>
      <c r="BJ222" s="71" t="s">
        <v>354</v>
      </c>
    </row>
    <row r="223" spans="1:62" s="2" customFormat="1" ht="107.25" x14ac:dyDescent="0.2">
      <c r="A223" s="13"/>
      <c r="B223" s="14"/>
      <c r="C223" s="15"/>
      <c r="D223" s="73" t="s">
        <v>44</v>
      </c>
      <c r="E223" s="15"/>
      <c r="F223" s="74" t="s">
        <v>355</v>
      </c>
      <c r="G223" s="15"/>
      <c r="H223" s="15"/>
      <c r="I223" s="16"/>
      <c r="J223" s="75"/>
      <c r="K223" s="76"/>
      <c r="L223" s="22"/>
      <c r="M223" s="22"/>
      <c r="N223" s="22"/>
      <c r="O223" s="22"/>
      <c r="P223" s="22"/>
      <c r="Q223" s="23"/>
      <c r="R223" s="13"/>
      <c r="S223" s="13"/>
      <c r="T223" s="13"/>
      <c r="U223" s="13"/>
      <c r="V223" s="13"/>
      <c r="W223" s="13"/>
      <c r="X223" s="13"/>
      <c r="Y223" s="13"/>
      <c r="Z223" s="13"/>
      <c r="AA223" s="13"/>
      <c r="AB223" s="13"/>
      <c r="AQ223" s="7" t="s">
        <v>44</v>
      </c>
      <c r="AR223" s="7" t="s">
        <v>19</v>
      </c>
    </row>
    <row r="224" spans="1:62" s="2" customFormat="1" ht="37.9" customHeight="1" x14ac:dyDescent="0.2">
      <c r="A224" s="13"/>
      <c r="B224" s="14"/>
      <c r="C224" s="62" t="s">
        <v>356</v>
      </c>
      <c r="D224" s="62" t="s">
        <v>38</v>
      </c>
      <c r="E224" s="63" t="s">
        <v>357</v>
      </c>
      <c r="F224" s="64" t="s">
        <v>358</v>
      </c>
      <c r="G224" s="65" t="s">
        <v>94</v>
      </c>
      <c r="H224" s="66">
        <v>8</v>
      </c>
      <c r="I224" s="16"/>
      <c r="J224" s="67" t="s">
        <v>0</v>
      </c>
      <c r="K224" s="68" t="s">
        <v>11</v>
      </c>
      <c r="L224" s="69">
        <v>1.1200000000000001</v>
      </c>
      <c r="M224" s="69">
        <f>L224*H224</f>
        <v>8.9600000000000009</v>
      </c>
      <c r="N224" s="69">
        <v>0</v>
      </c>
      <c r="O224" s="69">
        <f>N224*H224</f>
        <v>0</v>
      </c>
      <c r="P224" s="69">
        <v>0</v>
      </c>
      <c r="Q224" s="70">
        <f>P224*H224</f>
        <v>0</v>
      </c>
      <c r="R224" s="13"/>
      <c r="S224" s="13"/>
      <c r="T224" s="13"/>
      <c r="U224" s="13"/>
      <c r="V224" s="13"/>
      <c r="W224" s="13"/>
      <c r="X224" s="13"/>
      <c r="Y224" s="13"/>
      <c r="Z224" s="13"/>
      <c r="AA224" s="13"/>
      <c r="AB224" s="13"/>
      <c r="AO224" s="71" t="s">
        <v>42</v>
      </c>
      <c r="AQ224" s="71" t="s">
        <v>38</v>
      </c>
      <c r="AR224" s="71" t="s">
        <v>19</v>
      </c>
      <c r="AV224" s="7" t="s">
        <v>35</v>
      </c>
      <c r="BB224" s="72" t="e">
        <f>IF(K224="základní",#REF!,0)</f>
        <v>#REF!</v>
      </c>
      <c r="BC224" s="72">
        <f>IF(K224="snížená",#REF!,0)</f>
        <v>0</v>
      </c>
      <c r="BD224" s="72">
        <f>IF(K224="zákl. přenesená",#REF!,0)</f>
        <v>0</v>
      </c>
      <c r="BE224" s="72">
        <f>IF(K224="sníž. přenesená",#REF!,0)</f>
        <v>0</v>
      </c>
      <c r="BF224" s="72">
        <f>IF(K224="nulová",#REF!,0)</f>
        <v>0</v>
      </c>
      <c r="BG224" s="7" t="s">
        <v>17</v>
      </c>
      <c r="BH224" s="72" t="e">
        <f>ROUND(#REF!*H224,2)</f>
        <v>#REF!</v>
      </c>
      <c r="BI224" s="7" t="s">
        <v>42</v>
      </c>
      <c r="BJ224" s="71" t="s">
        <v>359</v>
      </c>
    </row>
    <row r="225" spans="1:62" s="2" customFormat="1" ht="107.25" x14ac:dyDescent="0.2">
      <c r="A225" s="13"/>
      <c r="B225" s="14"/>
      <c r="C225" s="15"/>
      <c r="D225" s="73" t="s">
        <v>44</v>
      </c>
      <c r="E225" s="15"/>
      <c r="F225" s="74" t="s">
        <v>360</v>
      </c>
      <c r="G225" s="15"/>
      <c r="H225" s="15"/>
      <c r="I225" s="16"/>
      <c r="J225" s="75"/>
      <c r="K225" s="76"/>
      <c r="L225" s="22"/>
      <c r="M225" s="22"/>
      <c r="N225" s="22"/>
      <c r="O225" s="22"/>
      <c r="P225" s="22"/>
      <c r="Q225" s="23"/>
      <c r="R225" s="13"/>
      <c r="S225" s="13"/>
      <c r="T225" s="13"/>
      <c r="U225" s="13"/>
      <c r="V225" s="13"/>
      <c r="W225" s="13"/>
      <c r="X225" s="13"/>
      <c r="Y225" s="13"/>
      <c r="Z225" s="13"/>
      <c r="AA225" s="13"/>
      <c r="AB225" s="13"/>
      <c r="AQ225" s="7" t="s">
        <v>44</v>
      </c>
      <c r="AR225" s="7" t="s">
        <v>19</v>
      </c>
    </row>
    <row r="226" spans="1:62" s="2" customFormat="1" ht="24.2" customHeight="1" x14ac:dyDescent="0.2">
      <c r="A226" s="13"/>
      <c r="B226" s="14"/>
      <c r="C226" s="62" t="s">
        <v>361</v>
      </c>
      <c r="D226" s="62" t="s">
        <v>38</v>
      </c>
      <c r="E226" s="63" t="s">
        <v>362</v>
      </c>
      <c r="F226" s="64" t="s">
        <v>363</v>
      </c>
      <c r="G226" s="65" t="s">
        <v>94</v>
      </c>
      <c r="H226" s="66">
        <v>900</v>
      </c>
      <c r="I226" s="16"/>
      <c r="J226" s="67" t="s">
        <v>0</v>
      </c>
      <c r="K226" s="68" t="s">
        <v>11</v>
      </c>
      <c r="L226" s="69">
        <v>3.39</v>
      </c>
      <c r="M226" s="69">
        <f>L226*H226</f>
        <v>3051</v>
      </c>
      <c r="N226" s="69">
        <v>0</v>
      </c>
      <c r="O226" s="69">
        <f>N226*H226</f>
        <v>0</v>
      </c>
      <c r="P226" s="69">
        <v>0</v>
      </c>
      <c r="Q226" s="70">
        <f>P226*H226</f>
        <v>0</v>
      </c>
      <c r="R226" s="13"/>
      <c r="S226" s="13"/>
      <c r="T226" s="13"/>
      <c r="U226" s="13"/>
      <c r="V226" s="13"/>
      <c r="W226" s="13"/>
      <c r="X226" s="13"/>
      <c r="Y226" s="13"/>
      <c r="Z226" s="13"/>
      <c r="AA226" s="13"/>
      <c r="AB226" s="13"/>
      <c r="AO226" s="71" t="s">
        <v>42</v>
      </c>
      <c r="AQ226" s="71" t="s">
        <v>38</v>
      </c>
      <c r="AR226" s="71" t="s">
        <v>19</v>
      </c>
      <c r="AV226" s="7" t="s">
        <v>35</v>
      </c>
      <c r="BB226" s="72" t="e">
        <f>IF(K226="základní",#REF!,0)</f>
        <v>#REF!</v>
      </c>
      <c r="BC226" s="72">
        <f>IF(K226="snížená",#REF!,0)</f>
        <v>0</v>
      </c>
      <c r="BD226" s="72">
        <f>IF(K226="zákl. přenesená",#REF!,0)</f>
        <v>0</v>
      </c>
      <c r="BE226" s="72">
        <f>IF(K226="sníž. přenesená",#REF!,0)</f>
        <v>0</v>
      </c>
      <c r="BF226" s="72">
        <f>IF(K226="nulová",#REF!,0)</f>
        <v>0</v>
      </c>
      <c r="BG226" s="7" t="s">
        <v>17</v>
      </c>
      <c r="BH226" s="72" t="e">
        <f>ROUND(#REF!*H226,2)</f>
        <v>#REF!</v>
      </c>
      <c r="BI226" s="7" t="s">
        <v>42</v>
      </c>
      <c r="BJ226" s="71" t="s">
        <v>364</v>
      </c>
    </row>
    <row r="227" spans="1:62" s="2" customFormat="1" ht="97.5" x14ac:dyDescent="0.2">
      <c r="A227" s="13"/>
      <c r="B227" s="14"/>
      <c r="C227" s="15"/>
      <c r="D227" s="73" t="s">
        <v>44</v>
      </c>
      <c r="E227" s="15"/>
      <c r="F227" s="74" t="s">
        <v>365</v>
      </c>
      <c r="G227" s="15"/>
      <c r="H227" s="15"/>
      <c r="I227" s="16"/>
      <c r="J227" s="75"/>
      <c r="K227" s="76"/>
      <c r="L227" s="22"/>
      <c r="M227" s="22"/>
      <c r="N227" s="22"/>
      <c r="O227" s="22"/>
      <c r="P227" s="22"/>
      <c r="Q227" s="23"/>
      <c r="R227" s="13"/>
      <c r="S227" s="13"/>
      <c r="T227" s="13"/>
      <c r="U227" s="13"/>
      <c r="V227" s="13"/>
      <c r="W227" s="13"/>
      <c r="X227" s="13"/>
      <c r="Y227" s="13"/>
      <c r="Z227" s="13"/>
      <c r="AA227" s="13"/>
      <c r="AB227" s="13"/>
      <c r="AQ227" s="7" t="s">
        <v>44</v>
      </c>
      <c r="AR227" s="7" t="s">
        <v>19</v>
      </c>
    </row>
    <row r="228" spans="1:62" s="2" customFormat="1" ht="33" customHeight="1" x14ac:dyDescent="0.2">
      <c r="A228" s="13"/>
      <c r="B228" s="14"/>
      <c r="C228" s="62" t="s">
        <v>366</v>
      </c>
      <c r="D228" s="62" t="s">
        <v>38</v>
      </c>
      <c r="E228" s="63" t="s">
        <v>367</v>
      </c>
      <c r="F228" s="64" t="s">
        <v>368</v>
      </c>
      <c r="G228" s="65" t="s">
        <v>94</v>
      </c>
      <c r="H228" s="66">
        <v>160</v>
      </c>
      <c r="I228" s="16"/>
      <c r="J228" s="67" t="s">
        <v>0</v>
      </c>
      <c r="K228" s="68" t="s">
        <v>11</v>
      </c>
      <c r="L228" s="69">
        <v>3.41</v>
      </c>
      <c r="M228" s="69">
        <f>L228*H228</f>
        <v>545.6</v>
      </c>
      <c r="N228" s="69">
        <v>0</v>
      </c>
      <c r="O228" s="69">
        <f>N228*H228</f>
        <v>0</v>
      </c>
      <c r="P228" s="69">
        <v>0</v>
      </c>
      <c r="Q228" s="70">
        <f>P228*H228</f>
        <v>0</v>
      </c>
      <c r="R228" s="13"/>
      <c r="S228" s="13"/>
      <c r="T228" s="13"/>
      <c r="U228" s="13"/>
      <c r="V228" s="13"/>
      <c r="W228" s="13"/>
      <c r="X228" s="13"/>
      <c r="Y228" s="13"/>
      <c r="Z228" s="13"/>
      <c r="AA228" s="13"/>
      <c r="AB228" s="13"/>
      <c r="AO228" s="71" t="s">
        <v>42</v>
      </c>
      <c r="AQ228" s="71" t="s">
        <v>38</v>
      </c>
      <c r="AR228" s="71" t="s">
        <v>19</v>
      </c>
      <c r="AV228" s="7" t="s">
        <v>35</v>
      </c>
      <c r="BB228" s="72" t="e">
        <f>IF(K228="základní",#REF!,0)</f>
        <v>#REF!</v>
      </c>
      <c r="BC228" s="72">
        <f>IF(K228="snížená",#REF!,0)</f>
        <v>0</v>
      </c>
      <c r="BD228" s="72">
        <f>IF(K228="zákl. přenesená",#REF!,0)</f>
        <v>0</v>
      </c>
      <c r="BE228" s="72">
        <f>IF(K228="sníž. přenesená",#REF!,0)</f>
        <v>0</v>
      </c>
      <c r="BF228" s="72">
        <f>IF(K228="nulová",#REF!,0)</f>
        <v>0</v>
      </c>
      <c r="BG228" s="7" t="s">
        <v>17</v>
      </c>
      <c r="BH228" s="72" t="e">
        <f>ROUND(#REF!*H228,2)</f>
        <v>#REF!</v>
      </c>
      <c r="BI228" s="7" t="s">
        <v>42</v>
      </c>
      <c r="BJ228" s="71" t="s">
        <v>369</v>
      </c>
    </row>
    <row r="229" spans="1:62" s="2" customFormat="1" ht="87.75" x14ac:dyDescent="0.2">
      <c r="A229" s="13"/>
      <c r="B229" s="14"/>
      <c r="C229" s="15"/>
      <c r="D229" s="73" t="s">
        <v>44</v>
      </c>
      <c r="E229" s="15"/>
      <c r="F229" s="74" t="s">
        <v>370</v>
      </c>
      <c r="G229" s="15"/>
      <c r="H229" s="15"/>
      <c r="I229" s="16"/>
      <c r="J229" s="75"/>
      <c r="K229" s="76"/>
      <c r="L229" s="22"/>
      <c r="M229" s="22"/>
      <c r="N229" s="22"/>
      <c r="O229" s="22"/>
      <c r="P229" s="22"/>
      <c r="Q229" s="23"/>
      <c r="R229" s="13"/>
      <c r="S229" s="13"/>
      <c r="T229" s="13"/>
      <c r="U229" s="13"/>
      <c r="V229" s="13"/>
      <c r="W229" s="13"/>
      <c r="X229" s="13"/>
      <c r="Y229" s="13"/>
      <c r="Z229" s="13"/>
      <c r="AA229" s="13"/>
      <c r="AB229" s="13"/>
      <c r="AQ229" s="7" t="s">
        <v>44</v>
      </c>
      <c r="AR229" s="7" t="s">
        <v>19</v>
      </c>
    </row>
    <row r="230" spans="1:62" s="2" customFormat="1" ht="16.5" customHeight="1" x14ac:dyDescent="0.2">
      <c r="A230" s="13"/>
      <c r="B230" s="14"/>
      <c r="C230" s="62" t="s">
        <v>371</v>
      </c>
      <c r="D230" s="62" t="s">
        <v>38</v>
      </c>
      <c r="E230" s="63" t="s">
        <v>372</v>
      </c>
      <c r="F230" s="64" t="s">
        <v>373</v>
      </c>
      <c r="G230" s="65" t="s">
        <v>94</v>
      </c>
      <c r="H230" s="66">
        <v>40</v>
      </c>
      <c r="I230" s="16"/>
      <c r="J230" s="67" t="s">
        <v>0</v>
      </c>
      <c r="K230" s="68" t="s">
        <v>11</v>
      </c>
      <c r="L230" s="69">
        <v>1.19</v>
      </c>
      <c r="M230" s="69">
        <f>L230*H230</f>
        <v>47.599999999999994</v>
      </c>
      <c r="N230" s="69">
        <v>0</v>
      </c>
      <c r="O230" s="69">
        <f>N230*H230</f>
        <v>0</v>
      </c>
      <c r="P230" s="69">
        <v>0</v>
      </c>
      <c r="Q230" s="70">
        <f>P230*H230</f>
        <v>0</v>
      </c>
      <c r="R230" s="13"/>
      <c r="S230" s="13"/>
      <c r="T230" s="13"/>
      <c r="U230" s="13"/>
      <c r="V230" s="13"/>
      <c r="W230" s="13"/>
      <c r="X230" s="13"/>
      <c r="Y230" s="13"/>
      <c r="Z230" s="13"/>
      <c r="AA230" s="13"/>
      <c r="AB230" s="13"/>
      <c r="AO230" s="71" t="s">
        <v>42</v>
      </c>
      <c r="AQ230" s="71" t="s">
        <v>38</v>
      </c>
      <c r="AR230" s="71" t="s">
        <v>19</v>
      </c>
      <c r="AV230" s="7" t="s">
        <v>35</v>
      </c>
      <c r="BB230" s="72" t="e">
        <f>IF(K230="základní",#REF!,0)</f>
        <v>#REF!</v>
      </c>
      <c r="BC230" s="72">
        <f>IF(K230="snížená",#REF!,0)</f>
        <v>0</v>
      </c>
      <c r="BD230" s="72">
        <f>IF(K230="zákl. přenesená",#REF!,0)</f>
        <v>0</v>
      </c>
      <c r="BE230" s="72">
        <f>IF(K230="sníž. přenesená",#REF!,0)</f>
        <v>0</v>
      </c>
      <c r="BF230" s="72">
        <f>IF(K230="nulová",#REF!,0)</f>
        <v>0</v>
      </c>
      <c r="BG230" s="7" t="s">
        <v>17</v>
      </c>
      <c r="BH230" s="72" t="e">
        <f>ROUND(#REF!*H230,2)</f>
        <v>#REF!</v>
      </c>
      <c r="BI230" s="7" t="s">
        <v>42</v>
      </c>
      <c r="BJ230" s="71" t="s">
        <v>374</v>
      </c>
    </row>
    <row r="231" spans="1:62" s="2" customFormat="1" ht="58.5" x14ac:dyDescent="0.2">
      <c r="A231" s="13"/>
      <c r="B231" s="14"/>
      <c r="C231" s="15"/>
      <c r="D231" s="73" t="s">
        <v>44</v>
      </c>
      <c r="E231" s="15"/>
      <c r="F231" s="74" t="s">
        <v>375</v>
      </c>
      <c r="G231" s="15"/>
      <c r="H231" s="15"/>
      <c r="I231" s="16"/>
      <c r="J231" s="75"/>
      <c r="K231" s="76"/>
      <c r="L231" s="22"/>
      <c r="M231" s="22"/>
      <c r="N231" s="22"/>
      <c r="O231" s="22"/>
      <c r="P231" s="22"/>
      <c r="Q231" s="23"/>
      <c r="R231" s="13"/>
      <c r="S231" s="13"/>
      <c r="T231" s="13"/>
      <c r="U231" s="13"/>
      <c r="V231" s="13"/>
      <c r="W231" s="13"/>
      <c r="X231" s="13"/>
      <c r="Y231" s="13"/>
      <c r="Z231" s="13"/>
      <c r="AA231" s="13"/>
      <c r="AB231" s="13"/>
      <c r="AQ231" s="7" t="s">
        <v>44</v>
      </c>
      <c r="AR231" s="7" t="s">
        <v>19</v>
      </c>
    </row>
    <row r="232" spans="1:62" s="2" customFormat="1" ht="16.5" customHeight="1" x14ac:dyDescent="0.2">
      <c r="A232" s="13"/>
      <c r="B232" s="14"/>
      <c r="C232" s="62" t="s">
        <v>376</v>
      </c>
      <c r="D232" s="62" t="s">
        <v>38</v>
      </c>
      <c r="E232" s="63" t="s">
        <v>377</v>
      </c>
      <c r="F232" s="64" t="s">
        <v>378</v>
      </c>
      <c r="G232" s="65" t="s">
        <v>94</v>
      </c>
      <c r="H232" s="66">
        <v>160</v>
      </c>
      <c r="I232" s="16"/>
      <c r="J232" s="67" t="s">
        <v>0</v>
      </c>
      <c r="K232" s="68" t="s">
        <v>11</v>
      </c>
      <c r="L232" s="69">
        <v>0.35</v>
      </c>
      <c r="M232" s="69">
        <f>L232*H232</f>
        <v>56</v>
      </c>
      <c r="N232" s="69">
        <v>0</v>
      </c>
      <c r="O232" s="69">
        <f>N232*H232</f>
        <v>0</v>
      </c>
      <c r="P232" s="69">
        <v>0</v>
      </c>
      <c r="Q232" s="70">
        <f>P232*H232</f>
        <v>0</v>
      </c>
      <c r="R232" s="13"/>
      <c r="S232" s="13"/>
      <c r="T232" s="13"/>
      <c r="U232" s="13"/>
      <c r="V232" s="13"/>
      <c r="W232" s="13"/>
      <c r="X232" s="13"/>
      <c r="Y232" s="13"/>
      <c r="Z232" s="13"/>
      <c r="AA232" s="13"/>
      <c r="AB232" s="13"/>
      <c r="AO232" s="71" t="s">
        <v>42</v>
      </c>
      <c r="AQ232" s="71" t="s">
        <v>38</v>
      </c>
      <c r="AR232" s="71" t="s">
        <v>19</v>
      </c>
      <c r="AV232" s="7" t="s">
        <v>35</v>
      </c>
      <c r="BB232" s="72" t="e">
        <f>IF(K232="základní",#REF!,0)</f>
        <v>#REF!</v>
      </c>
      <c r="BC232" s="72">
        <f>IF(K232="snížená",#REF!,0)</f>
        <v>0</v>
      </c>
      <c r="BD232" s="72">
        <f>IF(K232="zákl. přenesená",#REF!,0)</f>
        <v>0</v>
      </c>
      <c r="BE232" s="72">
        <f>IF(K232="sníž. přenesená",#REF!,0)</f>
        <v>0</v>
      </c>
      <c r="BF232" s="72">
        <f>IF(K232="nulová",#REF!,0)</f>
        <v>0</v>
      </c>
      <c r="BG232" s="7" t="s">
        <v>17</v>
      </c>
      <c r="BH232" s="72" t="e">
        <f>ROUND(#REF!*H232,2)</f>
        <v>#REF!</v>
      </c>
      <c r="BI232" s="7" t="s">
        <v>42</v>
      </c>
      <c r="BJ232" s="71" t="s">
        <v>379</v>
      </c>
    </row>
    <row r="233" spans="1:62" s="2" customFormat="1" ht="29.25" x14ac:dyDescent="0.2">
      <c r="A233" s="13"/>
      <c r="B233" s="14"/>
      <c r="C233" s="15"/>
      <c r="D233" s="73" t="s">
        <v>44</v>
      </c>
      <c r="E233" s="15"/>
      <c r="F233" s="74" t="s">
        <v>380</v>
      </c>
      <c r="G233" s="15"/>
      <c r="H233" s="15"/>
      <c r="I233" s="16"/>
      <c r="J233" s="75"/>
      <c r="K233" s="76"/>
      <c r="L233" s="22"/>
      <c r="M233" s="22"/>
      <c r="N233" s="22"/>
      <c r="O233" s="22"/>
      <c r="P233" s="22"/>
      <c r="Q233" s="23"/>
      <c r="R233" s="13"/>
      <c r="S233" s="13"/>
      <c r="T233" s="13"/>
      <c r="U233" s="13"/>
      <c r="V233" s="13"/>
      <c r="W233" s="13"/>
      <c r="X233" s="13"/>
      <c r="Y233" s="13"/>
      <c r="Z233" s="13"/>
      <c r="AA233" s="13"/>
      <c r="AB233" s="13"/>
      <c r="AQ233" s="7" t="s">
        <v>44</v>
      </c>
      <c r="AR233" s="7" t="s">
        <v>19</v>
      </c>
    </row>
    <row r="234" spans="1:62" s="2" customFormat="1" ht="24.2" customHeight="1" x14ac:dyDescent="0.2">
      <c r="A234" s="13"/>
      <c r="B234" s="14"/>
      <c r="C234" s="62" t="s">
        <v>381</v>
      </c>
      <c r="D234" s="62" t="s">
        <v>38</v>
      </c>
      <c r="E234" s="63" t="s">
        <v>382</v>
      </c>
      <c r="F234" s="64" t="s">
        <v>383</v>
      </c>
      <c r="G234" s="65" t="s">
        <v>94</v>
      </c>
      <c r="H234" s="66">
        <v>160</v>
      </c>
      <c r="I234" s="16"/>
      <c r="J234" s="67" t="s">
        <v>0</v>
      </c>
      <c r="K234" s="68" t="s">
        <v>11</v>
      </c>
      <c r="L234" s="69">
        <v>0.82299999999999995</v>
      </c>
      <c r="M234" s="69">
        <f>L234*H234</f>
        <v>131.68</v>
      </c>
      <c r="N234" s="69">
        <v>0</v>
      </c>
      <c r="O234" s="69">
        <f>N234*H234</f>
        <v>0</v>
      </c>
      <c r="P234" s="69">
        <v>0</v>
      </c>
      <c r="Q234" s="70">
        <f>P234*H234</f>
        <v>0</v>
      </c>
      <c r="R234" s="13"/>
      <c r="S234" s="13"/>
      <c r="T234" s="13"/>
      <c r="U234" s="13"/>
      <c r="V234" s="13"/>
      <c r="W234" s="13"/>
      <c r="X234" s="13"/>
      <c r="Y234" s="13"/>
      <c r="Z234" s="13"/>
      <c r="AA234" s="13"/>
      <c r="AB234" s="13"/>
      <c r="AO234" s="71" t="s">
        <v>42</v>
      </c>
      <c r="AQ234" s="71" t="s">
        <v>38</v>
      </c>
      <c r="AR234" s="71" t="s">
        <v>19</v>
      </c>
      <c r="AV234" s="7" t="s">
        <v>35</v>
      </c>
      <c r="BB234" s="72" t="e">
        <f>IF(K234="základní",#REF!,0)</f>
        <v>#REF!</v>
      </c>
      <c r="BC234" s="72">
        <f>IF(K234="snížená",#REF!,0)</f>
        <v>0</v>
      </c>
      <c r="BD234" s="72">
        <f>IF(K234="zákl. přenesená",#REF!,0)</f>
        <v>0</v>
      </c>
      <c r="BE234" s="72">
        <f>IF(K234="sníž. přenesená",#REF!,0)</f>
        <v>0</v>
      </c>
      <c r="BF234" s="72">
        <f>IF(K234="nulová",#REF!,0)</f>
        <v>0</v>
      </c>
      <c r="BG234" s="7" t="s">
        <v>17</v>
      </c>
      <c r="BH234" s="72" t="e">
        <f>ROUND(#REF!*H234,2)</f>
        <v>#REF!</v>
      </c>
      <c r="BI234" s="7" t="s">
        <v>42</v>
      </c>
      <c r="BJ234" s="71" t="s">
        <v>384</v>
      </c>
    </row>
    <row r="235" spans="1:62" s="2" customFormat="1" ht="58.5" x14ac:dyDescent="0.2">
      <c r="A235" s="13"/>
      <c r="B235" s="14"/>
      <c r="C235" s="15"/>
      <c r="D235" s="73" t="s">
        <v>44</v>
      </c>
      <c r="E235" s="15"/>
      <c r="F235" s="74" t="s">
        <v>385</v>
      </c>
      <c r="G235" s="15"/>
      <c r="H235" s="15"/>
      <c r="I235" s="16"/>
      <c r="J235" s="75"/>
      <c r="K235" s="76"/>
      <c r="L235" s="22"/>
      <c r="M235" s="22"/>
      <c r="N235" s="22"/>
      <c r="O235" s="22"/>
      <c r="P235" s="22"/>
      <c r="Q235" s="23"/>
      <c r="R235" s="13"/>
      <c r="S235" s="13"/>
      <c r="T235" s="13"/>
      <c r="U235" s="13"/>
      <c r="V235" s="13"/>
      <c r="W235" s="13"/>
      <c r="X235" s="13"/>
      <c r="Y235" s="13"/>
      <c r="Z235" s="13"/>
      <c r="AA235" s="13"/>
      <c r="AB235" s="13"/>
      <c r="AQ235" s="7" t="s">
        <v>44</v>
      </c>
      <c r="AR235" s="7" t="s">
        <v>19</v>
      </c>
    </row>
    <row r="236" spans="1:62" s="2" customFormat="1" ht="24.2" customHeight="1" x14ac:dyDescent="0.2">
      <c r="A236" s="13"/>
      <c r="B236" s="14"/>
      <c r="C236" s="62" t="s">
        <v>386</v>
      </c>
      <c r="D236" s="62" t="s">
        <v>38</v>
      </c>
      <c r="E236" s="63" t="s">
        <v>387</v>
      </c>
      <c r="F236" s="64" t="s">
        <v>388</v>
      </c>
      <c r="G236" s="65" t="s">
        <v>94</v>
      </c>
      <c r="H236" s="66">
        <v>160</v>
      </c>
      <c r="I236" s="16"/>
      <c r="J236" s="67" t="s">
        <v>0</v>
      </c>
      <c r="K236" s="68" t="s">
        <v>11</v>
      </c>
      <c r="L236" s="69">
        <v>0.95499999999999996</v>
      </c>
      <c r="M236" s="69">
        <f>L236*H236</f>
        <v>152.79999999999998</v>
      </c>
      <c r="N236" s="69">
        <v>0</v>
      </c>
      <c r="O236" s="69">
        <f>N236*H236</f>
        <v>0</v>
      </c>
      <c r="P236" s="69">
        <v>0</v>
      </c>
      <c r="Q236" s="70">
        <f>P236*H236</f>
        <v>0</v>
      </c>
      <c r="R236" s="13"/>
      <c r="S236" s="13"/>
      <c r="T236" s="13"/>
      <c r="U236" s="13"/>
      <c r="V236" s="13"/>
      <c r="W236" s="13"/>
      <c r="X236" s="13"/>
      <c r="Y236" s="13"/>
      <c r="Z236" s="13"/>
      <c r="AA236" s="13"/>
      <c r="AB236" s="13"/>
      <c r="AO236" s="71" t="s">
        <v>42</v>
      </c>
      <c r="AQ236" s="71" t="s">
        <v>38</v>
      </c>
      <c r="AR236" s="71" t="s">
        <v>19</v>
      </c>
      <c r="AV236" s="7" t="s">
        <v>35</v>
      </c>
      <c r="BB236" s="72" t="e">
        <f>IF(K236="základní",#REF!,0)</f>
        <v>#REF!</v>
      </c>
      <c r="BC236" s="72">
        <f>IF(K236="snížená",#REF!,0)</f>
        <v>0</v>
      </c>
      <c r="BD236" s="72">
        <f>IF(K236="zákl. přenesená",#REF!,0)</f>
        <v>0</v>
      </c>
      <c r="BE236" s="72">
        <f>IF(K236="sníž. přenesená",#REF!,0)</f>
        <v>0</v>
      </c>
      <c r="BF236" s="72">
        <f>IF(K236="nulová",#REF!,0)</f>
        <v>0</v>
      </c>
      <c r="BG236" s="7" t="s">
        <v>17</v>
      </c>
      <c r="BH236" s="72" t="e">
        <f>ROUND(#REF!*H236,2)</f>
        <v>#REF!</v>
      </c>
      <c r="BI236" s="7" t="s">
        <v>42</v>
      </c>
      <c r="BJ236" s="71" t="s">
        <v>389</v>
      </c>
    </row>
    <row r="237" spans="1:62" s="2" customFormat="1" ht="58.5" x14ac:dyDescent="0.2">
      <c r="A237" s="13"/>
      <c r="B237" s="14"/>
      <c r="C237" s="15"/>
      <c r="D237" s="73" t="s">
        <v>44</v>
      </c>
      <c r="E237" s="15"/>
      <c r="F237" s="74" t="s">
        <v>390</v>
      </c>
      <c r="G237" s="15"/>
      <c r="H237" s="15"/>
      <c r="I237" s="16"/>
      <c r="J237" s="75"/>
      <c r="K237" s="76"/>
      <c r="L237" s="22"/>
      <c r="M237" s="22"/>
      <c r="N237" s="22"/>
      <c r="O237" s="22"/>
      <c r="P237" s="22"/>
      <c r="Q237" s="23"/>
      <c r="R237" s="13"/>
      <c r="S237" s="13"/>
      <c r="T237" s="13"/>
      <c r="U237" s="13"/>
      <c r="V237" s="13"/>
      <c r="W237" s="13"/>
      <c r="X237" s="13"/>
      <c r="Y237" s="13"/>
      <c r="Z237" s="13"/>
      <c r="AA237" s="13"/>
      <c r="AB237" s="13"/>
      <c r="AQ237" s="7" t="s">
        <v>44</v>
      </c>
      <c r="AR237" s="7" t="s">
        <v>19</v>
      </c>
    </row>
    <row r="238" spans="1:62" s="2" customFormat="1" ht="24.2" customHeight="1" x14ac:dyDescent="0.2">
      <c r="A238" s="13"/>
      <c r="B238" s="14"/>
      <c r="C238" s="62" t="s">
        <v>391</v>
      </c>
      <c r="D238" s="62" t="s">
        <v>38</v>
      </c>
      <c r="E238" s="63" t="s">
        <v>392</v>
      </c>
      <c r="F238" s="64" t="s">
        <v>393</v>
      </c>
      <c r="G238" s="65" t="s">
        <v>41</v>
      </c>
      <c r="H238" s="66">
        <v>1.8</v>
      </c>
      <c r="I238" s="16"/>
      <c r="J238" s="67" t="s">
        <v>0</v>
      </c>
      <c r="K238" s="68" t="s">
        <v>11</v>
      </c>
      <c r="L238" s="69">
        <v>14.525</v>
      </c>
      <c r="M238" s="69">
        <f>L238*H238</f>
        <v>26.145</v>
      </c>
      <c r="N238" s="69">
        <v>0</v>
      </c>
      <c r="O238" s="69">
        <f>N238*H238</f>
        <v>0</v>
      </c>
      <c r="P238" s="69">
        <v>0</v>
      </c>
      <c r="Q238" s="70">
        <f>P238*H238</f>
        <v>0</v>
      </c>
      <c r="R238" s="13"/>
      <c r="S238" s="13"/>
      <c r="T238" s="13"/>
      <c r="U238" s="13"/>
      <c r="V238" s="13"/>
      <c r="W238" s="13"/>
      <c r="X238" s="13"/>
      <c r="Y238" s="13"/>
      <c r="Z238" s="13"/>
      <c r="AA238" s="13"/>
      <c r="AB238" s="13"/>
      <c r="AO238" s="71" t="s">
        <v>42</v>
      </c>
      <c r="AQ238" s="71" t="s">
        <v>38</v>
      </c>
      <c r="AR238" s="71" t="s">
        <v>19</v>
      </c>
      <c r="AV238" s="7" t="s">
        <v>35</v>
      </c>
      <c r="BB238" s="72" t="e">
        <f>IF(K238="základní",#REF!,0)</f>
        <v>#REF!</v>
      </c>
      <c r="BC238" s="72">
        <f>IF(K238="snížená",#REF!,0)</f>
        <v>0</v>
      </c>
      <c r="BD238" s="72">
        <f>IF(K238="zákl. přenesená",#REF!,0)</f>
        <v>0</v>
      </c>
      <c r="BE238" s="72">
        <f>IF(K238="sníž. přenesená",#REF!,0)</f>
        <v>0</v>
      </c>
      <c r="BF238" s="72">
        <f>IF(K238="nulová",#REF!,0)</f>
        <v>0</v>
      </c>
      <c r="BG238" s="7" t="s">
        <v>17</v>
      </c>
      <c r="BH238" s="72" t="e">
        <f>ROUND(#REF!*H238,2)</f>
        <v>#REF!</v>
      </c>
      <c r="BI238" s="7" t="s">
        <v>42</v>
      </c>
      <c r="BJ238" s="71" t="s">
        <v>394</v>
      </c>
    </row>
    <row r="239" spans="1:62" s="2" customFormat="1" ht="48.75" x14ac:dyDescent="0.2">
      <c r="A239" s="13"/>
      <c r="B239" s="14"/>
      <c r="C239" s="15"/>
      <c r="D239" s="73" t="s">
        <v>44</v>
      </c>
      <c r="E239" s="15"/>
      <c r="F239" s="74" t="s">
        <v>395</v>
      </c>
      <c r="G239" s="15"/>
      <c r="H239" s="15"/>
      <c r="I239" s="16"/>
      <c r="J239" s="75"/>
      <c r="K239" s="76"/>
      <c r="L239" s="22"/>
      <c r="M239" s="22"/>
      <c r="N239" s="22"/>
      <c r="O239" s="22"/>
      <c r="P239" s="22"/>
      <c r="Q239" s="23"/>
      <c r="R239" s="13"/>
      <c r="S239" s="13"/>
      <c r="T239" s="13"/>
      <c r="U239" s="13"/>
      <c r="V239" s="13"/>
      <c r="W239" s="13"/>
      <c r="X239" s="13"/>
      <c r="Y239" s="13"/>
      <c r="Z239" s="13"/>
      <c r="AA239" s="13"/>
      <c r="AB239" s="13"/>
      <c r="AQ239" s="7" t="s">
        <v>44</v>
      </c>
      <c r="AR239" s="7" t="s">
        <v>19</v>
      </c>
    </row>
    <row r="240" spans="1:62" s="2" customFormat="1" ht="24.2" customHeight="1" x14ac:dyDescent="0.2">
      <c r="A240" s="13"/>
      <c r="B240" s="14"/>
      <c r="C240" s="62" t="s">
        <v>396</v>
      </c>
      <c r="D240" s="62" t="s">
        <v>38</v>
      </c>
      <c r="E240" s="63" t="s">
        <v>397</v>
      </c>
      <c r="F240" s="64" t="s">
        <v>398</v>
      </c>
      <c r="G240" s="65" t="s">
        <v>41</v>
      </c>
      <c r="H240" s="66">
        <v>1.4</v>
      </c>
      <c r="I240" s="16"/>
      <c r="J240" s="67" t="s">
        <v>0</v>
      </c>
      <c r="K240" s="68" t="s">
        <v>11</v>
      </c>
      <c r="L240" s="69">
        <v>17.731999999999999</v>
      </c>
      <c r="M240" s="69">
        <f>L240*H240</f>
        <v>24.824799999999996</v>
      </c>
      <c r="N240" s="69">
        <v>0</v>
      </c>
      <c r="O240" s="69">
        <f>N240*H240</f>
        <v>0</v>
      </c>
      <c r="P240" s="69">
        <v>0</v>
      </c>
      <c r="Q240" s="70">
        <f>P240*H240</f>
        <v>0</v>
      </c>
      <c r="R240" s="13"/>
      <c r="S240" s="13"/>
      <c r="T240" s="13"/>
      <c r="U240" s="13"/>
      <c r="V240" s="13"/>
      <c r="W240" s="13"/>
      <c r="X240" s="13"/>
      <c r="Y240" s="13"/>
      <c r="Z240" s="13"/>
      <c r="AA240" s="13"/>
      <c r="AB240" s="13"/>
      <c r="AO240" s="71" t="s">
        <v>42</v>
      </c>
      <c r="AQ240" s="71" t="s">
        <v>38</v>
      </c>
      <c r="AR240" s="71" t="s">
        <v>19</v>
      </c>
      <c r="AV240" s="7" t="s">
        <v>35</v>
      </c>
      <c r="BB240" s="72" t="e">
        <f>IF(K240="základní",#REF!,0)</f>
        <v>#REF!</v>
      </c>
      <c r="BC240" s="72">
        <f>IF(K240="snížená",#REF!,0)</f>
        <v>0</v>
      </c>
      <c r="BD240" s="72">
        <f>IF(K240="zákl. přenesená",#REF!,0)</f>
        <v>0</v>
      </c>
      <c r="BE240" s="72">
        <f>IF(K240="sníž. přenesená",#REF!,0)</f>
        <v>0</v>
      </c>
      <c r="BF240" s="72">
        <f>IF(K240="nulová",#REF!,0)</f>
        <v>0</v>
      </c>
      <c r="BG240" s="7" t="s">
        <v>17</v>
      </c>
      <c r="BH240" s="72" t="e">
        <f>ROUND(#REF!*H240,2)</f>
        <v>#REF!</v>
      </c>
      <c r="BI240" s="7" t="s">
        <v>42</v>
      </c>
      <c r="BJ240" s="71" t="s">
        <v>399</v>
      </c>
    </row>
    <row r="241" spans="1:62" s="2" customFormat="1" ht="58.5" x14ac:dyDescent="0.2">
      <c r="A241" s="13"/>
      <c r="B241" s="14"/>
      <c r="C241" s="15"/>
      <c r="D241" s="73" t="s">
        <v>44</v>
      </c>
      <c r="E241" s="15"/>
      <c r="F241" s="74" t="s">
        <v>400</v>
      </c>
      <c r="G241" s="15"/>
      <c r="H241" s="15"/>
      <c r="I241" s="16"/>
      <c r="J241" s="75"/>
      <c r="K241" s="76"/>
      <c r="L241" s="22"/>
      <c r="M241" s="22"/>
      <c r="N241" s="22"/>
      <c r="O241" s="22"/>
      <c r="P241" s="22"/>
      <c r="Q241" s="23"/>
      <c r="R241" s="13"/>
      <c r="S241" s="13"/>
      <c r="T241" s="13"/>
      <c r="U241" s="13"/>
      <c r="V241" s="13"/>
      <c r="W241" s="13"/>
      <c r="X241" s="13"/>
      <c r="Y241" s="13"/>
      <c r="Z241" s="13"/>
      <c r="AA241" s="13"/>
      <c r="AB241" s="13"/>
      <c r="AQ241" s="7" t="s">
        <v>44</v>
      </c>
      <c r="AR241" s="7" t="s">
        <v>19</v>
      </c>
    </row>
    <row r="242" spans="1:62" s="2" customFormat="1" ht="24.2" customHeight="1" x14ac:dyDescent="0.2">
      <c r="A242" s="13"/>
      <c r="B242" s="14"/>
      <c r="C242" s="62" t="s">
        <v>401</v>
      </c>
      <c r="D242" s="62" t="s">
        <v>38</v>
      </c>
      <c r="E242" s="63" t="s">
        <v>402</v>
      </c>
      <c r="F242" s="64" t="s">
        <v>403</v>
      </c>
      <c r="G242" s="65" t="s">
        <v>41</v>
      </c>
      <c r="H242" s="66">
        <v>0.4</v>
      </c>
      <c r="I242" s="16"/>
      <c r="J242" s="67" t="s">
        <v>0</v>
      </c>
      <c r="K242" s="68" t="s">
        <v>11</v>
      </c>
      <c r="L242" s="69">
        <v>18.291</v>
      </c>
      <c r="M242" s="69">
        <f>L242*H242</f>
        <v>7.3164000000000007</v>
      </c>
      <c r="N242" s="69">
        <v>0</v>
      </c>
      <c r="O242" s="69">
        <f>N242*H242</f>
        <v>0</v>
      </c>
      <c r="P242" s="69">
        <v>0</v>
      </c>
      <c r="Q242" s="70">
        <f>P242*H242</f>
        <v>0</v>
      </c>
      <c r="R242" s="13"/>
      <c r="S242" s="13"/>
      <c r="T242" s="13"/>
      <c r="U242" s="13"/>
      <c r="V242" s="13"/>
      <c r="W242" s="13"/>
      <c r="X242" s="13"/>
      <c r="Y242" s="13"/>
      <c r="Z242" s="13"/>
      <c r="AA242" s="13"/>
      <c r="AB242" s="13"/>
      <c r="AO242" s="71" t="s">
        <v>42</v>
      </c>
      <c r="AQ242" s="71" t="s">
        <v>38</v>
      </c>
      <c r="AR242" s="71" t="s">
        <v>19</v>
      </c>
      <c r="AV242" s="7" t="s">
        <v>35</v>
      </c>
      <c r="BB242" s="72" t="e">
        <f>IF(K242="základní",#REF!,0)</f>
        <v>#REF!</v>
      </c>
      <c r="BC242" s="72">
        <f>IF(K242="snížená",#REF!,0)</f>
        <v>0</v>
      </c>
      <c r="BD242" s="72">
        <f>IF(K242="zákl. přenesená",#REF!,0)</f>
        <v>0</v>
      </c>
      <c r="BE242" s="72">
        <f>IF(K242="sníž. přenesená",#REF!,0)</f>
        <v>0</v>
      </c>
      <c r="BF242" s="72">
        <f>IF(K242="nulová",#REF!,0)</f>
        <v>0</v>
      </c>
      <c r="BG242" s="7" t="s">
        <v>17</v>
      </c>
      <c r="BH242" s="72" t="e">
        <f>ROUND(#REF!*H242,2)</f>
        <v>#REF!</v>
      </c>
      <c r="BI242" s="7" t="s">
        <v>42</v>
      </c>
      <c r="BJ242" s="71" t="s">
        <v>404</v>
      </c>
    </row>
    <row r="243" spans="1:62" s="2" customFormat="1" ht="58.5" x14ac:dyDescent="0.2">
      <c r="A243" s="13"/>
      <c r="B243" s="14"/>
      <c r="C243" s="15"/>
      <c r="D243" s="73" t="s">
        <v>44</v>
      </c>
      <c r="E243" s="15"/>
      <c r="F243" s="74" t="s">
        <v>405</v>
      </c>
      <c r="G243" s="15"/>
      <c r="H243" s="15"/>
      <c r="I243" s="16"/>
      <c r="J243" s="75"/>
      <c r="K243" s="76"/>
      <c r="L243" s="22"/>
      <c r="M243" s="22"/>
      <c r="N243" s="22"/>
      <c r="O243" s="22"/>
      <c r="P243" s="22"/>
      <c r="Q243" s="23"/>
      <c r="R243" s="13"/>
      <c r="S243" s="13"/>
      <c r="T243" s="13"/>
      <c r="U243" s="13"/>
      <c r="V243" s="13"/>
      <c r="W243" s="13"/>
      <c r="X243" s="13"/>
      <c r="Y243" s="13"/>
      <c r="Z243" s="13"/>
      <c r="AA243" s="13"/>
      <c r="AB243" s="13"/>
      <c r="AQ243" s="7" t="s">
        <v>44</v>
      </c>
      <c r="AR243" s="7" t="s">
        <v>19</v>
      </c>
    </row>
    <row r="244" spans="1:62" s="2" customFormat="1" ht="16.5" customHeight="1" x14ac:dyDescent="0.2">
      <c r="A244" s="13"/>
      <c r="B244" s="14"/>
      <c r="C244" s="62" t="s">
        <v>406</v>
      </c>
      <c r="D244" s="62" t="s">
        <v>38</v>
      </c>
      <c r="E244" s="63" t="s">
        <v>407</v>
      </c>
      <c r="F244" s="64" t="s">
        <v>408</v>
      </c>
      <c r="G244" s="65" t="s">
        <v>48</v>
      </c>
      <c r="H244" s="66">
        <v>160</v>
      </c>
      <c r="I244" s="16"/>
      <c r="J244" s="67" t="s">
        <v>0</v>
      </c>
      <c r="K244" s="68" t="s">
        <v>11</v>
      </c>
      <c r="L244" s="69">
        <v>0.13900000000000001</v>
      </c>
      <c r="M244" s="69">
        <f>L244*H244</f>
        <v>22.240000000000002</v>
      </c>
      <c r="N244" s="69">
        <v>0</v>
      </c>
      <c r="O244" s="69">
        <f>N244*H244</f>
        <v>0</v>
      </c>
      <c r="P244" s="69">
        <v>0</v>
      </c>
      <c r="Q244" s="70">
        <f>P244*H244</f>
        <v>0</v>
      </c>
      <c r="R244" s="13"/>
      <c r="S244" s="13"/>
      <c r="T244" s="13"/>
      <c r="U244" s="13"/>
      <c r="V244" s="13"/>
      <c r="W244" s="13"/>
      <c r="X244" s="13"/>
      <c r="Y244" s="13"/>
      <c r="Z244" s="13"/>
      <c r="AA244" s="13"/>
      <c r="AB244" s="13"/>
      <c r="AO244" s="71" t="s">
        <v>42</v>
      </c>
      <c r="AQ244" s="71" t="s">
        <v>38</v>
      </c>
      <c r="AR244" s="71" t="s">
        <v>19</v>
      </c>
      <c r="AV244" s="7" t="s">
        <v>35</v>
      </c>
      <c r="BB244" s="72" t="e">
        <f>IF(K244="základní",#REF!,0)</f>
        <v>#REF!</v>
      </c>
      <c r="BC244" s="72">
        <f>IF(K244="snížená",#REF!,0)</f>
        <v>0</v>
      </c>
      <c r="BD244" s="72">
        <f>IF(K244="zákl. přenesená",#REF!,0)</f>
        <v>0</v>
      </c>
      <c r="BE244" s="72">
        <f>IF(K244="sníž. přenesená",#REF!,0)</f>
        <v>0</v>
      </c>
      <c r="BF244" s="72">
        <f>IF(K244="nulová",#REF!,0)</f>
        <v>0</v>
      </c>
      <c r="BG244" s="7" t="s">
        <v>17</v>
      </c>
      <c r="BH244" s="72" t="e">
        <f>ROUND(#REF!*H244,2)</f>
        <v>#REF!</v>
      </c>
      <c r="BI244" s="7" t="s">
        <v>42</v>
      </c>
      <c r="BJ244" s="71" t="s">
        <v>409</v>
      </c>
    </row>
    <row r="245" spans="1:62" s="2" customFormat="1" ht="58.5" x14ac:dyDescent="0.2">
      <c r="A245" s="13"/>
      <c r="B245" s="14"/>
      <c r="C245" s="15"/>
      <c r="D245" s="73" t="s">
        <v>44</v>
      </c>
      <c r="E245" s="15"/>
      <c r="F245" s="74" t="s">
        <v>410</v>
      </c>
      <c r="G245" s="15"/>
      <c r="H245" s="15"/>
      <c r="I245" s="16"/>
      <c r="J245" s="75"/>
      <c r="K245" s="76"/>
      <c r="L245" s="22"/>
      <c r="M245" s="22"/>
      <c r="N245" s="22"/>
      <c r="O245" s="22"/>
      <c r="P245" s="22"/>
      <c r="Q245" s="23"/>
      <c r="R245" s="13"/>
      <c r="S245" s="13"/>
      <c r="T245" s="13"/>
      <c r="U245" s="13"/>
      <c r="V245" s="13"/>
      <c r="W245" s="13"/>
      <c r="X245" s="13"/>
      <c r="Y245" s="13"/>
      <c r="Z245" s="13"/>
      <c r="AA245" s="13"/>
      <c r="AB245" s="13"/>
      <c r="AQ245" s="7" t="s">
        <v>44</v>
      </c>
      <c r="AR245" s="7" t="s">
        <v>19</v>
      </c>
    </row>
    <row r="246" spans="1:62" s="2" customFormat="1" ht="16.5" customHeight="1" x14ac:dyDescent="0.2">
      <c r="A246" s="13"/>
      <c r="B246" s="14"/>
      <c r="C246" s="62" t="s">
        <v>411</v>
      </c>
      <c r="D246" s="62" t="s">
        <v>38</v>
      </c>
      <c r="E246" s="63" t="s">
        <v>412</v>
      </c>
      <c r="F246" s="64" t="s">
        <v>413</v>
      </c>
      <c r="G246" s="65" t="s">
        <v>48</v>
      </c>
      <c r="H246" s="66">
        <v>320</v>
      </c>
      <c r="I246" s="16"/>
      <c r="J246" s="67" t="s">
        <v>0</v>
      </c>
      <c r="K246" s="68" t="s">
        <v>11</v>
      </c>
      <c r="L246" s="69">
        <v>0.11700000000000001</v>
      </c>
      <c r="M246" s="69">
        <f>L246*H246</f>
        <v>37.440000000000005</v>
      </c>
      <c r="N246" s="69">
        <v>0</v>
      </c>
      <c r="O246" s="69">
        <f>N246*H246</f>
        <v>0</v>
      </c>
      <c r="P246" s="69">
        <v>0</v>
      </c>
      <c r="Q246" s="70">
        <f>P246*H246</f>
        <v>0</v>
      </c>
      <c r="R246" s="13"/>
      <c r="S246" s="13"/>
      <c r="T246" s="13"/>
      <c r="U246" s="13"/>
      <c r="V246" s="13"/>
      <c r="W246" s="13"/>
      <c r="X246" s="13"/>
      <c r="Y246" s="13"/>
      <c r="Z246" s="13"/>
      <c r="AA246" s="13"/>
      <c r="AB246" s="13"/>
      <c r="AO246" s="71" t="s">
        <v>42</v>
      </c>
      <c r="AQ246" s="71" t="s">
        <v>38</v>
      </c>
      <c r="AR246" s="71" t="s">
        <v>19</v>
      </c>
      <c r="AV246" s="7" t="s">
        <v>35</v>
      </c>
      <c r="BB246" s="72" t="e">
        <f>IF(K246="základní",#REF!,0)</f>
        <v>#REF!</v>
      </c>
      <c r="BC246" s="72">
        <f>IF(K246="snížená",#REF!,0)</f>
        <v>0</v>
      </c>
      <c r="BD246" s="72">
        <f>IF(K246="zákl. přenesená",#REF!,0)</f>
        <v>0</v>
      </c>
      <c r="BE246" s="72">
        <f>IF(K246="sníž. přenesená",#REF!,0)</f>
        <v>0</v>
      </c>
      <c r="BF246" s="72">
        <f>IF(K246="nulová",#REF!,0)</f>
        <v>0</v>
      </c>
      <c r="BG246" s="7" t="s">
        <v>17</v>
      </c>
      <c r="BH246" s="72" t="e">
        <f>ROUND(#REF!*H246,2)</f>
        <v>#REF!</v>
      </c>
      <c r="BI246" s="7" t="s">
        <v>42</v>
      </c>
      <c r="BJ246" s="71" t="s">
        <v>414</v>
      </c>
    </row>
    <row r="247" spans="1:62" s="2" customFormat="1" ht="58.5" x14ac:dyDescent="0.2">
      <c r="A247" s="13"/>
      <c r="B247" s="14"/>
      <c r="C247" s="15"/>
      <c r="D247" s="73" t="s">
        <v>44</v>
      </c>
      <c r="E247" s="15"/>
      <c r="F247" s="74" t="s">
        <v>415</v>
      </c>
      <c r="G247" s="15"/>
      <c r="H247" s="15"/>
      <c r="I247" s="16"/>
      <c r="J247" s="75"/>
      <c r="K247" s="76"/>
      <c r="L247" s="22"/>
      <c r="M247" s="22"/>
      <c r="N247" s="22"/>
      <c r="O247" s="22"/>
      <c r="P247" s="22"/>
      <c r="Q247" s="23"/>
      <c r="R247" s="13"/>
      <c r="S247" s="13"/>
      <c r="T247" s="13"/>
      <c r="U247" s="13"/>
      <c r="V247" s="13"/>
      <c r="W247" s="13"/>
      <c r="X247" s="13"/>
      <c r="Y247" s="13"/>
      <c r="Z247" s="13"/>
      <c r="AA247" s="13"/>
      <c r="AB247" s="13"/>
      <c r="AQ247" s="7" t="s">
        <v>44</v>
      </c>
      <c r="AR247" s="7" t="s">
        <v>19</v>
      </c>
    </row>
    <row r="248" spans="1:62" s="2" customFormat="1" ht="24.2" customHeight="1" x14ac:dyDescent="0.2">
      <c r="A248" s="13"/>
      <c r="B248" s="14"/>
      <c r="C248" s="62" t="s">
        <v>416</v>
      </c>
      <c r="D248" s="62" t="s">
        <v>38</v>
      </c>
      <c r="E248" s="63" t="s">
        <v>417</v>
      </c>
      <c r="F248" s="64" t="s">
        <v>418</v>
      </c>
      <c r="G248" s="65" t="s">
        <v>48</v>
      </c>
      <c r="H248" s="66">
        <v>3800</v>
      </c>
      <c r="I248" s="16"/>
      <c r="J248" s="67" t="s">
        <v>0</v>
      </c>
      <c r="K248" s="68" t="s">
        <v>11</v>
      </c>
      <c r="L248" s="69">
        <v>0.46500000000000002</v>
      </c>
      <c r="M248" s="69">
        <f>L248*H248</f>
        <v>1767</v>
      </c>
      <c r="N248" s="69">
        <v>0</v>
      </c>
      <c r="O248" s="69">
        <f>N248*H248</f>
        <v>0</v>
      </c>
      <c r="P248" s="69">
        <v>0</v>
      </c>
      <c r="Q248" s="70">
        <f>P248*H248</f>
        <v>0</v>
      </c>
      <c r="R248" s="13"/>
      <c r="S248" s="13"/>
      <c r="T248" s="13"/>
      <c r="U248" s="13"/>
      <c r="V248" s="13"/>
      <c r="W248" s="13"/>
      <c r="X248" s="13"/>
      <c r="Y248" s="13"/>
      <c r="Z248" s="13"/>
      <c r="AA248" s="13"/>
      <c r="AB248" s="13"/>
      <c r="AO248" s="71" t="s">
        <v>42</v>
      </c>
      <c r="AQ248" s="71" t="s">
        <v>38</v>
      </c>
      <c r="AR248" s="71" t="s">
        <v>19</v>
      </c>
      <c r="AV248" s="7" t="s">
        <v>35</v>
      </c>
      <c r="BB248" s="72" t="e">
        <f>IF(K248="základní",#REF!,0)</f>
        <v>#REF!</v>
      </c>
      <c r="BC248" s="72">
        <f>IF(K248="snížená",#REF!,0)</f>
        <v>0</v>
      </c>
      <c r="BD248" s="72">
        <f>IF(K248="zákl. přenesená",#REF!,0)</f>
        <v>0</v>
      </c>
      <c r="BE248" s="72">
        <f>IF(K248="sníž. přenesená",#REF!,0)</f>
        <v>0</v>
      </c>
      <c r="BF248" s="72">
        <f>IF(K248="nulová",#REF!,0)</f>
        <v>0</v>
      </c>
      <c r="BG248" s="7" t="s">
        <v>17</v>
      </c>
      <c r="BH248" s="72" t="e">
        <f>ROUND(#REF!*H248,2)</f>
        <v>#REF!</v>
      </c>
      <c r="BI248" s="7" t="s">
        <v>42</v>
      </c>
      <c r="BJ248" s="71" t="s">
        <v>419</v>
      </c>
    </row>
    <row r="249" spans="1:62" s="2" customFormat="1" ht="68.25" x14ac:dyDescent="0.2">
      <c r="A249" s="13"/>
      <c r="B249" s="14"/>
      <c r="C249" s="15"/>
      <c r="D249" s="73" t="s">
        <v>44</v>
      </c>
      <c r="E249" s="15"/>
      <c r="F249" s="74" t="s">
        <v>420</v>
      </c>
      <c r="G249" s="15"/>
      <c r="H249" s="15"/>
      <c r="I249" s="16"/>
      <c r="J249" s="75"/>
      <c r="K249" s="76"/>
      <c r="L249" s="22"/>
      <c r="M249" s="22"/>
      <c r="N249" s="22"/>
      <c r="O249" s="22"/>
      <c r="P249" s="22"/>
      <c r="Q249" s="23"/>
      <c r="R249" s="13"/>
      <c r="S249" s="13"/>
      <c r="T249" s="13"/>
      <c r="U249" s="13"/>
      <c r="V249" s="13"/>
      <c r="W249" s="13"/>
      <c r="X249" s="13"/>
      <c r="Y249" s="13"/>
      <c r="Z249" s="13"/>
      <c r="AA249" s="13"/>
      <c r="AB249" s="13"/>
      <c r="AQ249" s="7" t="s">
        <v>44</v>
      </c>
      <c r="AR249" s="7" t="s">
        <v>19</v>
      </c>
    </row>
    <row r="250" spans="1:62" s="2" customFormat="1" ht="24.2" customHeight="1" x14ac:dyDescent="0.2">
      <c r="A250" s="13"/>
      <c r="B250" s="14"/>
      <c r="C250" s="62" t="s">
        <v>421</v>
      </c>
      <c r="D250" s="62" t="s">
        <v>38</v>
      </c>
      <c r="E250" s="63" t="s">
        <v>422</v>
      </c>
      <c r="F250" s="64" t="s">
        <v>423</v>
      </c>
      <c r="G250" s="65" t="s">
        <v>48</v>
      </c>
      <c r="H250" s="66">
        <v>3800</v>
      </c>
      <c r="I250" s="16"/>
      <c r="J250" s="67" t="s">
        <v>0</v>
      </c>
      <c r="K250" s="68" t="s">
        <v>11</v>
      </c>
      <c r="L250" s="69">
        <v>0.498</v>
      </c>
      <c r="M250" s="69">
        <f>L250*H250</f>
        <v>1892.4</v>
      </c>
      <c r="N250" s="69">
        <v>0</v>
      </c>
      <c r="O250" s="69">
        <f>N250*H250</f>
        <v>0</v>
      </c>
      <c r="P250" s="69">
        <v>0</v>
      </c>
      <c r="Q250" s="70">
        <f>P250*H250</f>
        <v>0</v>
      </c>
      <c r="R250" s="13"/>
      <c r="S250" s="13"/>
      <c r="T250" s="13"/>
      <c r="U250" s="13"/>
      <c r="V250" s="13"/>
      <c r="W250" s="13"/>
      <c r="X250" s="13"/>
      <c r="Y250" s="13"/>
      <c r="Z250" s="13"/>
      <c r="AA250" s="13"/>
      <c r="AB250" s="13"/>
      <c r="AO250" s="71" t="s">
        <v>42</v>
      </c>
      <c r="AQ250" s="71" t="s">
        <v>38</v>
      </c>
      <c r="AR250" s="71" t="s">
        <v>19</v>
      </c>
      <c r="AV250" s="7" t="s">
        <v>35</v>
      </c>
      <c r="BB250" s="72" t="e">
        <f>IF(K250="základní",#REF!,0)</f>
        <v>#REF!</v>
      </c>
      <c r="BC250" s="72">
        <f>IF(K250="snížená",#REF!,0)</f>
        <v>0</v>
      </c>
      <c r="BD250" s="72">
        <f>IF(K250="zákl. přenesená",#REF!,0)</f>
        <v>0</v>
      </c>
      <c r="BE250" s="72">
        <f>IF(K250="sníž. přenesená",#REF!,0)</f>
        <v>0</v>
      </c>
      <c r="BF250" s="72">
        <f>IF(K250="nulová",#REF!,0)</f>
        <v>0</v>
      </c>
      <c r="BG250" s="7" t="s">
        <v>17</v>
      </c>
      <c r="BH250" s="72" t="e">
        <f>ROUND(#REF!*H250,2)</f>
        <v>#REF!</v>
      </c>
      <c r="BI250" s="7" t="s">
        <v>42</v>
      </c>
      <c r="BJ250" s="71" t="s">
        <v>424</v>
      </c>
    </row>
    <row r="251" spans="1:62" s="2" customFormat="1" ht="68.25" x14ac:dyDescent="0.2">
      <c r="A251" s="13"/>
      <c r="B251" s="14"/>
      <c r="C251" s="15"/>
      <c r="D251" s="73" t="s">
        <v>44</v>
      </c>
      <c r="E251" s="15"/>
      <c r="F251" s="74" t="s">
        <v>425</v>
      </c>
      <c r="G251" s="15"/>
      <c r="H251" s="15"/>
      <c r="I251" s="16"/>
      <c r="J251" s="75"/>
      <c r="K251" s="76"/>
      <c r="L251" s="22"/>
      <c r="M251" s="22"/>
      <c r="N251" s="22"/>
      <c r="O251" s="22"/>
      <c r="P251" s="22"/>
      <c r="Q251" s="23"/>
      <c r="R251" s="13"/>
      <c r="S251" s="13"/>
      <c r="T251" s="13"/>
      <c r="U251" s="13"/>
      <c r="V251" s="13"/>
      <c r="W251" s="13"/>
      <c r="X251" s="13"/>
      <c r="Y251" s="13"/>
      <c r="Z251" s="13"/>
      <c r="AA251" s="13"/>
      <c r="AB251" s="13"/>
      <c r="AQ251" s="7" t="s">
        <v>44</v>
      </c>
      <c r="AR251" s="7" t="s">
        <v>19</v>
      </c>
    </row>
    <row r="252" spans="1:62" s="2" customFormat="1" ht="24.2" customHeight="1" x14ac:dyDescent="0.2">
      <c r="A252" s="13"/>
      <c r="B252" s="14"/>
      <c r="C252" s="62" t="s">
        <v>426</v>
      </c>
      <c r="D252" s="62" t="s">
        <v>38</v>
      </c>
      <c r="E252" s="63" t="s">
        <v>427</v>
      </c>
      <c r="F252" s="64" t="s">
        <v>428</v>
      </c>
      <c r="G252" s="65" t="s">
        <v>48</v>
      </c>
      <c r="H252" s="66">
        <v>3000</v>
      </c>
      <c r="I252" s="16"/>
      <c r="J252" s="67" t="s">
        <v>0</v>
      </c>
      <c r="K252" s="68" t="s">
        <v>11</v>
      </c>
      <c r="L252" s="69">
        <v>0.48499999999999999</v>
      </c>
      <c r="M252" s="69">
        <f>L252*H252</f>
        <v>1455</v>
      </c>
      <c r="N252" s="69">
        <v>0</v>
      </c>
      <c r="O252" s="69">
        <f>N252*H252</f>
        <v>0</v>
      </c>
      <c r="P252" s="69">
        <v>0</v>
      </c>
      <c r="Q252" s="70">
        <f>P252*H252</f>
        <v>0</v>
      </c>
      <c r="R252" s="13"/>
      <c r="S252" s="13"/>
      <c r="T252" s="13"/>
      <c r="U252" s="13"/>
      <c r="V252" s="13"/>
      <c r="W252" s="13"/>
      <c r="X252" s="13"/>
      <c r="Y252" s="13"/>
      <c r="Z252" s="13"/>
      <c r="AA252" s="13"/>
      <c r="AB252" s="13"/>
      <c r="AO252" s="71" t="s">
        <v>42</v>
      </c>
      <c r="AQ252" s="71" t="s">
        <v>38</v>
      </c>
      <c r="AR252" s="71" t="s">
        <v>19</v>
      </c>
      <c r="AV252" s="7" t="s">
        <v>35</v>
      </c>
      <c r="BB252" s="72" t="e">
        <f>IF(K252="základní",#REF!,0)</f>
        <v>#REF!</v>
      </c>
      <c r="BC252" s="72">
        <f>IF(K252="snížená",#REF!,0)</f>
        <v>0</v>
      </c>
      <c r="BD252" s="72">
        <f>IF(K252="zákl. přenesená",#REF!,0)</f>
        <v>0</v>
      </c>
      <c r="BE252" s="72">
        <f>IF(K252="sníž. přenesená",#REF!,0)</f>
        <v>0</v>
      </c>
      <c r="BF252" s="72">
        <f>IF(K252="nulová",#REF!,0)</f>
        <v>0</v>
      </c>
      <c r="BG252" s="7" t="s">
        <v>17</v>
      </c>
      <c r="BH252" s="72" t="e">
        <f>ROUND(#REF!*H252,2)</f>
        <v>#REF!</v>
      </c>
      <c r="BI252" s="7" t="s">
        <v>42</v>
      </c>
      <c r="BJ252" s="71" t="s">
        <v>429</v>
      </c>
    </row>
    <row r="253" spans="1:62" s="2" customFormat="1" ht="68.25" x14ac:dyDescent="0.2">
      <c r="A253" s="13"/>
      <c r="B253" s="14"/>
      <c r="C253" s="15"/>
      <c r="D253" s="73" t="s">
        <v>44</v>
      </c>
      <c r="E253" s="15"/>
      <c r="F253" s="74" t="s">
        <v>430</v>
      </c>
      <c r="G253" s="15"/>
      <c r="H253" s="15"/>
      <c r="I253" s="16"/>
      <c r="J253" s="75"/>
      <c r="K253" s="76"/>
      <c r="L253" s="22"/>
      <c r="M253" s="22"/>
      <c r="N253" s="22"/>
      <c r="O253" s="22"/>
      <c r="P253" s="22"/>
      <c r="Q253" s="23"/>
      <c r="R253" s="13"/>
      <c r="S253" s="13"/>
      <c r="T253" s="13"/>
      <c r="U253" s="13"/>
      <c r="V253" s="13"/>
      <c r="W253" s="13"/>
      <c r="X253" s="13"/>
      <c r="Y253" s="13"/>
      <c r="Z253" s="13"/>
      <c r="AA253" s="13"/>
      <c r="AB253" s="13"/>
      <c r="AQ253" s="7" t="s">
        <v>44</v>
      </c>
      <c r="AR253" s="7" t="s">
        <v>19</v>
      </c>
    </row>
    <row r="254" spans="1:62" s="2" customFormat="1" ht="24.2" customHeight="1" x14ac:dyDescent="0.2">
      <c r="A254" s="13"/>
      <c r="B254" s="14"/>
      <c r="C254" s="62" t="s">
        <v>431</v>
      </c>
      <c r="D254" s="62" t="s">
        <v>38</v>
      </c>
      <c r="E254" s="63" t="s">
        <v>432</v>
      </c>
      <c r="F254" s="64" t="s">
        <v>433</v>
      </c>
      <c r="G254" s="65" t="s">
        <v>48</v>
      </c>
      <c r="H254" s="66">
        <v>3800</v>
      </c>
      <c r="I254" s="16"/>
      <c r="J254" s="67" t="s">
        <v>0</v>
      </c>
      <c r="K254" s="68" t="s">
        <v>11</v>
      </c>
      <c r="L254" s="69">
        <v>0.309</v>
      </c>
      <c r="M254" s="69">
        <f>L254*H254</f>
        <v>1174.2</v>
      </c>
      <c r="N254" s="69">
        <v>0</v>
      </c>
      <c r="O254" s="69">
        <f>N254*H254</f>
        <v>0</v>
      </c>
      <c r="P254" s="69">
        <v>0</v>
      </c>
      <c r="Q254" s="70">
        <f>P254*H254</f>
        <v>0</v>
      </c>
      <c r="R254" s="13"/>
      <c r="S254" s="13"/>
      <c r="T254" s="13"/>
      <c r="U254" s="13"/>
      <c r="V254" s="13"/>
      <c r="W254" s="13"/>
      <c r="X254" s="13"/>
      <c r="Y254" s="13"/>
      <c r="Z254" s="13"/>
      <c r="AA254" s="13"/>
      <c r="AB254" s="13"/>
      <c r="AO254" s="71" t="s">
        <v>42</v>
      </c>
      <c r="AQ254" s="71" t="s">
        <v>38</v>
      </c>
      <c r="AR254" s="71" t="s">
        <v>19</v>
      </c>
      <c r="AV254" s="7" t="s">
        <v>35</v>
      </c>
      <c r="BB254" s="72" t="e">
        <f>IF(K254="základní",#REF!,0)</f>
        <v>#REF!</v>
      </c>
      <c r="BC254" s="72">
        <f>IF(K254="snížená",#REF!,0)</f>
        <v>0</v>
      </c>
      <c r="BD254" s="72">
        <f>IF(K254="zákl. přenesená",#REF!,0)</f>
        <v>0</v>
      </c>
      <c r="BE254" s="72">
        <f>IF(K254="sníž. přenesená",#REF!,0)</f>
        <v>0</v>
      </c>
      <c r="BF254" s="72">
        <f>IF(K254="nulová",#REF!,0)</f>
        <v>0</v>
      </c>
      <c r="BG254" s="7" t="s">
        <v>17</v>
      </c>
      <c r="BH254" s="72" t="e">
        <f>ROUND(#REF!*H254,2)</f>
        <v>#REF!</v>
      </c>
      <c r="BI254" s="7" t="s">
        <v>42</v>
      </c>
      <c r="BJ254" s="71" t="s">
        <v>434</v>
      </c>
    </row>
    <row r="255" spans="1:62" s="2" customFormat="1" ht="68.25" x14ac:dyDescent="0.2">
      <c r="A255" s="13"/>
      <c r="B255" s="14"/>
      <c r="C255" s="15"/>
      <c r="D255" s="73" t="s">
        <v>44</v>
      </c>
      <c r="E255" s="15"/>
      <c r="F255" s="74" t="s">
        <v>435</v>
      </c>
      <c r="G255" s="15"/>
      <c r="H255" s="15"/>
      <c r="I255" s="16"/>
      <c r="J255" s="75"/>
      <c r="K255" s="76"/>
      <c r="L255" s="22"/>
      <c r="M255" s="22"/>
      <c r="N255" s="22"/>
      <c r="O255" s="22"/>
      <c r="P255" s="22"/>
      <c r="Q255" s="23"/>
      <c r="R255" s="13"/>
      <c r="S255" s="13"/>
      <c r="T255" s="13"/>
      <c r="U255" s="13"/>
      <c r="V255" s="13"/>
      <c r="W255" s="13"/>
      <c r="X255" s="13"/>
      <c r="Y255" s="13"/>
      <c r="Z255" s="13"/>
      <c r="AA255" s="13"/>
      <c r="AB255" s="13"/>
      <c r="AQ255" s="7" t="s">
        <v>44</v>
      </c>
      <c r="AR255" s="7" t="s">
        <v>19</v>
      </c>
    </row>
    <row r="256" spans="1:62" s="2" customFormat="1" ht="24.2" customHeight="1" x14ac:dyDescent="0.2">
      <c r="A256" s="13"/>
      <c r="B256" s="14"/>
      <c r="C256" s="62" t="s">
        <v>436</v>
      </c>
      <c r="D256" s="62" t="s">
        <v>38</v>
      </c>
      <c r="E256" s="63" t="s">
        <v>437</v>
      </c>
      <c r="F256" s="64" t="s">
        <v>438</v>
      </c>
      <c r="G256" s="65" t="s">
        <v>48</v>
      </c>
      <c r="H256" s="66">
        <v>3800</v>
      </c>
      <c r="I256" s="16"/>
      <c r="J256" s="67" t="s">
        <v>0</v>
      </c>
      <c r="K256" s="68" t="s">
        <v>11</v>
      </c>
      <c r="L256" s="69">
        <v>0.32200000000000001</v>
      </c>
      <c r="M256" s="69">
        <f>L256*H256</f>
        <v>1223.6000000000001</v>
      </c>
      <c r="N256" s="69">
        <v>0</v>
      </c>
      <c r="O256" s="69">
        <f>N256*H256</f>
        <v>0</v>
      </c>
      <c r="P256" s="69">
        <v>0</v>
      </c>
      <c r="Q256" s="70">
        <f>P256*H256</f>
        <v>0</v>
      </c>
      <c r="R256" s="13"/>
      <c r="S256" s="13"/>
      <c r="T256" s="13"/>
      <c r="U256" s="13"/>
      <c r="V256" s="13"/>
      <c r="W256" s="13"/>
      <c r="X256" s="13"/>
      <c r="Y256" s="13"/>
      <c r="Z256" s="13"/>
      <c r="AA256" s="13"/>
      <c r="AB256" s="13"/>
      <c r="AO256" s="71" t="s">
        <v>42</v>
      </c>
      <c r="AQ256" s="71" t="s">
        <v>38</v>
      </c>
      <c r="AR256" s="71" t="s">
        <v>19</v>
      </c>
      <c r="AV256" s="7" t="s">
        <v>35</v>
      </c>
      <c r="BB256" s="72" t="e">
        <f>IF(K256="základní",#REF!,0)</f>
        <v>#REF!</v>
      </c>
      <c r="BC256" s="72">
        <f>IF(K256="snížená",#REF!,0)</f>
        <v>0</v>
      </c>
      <c r="BD256" s="72">
        <f>IF(K256="zákl. přenesená",#REF!,0)</f>
        <v>0</v>
      </c>
      <c r="BE256" s="72">
        <f>IF(K256="sníž. přenesená",#REF!,0)</f>
        <v>0</v>
      </c>
      <c r="BF256" s="72">
        <f>IF(K256="nulová",#REF!,0)</f>
        <v>0</v>
      </c>
      <c r="BG256" s="7" t="s">
        <v>17</v>
      </c>
      <c r="BH256" s="72" t="e">
        <f>ROUND(#REF!*H256,2)</f>
        <v>#REF!</v>
      </c>
      <c r="BI256" s="7" t="s">
        <v>42</v>
      </c>
      <c r="BJ256" s="71" t="s">
        <v>439</v>
      </c>
    </row>
    <row r="257" spans="1:62" s="2" customFormat="1" ht="68.25" x14ac:dyDescent="0.2">
      <c r="A257" s="13"/>
      <c r="B257" s="14"/>
      <c r="C257" s="15"/>
      <c r="D257" s="73" t="s">
        <v>44</v>
      </c>
      <c r="E257" s="15"/>
      <c r="F257" s="74" t="s">
        <v>440</v>
      </c>
      <c r="G257" s="15"/>
      <c r="H257" s="15"/>
      <c r="I257" s="16"/>
      <c r="J257" s="75"/>
      <c r="K257" s="76"/>
      <c r="L257" s="22"/>
      <c r="M257" s="22"/>
      <c r="N257" s="22"/>
      <c r="O257" s="22"/>
      <c r="P257" s="22"/>
      <c r="Q257" s="23"/>
      <c r="R257" s="13"/>
      <c r="S257" s="13"/>
      <c r="T257" s="13"/>
      <c r="U257" s="13"/>
      <c r="V257" s="13"/>
      <c r="W257" s="13"/>
      <c r="X257" s="13"/>
      <c r="Y257" s="13"/>
      <c r="Z257" s="13"/>
      <c r="AA257" s="13"/>
      <c r="AB257" s="13"/>
      <c r="AQ257" s="7" t="s">
        <v>44</v>
      </c>
      <c r="AR257" s="7" t="s">
        <v>19</v>
      </c>
    </row>
    <row r="258" spans="1:62" s="2" customFormat="1" ht="24.2" customHeight="1" x14ac:dyDescent="0.2">
      <c r="A258" s="13"/>
      <c r="B258" s="14"/>
      <c r="C258" s="62" t="s">
        <v>441</v>
      </c>
      <c r="D258" s="62" t="s">
        <v>38</v>
      </c>
      <c r="E258" s="63" t="s">
        <v>442</v>
      </c>
      <c r="F258" s="64" t="s">
        <v>443</v>
      </c>
      <c r="G258" s="65" t="s">
        <v>48</v>
      </c>
      <c r="H258" s="66">
        <v>2900</v>
      </c>
      <c r="I258" s="16"/>
      <c r="J258" s="67" t="s">
        <v>0</v>
      </c>
      <c r="K258" s="68" t="s">
        <v>11</v>
      </c>
      <c r="L258" s="69">
        <v>0.153</v>
      </c>
      <c r="M258" s="69">
        <f>L258*H258</f>
        <v>443.7</v>
      </c>
      <c r="N258" s="69">
        <v>0</v>
      </c>
      <c r="O258" s="69">
        <f>N258*H258</f>
        <v>0</v>
      </c>
      <c r="P258" s="69">
        <v>0</v>
      </c>
      <c r="Q258" s="70">
        <f>P258*H258</f>
        <v>0</v>
      </c>
      <c r="R258" s="13"/>
      <c r="S258" s="13"/>
      <c r="T258" s="13"/>
      <c r="U258" s="13"/>
      <c r="V258" s="13"/>
      <c r="W258" s="13"/>
      <c r="X258" s="13"/>
      <c r="Y258" s="13"/>
      <c r="Z258" s="13"/>
      <c r="AA258" s="13"/>
      <c r="AB258" s="13"/>
      <c r="AO258" s="71" t="s">
        <v>42</v>
      </c>
      <c r="AQ258" s="71" t="s">
        <v>38</v>
      </c>
      <c r="AR258" s="71" t="s">
        <v>19</v>
      </c>
      <c r="AV258" s="7" t="s">
        <v>35</v>
      </c>
      <c r="BB258" s="72" t="e">
        <f>IF(K258="základní",#REF!,0)</f>
        <v>#REF!</v>
      </c>
      <c r="BC258" s="72">
        <f>IF(K258="snížená",#REF!,0)</f>
        <v>0</v>
      </c>
      <c r="BD258" s="72">
        <f>IF(K258="zákl. přenesená",#REF!,0)</f>
        <v>0</v>
      </c>
      <c r="BE258" s="72">
        <f>IF(K258="sníž. přenesená",#REF!,0)</f>
        <v>0</v>
      </c>
      <c r="BF258" s="72">
        <f>IF(K258="nulová",#REF!,0)</f>
        <v>0</v>
      </c>
      <c r="BG258" s="7" t="s">
        <v>17</v>
      </c>
      <c r="BH258" s="72" t="e">
        <f>ROUND(#REF!*H258,2)</f>
        <v>#REF!</v>
      </c>
      <c r="BI258" s="7" t="s">
        <v>42</v>
      </c>
      <c r="BJ258" s="71" t="s">
        <v>444</v>
      </c>
    </row>
    <row r="259" spans="1:62" s="2" customFormat="1" ht="78" x14ac:dyDescent="0.2">
      <c r="A259" s="13"/>
      <c r="B259" s="14"/>
      <c r="C259" s="15"/>
      <c r="D259" s="73" t="s">
        <v>44</v>
      </c>
      <c r="E259" s="15"/>
      <c r="F259" s="74" t="s">
        <v>445</v>
      </c>
      <c r="G259" s="15"/>
      <c r="H259" s="15"/>
      <c r="I259" s="16"/>
      <c r="J259" s="75"/>
      <c r="K259" s="76"/>
      <c r="L259" s="22"/>
      <c r="M259" s="22"/>
      <c r="N259" s="22"/>
      <c r="O259" s="22"/>
      <c r="P259" s="22"/>
      <c r="Q259" s="23"/>
      <c r="R259" s="13"/>
      <c r="S259" s="13"/>
      <c r="T259" s="13"/>
      <c r="U259" s="13"/>
      <c r="V259" s="13"/>
      <c r="W259" s="13"/>
      <c r="X259" s="13"/>
      <c r="Y259" s="13"/>
      <c r="Z259" s="13"/>
      <c r="AA259" s="13"/>
      <c r="AB259" s="13"/>
      <c r="AQ259" s="7" t="s">
        <v>44</v>
      </c>
      <c r="AR259" s="7" t="s">
        <v>19</v>
      </c>
    </row>
    <row r="260" spans="1:62" s="2" customFormat="1" ht="21.75" customHeight="1" x14ac:dyDescent="0.2">
      <c r="A260" s="13"/>
      <c r="B260" s="14"/>
      <c r="C260" s="62" t="s">
        <v>446</v>
      </c>
      <c r="D260" s="62" t="s">
        <v>38</v>
      </c>
      <c r="E260" s="63" t="s">
        <v>447</v>
      </c>
      <c r="F260" s="64" t="s">
        <v>448</v>
      </c>
      <c r="G260" s="65" t="s">
        <v>48</v>
      </c>
      <c r="H260" s="66">
        <v>1200</v>
      </c>
      <c r="I260" s="16"/>
      <c r="J260" s="67" t="s">
        <v>0</v>
      </c>
      <c r="K260" s="68" t="s">
        <v>11</v>
      </c>
      <c r="L260" s="69">
        <v>0.19600000000000001</v>
      </c>
      <c r="M260" s="69">
        <f>L260*H260</f>
        <v>235.20000000000002</v>
      </c>
      <c r="N260" s="69">
        <v>0</v>
      </c>
      <c r="O260" s="69">
        <f>N260*H260</f>
        <v>0</v>
      </c>
      <c r="P260" s="69">
        <v>0</v>
      </c>
      <c r="Q260" s="70">
        <f>P260*H260</f>
        <v>0</v>
      </c>
      <c r="R260" s="13"/>
      <c r="S260" s="13"/>
      <c r="T260" s="13"/>
      <c r="U260" s="13"/>
      <c r="V260" s="13"/>
      <c r="W260" s="13"/>
      <c r="X260" s="13"/>
      <c r="Y260" s="13"/>
      <c r="Z260" s="13"/>
      <c r="AA260" s="13"/>
      <c r="AB260" s="13"/>
      <c r="AO260" s="71" t="s">
        <v>42</v>
      </c>
      <c r="AQ260" s="71" t="s">
        <v>38</v>
      </c>
      <c r="AR260" s="71" t="s">
        <v>19</v>
      </c>
      <c r="AV260" s="7" t="s">
        <v>35</v>
      </c>
      <c r="BB260" s="72" t="e">
        <f>IF(K260="základní",#REF!,0)</f>
        <v>#REF!</v>
      </c>
      <c r="BC260" s="72">
        <f>IF(K260="snížená",#REF!,0)</f>
        <v>0</v>
      </c>
      <c r="BD260" s="72">
        <f>IF(K260="zákl. přenesená",#REF!,0)</f>
        <v>0</v>
      </c>
      <c r="BE260" s="72">
        <f>IF(K260="sníž. přenesená",#REF!,0)</f>
        <v>0</v>
      </c>
      <c r="BF260" s="72">
        <f>IF(K260="nulová",#REF!,0)</f>
        <v>0</v>
      </c>
      <c r="BG260" s="7" t="s">
        <v>17</v>
      </c>
      <c r="BH260" s="72" t="e">
        <f>ROUND(#REF!*H260,2)</f>
        <v>#REF!</v>
      </c>
      <c r="BI260" s="7" t="s">
        <v>42</v>
      </c>
      <c r="BJ260" s="71" t="s">
        <v>449</v>
      </c>
    </row>
    <row r="261" spans="1:62" s="2" customFormat="1" ht="68.25" x14ac:dyDescent="0.2">
      <c r="A261" s="13"/>
      <c r="B261" s="14"/>
      <c r="C261" s="15"/>
      <c r="D261" s="73" t="s">
        <v>44</v>
      </c>
      <c r="E261" s="15"/>
      <c r="F261" s="74" t="s">
        <v>450</v>
      </c>
      <c r="G261" s="15"/>
      <c r="H261" s="15"/>
      <c r="I261" s="16"/>
      <c r="J261" s="75"/>
      <c r="K261" s="76"/>
      <c r="L261" s="22"/>
      <c r="M261" s="22"/>
      <c r="N261" s="22"/>
      <c r="O261" s="22"/>
      <c r="P261" s="22"/>
      <c r="Q261" s="23"/>
      <c r="R261" s="13"/>
      <c r="S261" s="13"/>
      <c r="T261" s="13"/>
      <c r="U261" s="13"/>
      <c r="V261" s="13"/>
      <c r="W261" s="13"/>
      <c r="X261" s="13"/>
      <c r="Y261" s="13"/>
      <c r="Z261" s="13"/>
      <c r="AA261" s="13"/>
      <c r="AB261" s="13"/>
      <c r="AQ261" s="7" t="s">
        <v>44</v>
      </c>
      <c r="AR261" s="7" t="s">
        <v>19</v>
      </c>
    </row>
    <row r="262" spans="1:62" s="2" customFormat="1" ht="24.2" customHeight="1" x14ac:dyDescent="0.2">
      <c r="A262" s="13"/>
      <c r="B262" s="14"/>
      <c r="C262" s="62" t="s">
        <v>451</v>
      </c>
      <c r="D262" s="62" t="s">
        <v>38</v>
      </c>
      <c r="E262" s="63" t="s">
        <v>452</v>
      </c>
      <c r="F262" s="64" t="s">
        <v>453</v>
      </c>
      <c r="G262" s="65" t="s">
        <v>48</v>
      </c>
      <c r="H262" s="66">
        <v>400</v>
      </c>
      <c r="I262" s="16"/>
      <c r="J262" s="67" t="s">
        <v>0</v>
      </c>
      <c r="K262" s="68" t="s">
        <v>11</v>
      </c>
      <c r="L262" s="69">
        <v>0.21299999999999999</v>
      </c>
      <c r="M262" s="69">
        <f>L262*H262</f>
        <v>85.2</v>
      </c>
      <c r="N262" s="69">
        <v>0</v>
      </c>
      <c r="O262" s="69">
        <f>N262*H262</f>
        <v>0</v>
      </c>
      <c r="P262" s="69">
        <v>0</v>
      </c>
      <c r="Q262" s="70">
        <f>P262*H262</f>
        <v>0</v>
      </c>
      <c r="R262" s="13"/>
      <c r="S262" s="13"/>
      <c r="T262" s="13"/>
      <c r="U262" s="13"/>
      <c r="V262" s="13"/>
      <c r="W262" s="13"/>
      <c r="X262" s="13"/>
      <c r="Y262" s="13"/>
      <c r="Z262" s="13"/>
      <c r="AA262" s="13"/>
      <c r="AB262" s="13"/>
      <c r="AO262" s="71" t="s">
        <v>42</v>
      </c>
      <c r="AQ262" s="71" t="s">
        <v>38</v>
      </c>
      <c r="AR262" s="71" t="s">
        <v>19</v>
      </c>
      <c r="AV262" s="7" t="s">
        <v>35</v>
      </c>
      <c r="BB262" s="72" t="e">
        <f>IF(K262="základní",#REF!,0)</f>
        <v>#REF!</v>
      </c>
      <c r="BC262" s="72">
        <f>IF(K262="snížená",#REF!,0)</f>
        <v>0</v>
      </c>
      <c r="BD262" s="72">
        <f>IF(K262="zákl. přenesená",#REF!,0)</f>
        <v>0</v>
      </c>
      <c r="BE262" s="72">
        <f>IF(K262="sníž. přenesená",#REF!,0)</f>
        <v>0</v>
      </c>
      <c r="BF262" s="72">
        <f>IF(K262="nulová",#REF!,0)</f>
        <v>0</v>
      </c>
      <c r="BG262" s="7" t="s">
        <v>17</v>
      </c>
      <c r="BH262" s="72" t="e">
        <f>ROUND(#REF!*H262,2)</f>
        <v>#REF!</v>
      </c>
      <c r="BI262" s="7" t="s">
        <v>42</v>
      </c>
      <c r="BJ262" s="71" t="s">
        <v>454</v>
      </c>
    </row>
    <row r="263" spans="1:62" s="2" customFormat="1" ht="68.25" x14ac:dyDescent="0.2">
      <c r="A263" s="13"/>
      <c r="B263" s="14"/>
      <c r="C263" s="15"/>
      <c r="D263" s="73" t="s">
        <v>44</v>
      </c>
      <c r="E263" s="15"/>
      <c r="F263" s="74" t="s">
        <v>455</v>
      </c>
      <c r="G263" s="15"/>
      <c r="H263" s="15"/>
      <c r="I263" s="16"/>
      <c r="J263" s="75"/>
      <c r="K263" s="76"/>
      <c r="L263" s="22"/>
      <c r="M263" s="22"/>
      <c r="N263" s="22"/>
      <c r="O263" s="22"/>
      <c r="P263" s="22"/>
      <c r="Q263" s="23"/>
      <c r="R263" s="13"/>
      <c r="S263" s="13"/>
      <c r="T263" s="13"/>
      <c r="U263" s="13"/>
      <c r="V263" s="13"/>
      <c r="W263" s="13"/>
      <c r="X263" s="13"/>
      <c r="Y263" s="13"/>
      <c r="Z263" s="13"/>
      <c r="AA263" s="13"/>
      <c r="AB263" s="13"/>
      <c r="AQ263" s="7" t="s">
        <v>44</v>
      </c>
      <c r="AR263" s="7" t="s">
        <v>19</v>
      </c>
    </row>
    <row r="264" spans="1:62" s="2" customFormat="1" ht="24.2" customHeight="1" x14ac:dyDescent="0.2">
      <c r="A264" s="13"/>
      <c r="B264" s="14"/>
      <c r="C264" s="62" t="s">
        <v>456</v>
      </c>
      <c r="D264" s="62" t="s">
        <v>38</v>
      </c>
      <c r="E264" s="63" t="s">
        <v>457</v>
      </c>
      <c r="F264" s="64" t="s">
        <v>458</v>
      </c>
      <c r="G264" s="65" t="s">
        <v>48</v>
      </c>
      <c r="H264" s="66">
        <v>2400</v>
      </c>
      <c r="I264" s="16"/>
      <c r="J264" s="67" t="s">
        <v>0</v>
      </c>
      <c r="K264" s="68" t="s">
        <v>11</v>
      </c>
      <c r="L264" s="69">
        <v>0.13600000000000001</v>
      </c>
      <c r="M264" s="69">
        <f>L264*H264</f>
        <v>326.40000000000003</v>
      </c>
      <c r="N264" s="69">
        <v>0</v>
      </c>
      <c r="O264" s="69">
        <f>N264*H264</f>
        <v>0</v>
      </c>
      <c r="P264" s="69">
        <v>0</v>
      </c>
      <c r="Q264" s="70">
        <f>P264*H264</f>
        <v>0</v>
      </c>
      <c r="R264" s="13"/>
      <c r="S264" s="13"/>
      <c r="T264" s="13"/>
      <c r="U264" s="13"/>
      <c r="V264" s="13"/>
      <c r="W264" s="13"/>
      <c r="X264" s="13"/>
      <c r="Y264" s="13"/>
      <c r="Z264" s="13"/>
      <c r="AA264" s="13"/>
      <c r="AB264" s="13"/>
      <c r="AO264" s="71" t="s">
        <v>42</v>
      </c>
      <c r="AQ264" s="71" t="s">
        <v>38</v>
      </c>
      <c r="AR264" s="71" t="s">
        <v>19</v>
      </c>
      <c r="AV264" s="7" t="s">
        <v>35</v>
      </c>
      <c r="BB264" s="72" t="e">
        <f>IF(K264="základní",#REF!,0)</f>
        <v>#REF!</v>
      </c>
      <c r="BC264" s="72">
        <f>IF(K264="snížená",#REF!,0)</f>
        <v>0</v>
      </c>
      <c r="BD264" s="72">
        <f>IF(K264="zákl. přenesená",#REF!,0)</f>
        <v>0</v>
      </c>
      <c r="BE264" s="72">
        <f>IF(K264="sníž. přenesená",#REF!,0)</f>
        <v>0</v>
      </c>
      <c r="BF264" s="72">
        <f>IF(K264="nulová",#REF!,0)</f>
        <v>0</v>
      </c>
      <c r="BG264" s="7" t="s">
        <v>17</v>
      </c>
      <c r="BH264" s="72" t="e">
        <f>ROUND(#REF!*H264,2)</f>
        <v>#REF!</v>
      </c>
      <c r="BI264" s="7" t="s">
        <v>42</v>
      </c>
      <c r="BJ264" s="71" t="s">
        <v>459</v>
      </c>
    </row>
    <row r="265" spans="1:62" s="2" customFormat="1" ht="68.25" x14ac:dyDescent="0.2">
      <c r="A265" s="13"/>
      <c r="B265" s="14"/>
      <c r="C265" s="15"/>
      <c r="D265" s="73" t="s">
        <v>44</v>
      </c>
      <c r="E265" s="15"/>
      <c r="F265" s="74" t="s">
        <v>460</v>
      </c>
      <c r="G265" s="15"/>
      <c r="H265" s="15"/>
      <c r="I265" s="16"/>
      <c r="J265" s="75"/>
      <c r="K265" s="76"/>
      <c r="L265" s="22"/>
      <c r="M265" s="22"/>
      <c r="N265" s="22"/>
      <c r="O265" s="22"/>
      <c r="P265" s="22"/>
      <c r="Q265" s="23"/>
      <c r="R265" s="13"/>
      <c r="S265" s="13"/>
      <c r="T265" s="13"/>
      <c r="U265" s="13"/>
      <c r="V265" s="13"/>
      <c r="W265" s="13"/>
      <c r="X265" s="13"/>
      <c r="Y265" s="13"/>
      <c r="Z265" s="13"/>
      <c r="AA265" s="13"/>
      <c r="AB265" s="13"/>
      <c r="AQ265" s="7" t="s">
        <v>44</v>
      </c>
      <c r="AR265" s="7" t="s">
        <v>19</v>
      </c>
    </row>
    <row r="266" spans="1:62" s="2" customFormat="1" ht="24.2" customHeight="1" x14ac:dyDescent="0.2">
      <c r="A266" s="13"/>
      <c r="B266" s="14"/>
      <c r="C266" s="62" t="s">
        <v>461</v>
      </c>
      <c r="D266" s="62" t="s">
        <v>38</v>
      </c>
      <c r="E266" s="63" t="s">
        <v>462</v>
      </c>
      <c r="F266" s="64" t="s">
        <v>463</v>
      </c>
      <c r="G266" s="65" t="s">
        <v>94</v>
      </c>
      <c r="H266" s="66">
        <v>160</v>
      </c>
      <c r="I266" s="16"/>
      <c r="J266" s="67" t="s">
        <v>0</v>
      </c>
      <c r="K266" s="68" t="s">
        <v>11</v>
      </c>
      <c r="L266" s="69">
        <v>0.77</v>
      </c>
      <c r="M266" s="69">
        <f>L266*H266</f>
        <v>123.2</v>
      </c>
      <c r="N266" s="69">
        <v>0</v>
      </c>
      <c r="O266" s="69">
        <f>N266*H266</f>
        <v>0</v>
      </c>
      <c r="P266" s="69">
        <v>0</v>
      </c>
      <c r="Q266" s="70">
        <f>P266*H266</f>
        <v>0</v>
      </c>
      <c r="R266" s="13"/>
      <c r="S266" s="13"/>
      <c r="T266" s="13"/>
      <c r="U266" s="13"/>
      <c r="V266" s="13"/>
      <c r="W266" s="13"/>
      <c r="X266" s="13"/>
      <c r="Y266" s="13"/>
      <c r="Z266" s="13"/>
      <c r="AA266" s="13"/>
      <c r="AB266" s="13"/>
      <c r="AO266" s="71" t="s">
        <v>42</v>
      </c>
      <c r="AQ266" s="71" t="s">
        <v>38</v>
      </c>
      <c r="AR266" s="71" t="s">
        <v>19</v>
      </c>
      <c r="AV266" s="7" t="s">
        <v>35</v>
      </c>
      <c r="BB266" s="72" t="e">
        <f>IF(K266="základní",#REF!,0)</f>
        <v>#REF!</v>
      </c>
      <c r="BC266" s="72">
        <f>IF(K266="snížená",#REF!,0)</f>
        <v>0</v>
      </c>
      <c r="BD266" s="72">
        <f>IF(K266="zákl. přenesená",#REF!,0)</f>
        <v>0</v>
      </c>
      <c r="BE266" s="72">
        <f>IF(K266="sníž. přenesená",#REF!,0)</f>
        <v>0</v>
      </c>
      <c r="BF266" s="72">
        <f>IF(K266="nulová",#REF!,0)</f>
        <v>0</v>
      </c>
      <c r="BG266" s="7" t="s">
        <v>17</v>
      </c>
      <c r="BH266" s="72" t="e">
        <f>ROUND(#REF!*H266,2)</f>
        <v>#REF!</v>
      </c>
      <c r="BI266" s="7" t="s">
        <v>42</v>
      </c>
      <c r="BJ266" s="71" t="s">
        <v>464</v>
      </c>
    </row>
    <row r="267" spans="1:62" s="2" customFormat="1" ht="29.25" x14ac:dyDescent="0.2">
      <c r="A267" s="13"/>
      <c r="B267" s="14"/>
      <c r="C267" s="15"/>
      <c r="D267" s="73" t="s">
        <v>44</v>
      </c>
      <c r="E267" s="15"/>
      <c r="F267" s="74" t="s">
        <v>465</v>
      </c>
      <c r="G267" s="15"/>
      <c r="H267" s="15"/>
      <c r="I267" s="16"/>
      <c r="J267" s="75"/>
      <c r="K267" s="76"/>
      <c r="L267" s="22"/>
      <c r="M267" s="22"/>
      <c r="N267" s="22"/>
      <c r="O267" s="22"/>
      <c r="P267" s="22"/>
      <c r="Q267" s="23"/>
      <c r="R267" s="13"/>
      <c r="S267" s="13"/>
      <c r="T267" s="13"/>
      <c r="U267" s="13"/>
      <c r="V267" s="13"/>
      <c r="W267" s="13"/>
      <c r="X267" s="13"/>
      <c r="Y267" s="13"/>
      <c r="Z267" s="13"/>
      <c r="AA267" s="13"/>
      <c r="AB267" s="13"/>
      <c r="AQ267" s="7" t="s">
        <v>44</v>
      </c>
      <c r="AR267" s="7" t="s">
        <v>19</v>
      </c>
    </row>
    <row r="268" spans="1:62" s="2" customFormat="1" ht="24.2" customHeight="1" x14ac:dyDescent="0.2">
      <c r="A268" s="13"/>
      <c r="B268" s="14"/>
      <c r="C268" s="62" t="s">
        <v>466</v>
      </c>
      <c r="D268" s="62" t="s">
        <v>38</v>
      </c>
      <c r="E268" s="63" t="s">
        <v>467</v>
      </c>
      <c r="F268" s="64" t="s">
        <v>468</v>
      </c>
      <c r="G268" s="65" t="s">
        <v>94</v>
      </c>
      <c r="H268" s="66">
        <v>240</v>
      </c>
      <c r="I268" s="16"/>
      <c r="J268" s="67" t="s">
        <v>0</v>
      </c>
      <c r="K268" s="68" t="s">
        <v>11</v>
      </c>
      <c r="L268" s="69">
        <v>0.69</v>
      </c>
      <c r="M268" s="69">
        <f>L268*H268</f>
        <v>165.6</v>
      </c>
      <c r="N268" s="69">
        <v>0</v>
      </c>
      <c r="O268" s="69">
        <f>N268*H268</f>
        <v>0</v>
      </c>
      <c r="P268" s="69">
        <v>0</v>
      </c>
      <c r="Q268" s="70">
        <f>P268*H268</f>
        <v>0</v>
      </c>
      <c r="R268" s="13"/>
      <c r="S268" s="13"/>
      <c r="T268" s="13"/>
      <c r="U268" s="13"/>
      <c r="V268" s="13"/>
      <c r="W268" s="13"/>
      <c r="X268" s="13"/>
      <c r="Y268" s="13"/>
      <c r="Z268" s="13"/>
      <c r="AA268" s="13"/>
      <c r="AB268" s="13"/>
      <c r="AO268" s="71" t="s">
        <v>42</v>
      </c>
      <c r="AQ268" s="71" t="s">
        <v>38</v>
      </c>
      <c r="AR268" s="71" t="s">
        <v>19</v>
      </c>
      <c r="AV268" s="7" t="s">
        <v>35</v>
      </c>
      <c r="BB268" s="72" t="e">
        <f>IF(K268="základní",#REF!,0)</f>
        <v>#REF!</v>
      </c>
      <c r="BC268" s="72">
        <f>IF(K268="snížená",#REF!,0)</f>
        <v>0</v>
      </c>
      <c r="BD268" s="72">
        <f>IF(K268="zákl. přenesená",#REF!,0)</f>
        <v>0</v>
      </c>
      <c r="BE268" s="72">
        <f>IF(K268="sníž. přenesená",#REF!,0)</f>
        <v>0</v>
      </c>
      <c r="BF268" s="72">
        <f>IF(K268="nulová",#REF!,0)</f>
        <v>0</v>
      </c>
      <c r="BG268" s="7" t="s">
        <v>17</v>
      </c>
      <c r="BH268" s="72" t="e">
        <f>ROUND(#REF!*H268,2)</f>
        <v>#REF!</v>
      </c>
      <c r="BI268" s="7" t="s">
        <v>42</v>
      </c>
      <c r="BJ268" s="71" t="s">
        <v>469</v>
      </c>
    </row>
    <row r="269" spans="1:62" s="2" customFormat="1" ht="29.25" x14ac:dyDescent="0.2">
      <c r="A269" s="13"/>
      <c r="B269" s="14"/>
      <c r="C269" s="15"/>
      <c r="D269" s="73" t="s">
        <v>44</v>
      </c>
      <c r="E269" s="15"/>
      <c r="F269" s="74" t="s">
        <v>470</v>
      </c>
      <c r="G269" s="15"/>
      <c r="H269" s="15"/>
      <c r="I269" s="16"/>
      <c r="J269" s="75"/>
      <c r="K269" s="76"/>
      <c r="L269" s="22"/>
      <c r="M269" s="22"/>
      <c r="N269" s="22"/>
      <c r="O269" s="22"/>
      <c r="P269" s="22"/>
      <c r="Q269" s="23"/>
      <c r="R269" s="13"/>
      <c r="S269" s="13"/>
      <c r="T269" s="13"/>
      <c r="U269" s="13"/>
      <c r="V269" s="13"/>
      <c r="W269" s="13"/>
      <c r="X269" s="13"/>
      <c r="Y269" s="13"/>
      <c r="Z269" s="13"/>
      <c r="AA269" s="13"/>
      <c r="AB269" s="13"/>
      <c r="AQ269" s="7" t="s">
        <v>44</v>
      </c>
      <c r="AR269" s="7" t="s">
        <v>19</v>
      </c>
    </row>
    <row r="270" spans="1:62" s="2" customFormat="1" ht="21.75" customHeight="1" x14ac:dyDescent="0.2">
      <c r="A270" s="13"/>
      <c r="B270" s="14"/>
      <c r="C270" s="62" t="s">
        <v>471</v>
      </c>
      <c r="D270" s="62" t="s">
        <v>38</v>
      </c>
      <c r="E270" s="63" t="s">
        <v>472</v>
      </c>
      <c r="F270" s="64" t="s">
        <v>473</v>
      </c>
      <c r="G270" s="65" t="s">
        <v>94</v>
      </c>
      <c r="H270" s="66">
        <v>160</v>
      </c>
      <c r="I270" s="16"/>
      <c r="J270" s="67" t="s">
        <v>0</v>
      </c>
      <c r="K270" s="68" t="s">
        <v>11</v>
      </c>
      <c r="L270" s="69">
        <v>0.24099999999999999</v>
      </c>
      <c r="M270" s="69">
        <f>L270*H270</f>
        <v>38.56</v>
      </c>
      <c r="N270" s="69">
        <v>0</v>
      </c>
      <c r="O270" s="69">
        <f>N270*H270</f>
        <v>0</v>
      </c>
      <c r="P270" s="69">
        <v>0</v>
      </c>
      <c r="Q270" s="70">
        <f>P270*H270</f>
        <v>0</v>
      </c>
      <c r="R270" s="13"/>
      <c r="S270" s="13"/>
      <c r="T270" s="13"/>
      <c r="U270" s="13"/>
      <c r="V270" s="13"/>
      <c r="W270" s="13"/>
      <c r="X270" s="13"/>
      <c r="Y270" s="13"/>
      <c r="Z270" s="13"/>
      <c r="AA270" s="13"/>
      <c r="AB270" s="13"/>
      <c r="AO270" s="71" t="s">
        <v>42</v>
      </c>
      <c r="AQ270" s="71" t="s">
        <v>38</v>
      </c>
      <c r="AR270" s="71" t="s">
        <v>19</v>
      </c>
      <c r="AV270" s="7" t="s">
        <v>35</v>
      </c>
      <c r="BB270" s="72" t="e">
        <f>IF(K270="základní",#REF!,0)</f>
        <v>#REF!</v>
      </c>
      <c r="BC270" s="72">
        <f>IF(K270="snížená",#REF!,0)</f>
        <v>0</v>
      </c>
      <c r="BD270" s="72">
        <f>IF(K270="zákl. přenesená",#REF!,0)</f>
        <v>0</v>
      </c>
      <c r="BE270" s="72">
        <f>IF(K270="sníž. přenesená",#REF!,0)</f>
        <v>0</v>
      </c>
      <c r="BF270" s="72">
        <f>IF(K270="nulová",#REF!,0)</f>
        <v>0</v>
      </c>
      <c r="BG270" s="7" t="s">
        <v>17</v>
      </c>
      <c r="BH270" s="72" t="e">
        <f>ROUND(#REF!*H270,2)</f>
        <v>#REF!</v>
      </c>
      <c r="BI270" s="7" t="s">
        <v>42</v>
      </c>
      <c r="BJ270" s="71" t="s">
        <v>474</v>
      </c>
    </row>
    <row r="271" spans="1:62" s="2" customFormat="1" ht="29.25" x14ac:dyDescent="0.2">
      <c r="A271" s="13"/>
      <c r="B271" s="14"/>
      <c r="C271" s="15"/>
      <c r="D271" s="73" t="s">
        <v>44</v>
      </c>
      <c r="E271" s="15"/>
      <c r="F271" s="74" t="s">
        <v>475</v>
      </c>
      <c r="G271" s="15"/>
      <c r="H271" s="15"/>
      <c r="I271" s="16"/>
      <c r="J271" s="75"/>
      <c r="K271" s="76"/>
      <c r="L271" s="22"/>
      <c r="M271" s="22"/>
      <c r="N271" s="22"/>
      <c r="O271" s="22"/>
      <c r="P271" s="22"/>
      <c r="Q271" s="23"/>
      <c r="R271" s="13"/>
      <c r="S271" s="13"/>
      <c r="T271" s="13"/>
      <c r="U271" s="13"/>
      <c r="V271" s="13"/>
      <c r="W271" s="13"/>
      <c r="X271" s="13"/>
      <c r="Y271" s="13"/>
      <c r="Z271" s="13"/>
      <c r="AA271" s="13"/>
      <c r="AB271" s="13"/>
      <c r="AQ271" s="7" t="s">
        <v>44</v>
      </c>
      <c r="AR271" s="7" t="s">
        <v>19</v>
      </c>
    </row>
    <row r="272" spans="1:62" s="2" customFormat="1" ht="16.5" customHeight="1" x14ac:dyDescent="0.2">
      <c r="A272" s="13"/>
      <c r="B272" s="14"/>
      <c r="C272" s="62" t="s">
        <v>476</v>
      </c>
      <c r="D272" s="62" t="s">
        <v>38</v>
      </c>
      <c r="E272" s="63" t="s">
        <v>477</v>
      </c>
      <c r="F272" s="64" t="s">
        <v>478</v>
      </c>
      <c r="G272" s="65" t="s">
        <v>94</v>
      </c>
      <c r="H272" s="66">
        <v>1200</v>
      </c>
      <c r="I272" s="16"/>
      <c r="J272" s="67" t="s">
        <v>0</v>
      </c>
      <c r="K272" s="68" t="s">
        <v>11</v>
      </c>
      <c r="L272" s="69">
        <v>0.217</v>
      </c>
      <c r="M272" s="69">
        <f>L272*H272</f>
        <v>260.39999999999998</v>
      </c>
      <c r="N272" s="69">
        <v>0</v>
      </c>
      <c r="O272" s="69">
        <f>N272*H272</f>
        <v>0</v>
      </c>
      <c r="P272" s="69">
        <v>0</v>
      </c>
      <c r="Q272" s="70">
        <f>P272*H272</f>
        <v>0</v>
      </c>
      <c r="R272" s="13"/>
      <c r="S272" s="13"/>
      <c r="T272" s="13"/>
      <c r="U272" s="13"/>
      <c r="V272" s="13"/>
      <c r="W272" s="13"/>
      <c r="X272" s="13"/>
      <c r="Y272" s="13"/>
      <c r="Z272" s="13"/>
      <c r="AA272" s="13"/>
      <c r="AB272" s="13"/>
      <c r="AO272" s="71" t="s">
        <v>42</v>
      </c>
      <c r="AQ272" s="71" t="s">
        <v>38</v>
      </c>
      <c r="AR272" s="71" t="s">
        <v>19</v>
      </c>
      <c r="AV272" s="7" t="s">
        <v>35</v>
      </c>
      <c r="BB272" s="72" t="e">
        <f>IF(K272="základní",#REF!,0)</f>
        <v>#REF!</v>
      </c>
      <c r="BC272" s="72">
        <f>IF(K272="snížená",#REF!,0)</f>
        <v>0</v>
      </c>
      <c r="BD272" s="72">
        <f>IF(K272="zákl. přenesená",#REF!,0)</f>
        <v>0</v>
      </c>
      <c r="BE272" s="72">
        <f>IF(K272="sníž. přenesená",#REF!,0)</f>
        <v>0</v>
      </c>
      <c r="BF272" s="72">
        <f>IF(K272="nulová",#REF!,0)</f>
        <v>0</v>
      </c>
      <c r="BG272" s="7" t="s">
        <v>17</v>
      </c>
      <c r="BH272" s="72" t="e">
        <f>ROUND(#REF!*H272,2)</f>
        <v>#REF!</v>
      </c>
      <c r="BI272" s="7" t="s">
        <v>42</v>
      </c>
      <c r="BJ272" s="71" t="s">
        <v>479</v>
      </c>
    </row>
    <row r="273" spans="1:62" s="2" customFormat="1" ht="29.25" x14ac:dyDescent="0.2">
      <c r="A273" s="13"/>
      <c r="B273" s="14"/>
      <c r="C273" s="15"/>
      <c r="D273" s="73" t="s">
        <v>44</v>
      </c>
      <c r="E273" s="15"/>
      <c r="F273" s="74" t="s">
        <v>480</v>
      </c>
      <c r="G273" s="15"/>
      <c r="H273" s="15"/>
      <c r="I273" s="16"/>
      <c r="J273" s="75"/>
      <c r="K273" s="76"/>
      <c r="L273" s="22"/>
      <c r="M273" s="22"/>
      <c r="N273" s="22"/>
      <c r="O273" s="22"/>
      <c r="P273" s="22"/>
      <c r="Q273" s="23"/>
      <c r="R273" s="13"/>
      <c r="S273" s="13"/>
      <c r="T273" s="13"/>
      <c r="U273" s="13"/>
      <c r="V273" s="13"/>
      <c r="W273" s="13"/>
      <c r="X273" s="13"/>
      <c r="Y273" s="13"/>
      <c r="Z273" s="13"/>
      <c r="AA273" s="13"/>
      <c r="AB273" s="13"/>
      <c r="AQ273" s="7" t="s">
        <v>44</v>
      </c>
      <c r="AR273" s="7" t="s">
        <v>19</v>
      </c>
    </row>
    <row r="274" spans="1:62" s="2" customFormat="1" ht="16.5" customHeight="1" x14ac:dyDescent="0.2">
      <c r="A274" s="13"/>
      <c r="B274" s="14"/>
      <c r="C274" s="62" t="s">
        <v>481</v>
      </c>
      <c r="D274" s="62" t="s">
        <v>38</v>
      </c>
      <c r="E274" s="63" t="s">
        <v>482</v>
      </c>
      <c r="F274" s="64" t="s">
        <v>483</v>
      </c>
      <c r="G274" s="65" t="s">
        <v>94</v>
      </c>
      <c r="H274" s="66">
        <v>80</v>
      </c>
      <c r="I274" s="16"/>
      <c r="J274" s="67" t="s">
        <v>0</v>
      </c>
      <c r="K274" s="68" t="s">
        <v>11</v>
      </c>
      <c r="L274" s="69">
        <v>0.54</v>
      </c>
      <c r="M274" s="69">
        <f>L274*H274</f>
        <v>43.2</v>
      </c>
      <c r="N274" s="69">
        <v>0</v>
      </c>
      <c r="O274" s="69">
        <f>N274*H274</f>
        <v>0</v>
      </c>
      <c r="P274" s="69">
        <v>0</v>
      </c>
      <c r="Q274" s="70">
        <f>P274*H274</f>
        <v>0</v>
      </c>
      <c r="R274" s="13"/>
      <c r="S274" s="13"/>
      <c r="T274" s="13"/>
      <c r="U274" s="13"/>
      <c r="V274" s="13"/>
      <c r="W274" s="13"/>
      <c r="X274" s="13"/>
      <c r="Y274" s="13"/>
      <c r="Z274" s="13"/>
      <c r="AA274" s="13"/>
      <c r="AB274" s="13"/>
      <c r="AO274" s="71" t="s">
        <v>42</v>
      </c>
      <c r="AQ274" s="71" t="s">
        <v>38</v>
      </c>
      <c r="AR274" s="71" t="s">
        <v>19</v>
      </c>
      <c r="AV274" s="7" t="s">
        <v>35</v>
      </c>
      <c r="BB274" s="72" t="e">
        <f>IF(K274="základní",#REF!,0)</f>
        <v>#REF!</v>
      </c>
      <c r="BC274" s="72">
        <f>IF(K274="snížená",#REF!,0)</f>
        <v>0</v>
      </c>
      <c r="BD274" s="72">
        <f>IF(K274="zákl. přenesená",#REF!,0)</f>
        <v>0</v>
      </c>
      <c r="BE274" s="72">
        <f>IF(K274="sníž. přenesená",#REF!,0)</f>
        <v>0</v>
      </c>
      <c r="BF274" s="72">
        <f>IF(K274="nulová",#REF!,0)</f>
        <v>0</v>
      </c>
      <c r="BG274" s="7" t="s">
        <v>17</v>
      </c>
      <c r="BH274" s="72" t="e">
        <f>ROUND(#REF!*H274,2)</f>
        <v>#REF!</v>
      </c>
      <c r="BI274" s="7" t="s">
        <v>42</v>
      </c>
      <c r="BJ274" s="71" t="s">
        <v>484</v>
      </c>
    </row>
    <row r="275" spans="1:62" s="2" customFormat="1" ht="29.25" x14ac:dyDescent="0.2">
      <c r="A275" s="13"/>
      <c r="B275" s="14"/>
      <c r="C275" s="15"/>
      <c r="D275" s="73" t="s">
        <v>44</v>
      </c>
      <c r="E275" s="15"/>
      <c r="F275" s="74" t="s">
        <v>485</v>
      </c>
      <c r="G275" s="15"/>
      <c r="H275" s="15"/>
      <c r="I275" s="16"/>
      <c r="J275" s="75"/>
      <c r="K275" s="76"/>
      <c r="L275" s="22"/>
      <c r="M275" s="22"/>
      <c r="N275" s="22"/>
      <c r="O275" s="22"/>
      <c r="P275" s="22"/>
      <c r="Q275" s="23"/>
      <c r="R275" s="13"/>
      <c r="S275" s="13"/>
      <c r="T275" s="13"/>
      <c r="U275" s="13"/>
      <c r="V275" s="13"/>
      <c r="W275" s="13"/>
      <c r="X275" s="13"/>
      <c r="Y275" s="13"/>
      <c r="Z275" s="13"/>
      <c r="AA275" s="13"/>
      <c r="AB275" s="13"/>
      <c r="AQ275" s="7" t="s">
        <v>44</v>
      </c>
      <c r="AR275" s="7" t="s">
        <v>19</v>
      </c>
    </row>
    <row r="276" spans="1:62" s="2" customFormat="1" ht="21.75" customHeight="1" x14ac:dyDescent="0.2">
      <c r="A276" s="13"/>
      <c r="B276" s="14"/>
      <c r="C276" s="62" t="s">
        <v>486</v>
      </c>
      <c r="D276" s="62" t="s">
        <v>38</v>
      </c>
      <c r="E276" s="63" t="s">
        <v>487</v>
      </c>
      <c r="F276" s="64" t="s">
        <v>488</v>
      </c>
      <c r="G276" s="65" t="s">
        <v>94</v>
      </c>
      <c r="H276" s="66">
        <v>80</v>
      </c>
      <c r="I276" s="16"/>
      <c r="J276" s="67" t="s">
        <v>0</v>
      </c>
      <c r="K276" s="68" t="s">
        <v>11</v>
      </c>
      <c r="L276" s="69">
        <v>0.49</v>
      </c>
      <c r="M276" s="69">
        <f>L276*H276</f>
        <v>39.200000000000003</v>
      </c>
      <c r="N276" s="69">
        <v>0</v>
      </c>
      <c r="O276" s="69">
        <f>N276*H276</f>
        <v>0</v>
      </c>
      <c r="P276" s="69">
        <v>0</v>
      </c>
      <c r="Q276" s="70">
        <f>P276*H276</f>
        <v>0</v>
      </c>
      <c r="R276" s="13"/>
      <c r="S276" s="13"/>
      <c r="T276" s="13"/>
      <c r="U276" s="13"/>
      <c r="V276" s="13"/>
      <c r="W276" s="13"/>
      <c r="X276" s="13"/>
      <c r="Y276" s="13"/>
      <c r="Z276" s="13"/>
      <c r="AA276" s="13"/>
      <c r="AB276" s="13"/>
      <c r="AO276" s="71" t="s">
        <v>42</v>
      </c>
      <c r="AQ276" s="71" t="s">
        <v>38</v>
      </c>
      <c r="AR276" s="71" t="s">
        <v>19</v>
      </c>
      <c r="AV276" s="7" t="s">
        <v>35</v>
      </c>
      <c r="BB276" s="72" t="e">
        <f>IF(K276="základní",#REF!,0)</f>
        <v>#REF!</v>
      </c>
      <c r="BC276" s="72">
        <f>IF(K276="snížená",#REF!,0)</f>
        <v>0</v>
      </c>
      <c r="BD276" s="72">
        <f>IF(K276="zákl. přenesená",#REF!,0)</f>
        <v>0</v>
      </c>
      <c r="BE276" s="72">
        <f>IF(K276="sníž. přenesená",#REF!,0)</f>
        <v>0</v>
      </c>
      <c r="BF276" s="72">
        <f>IF(K276="nulová",#REF!,0)</f>
        <v>0</v>
      </c>
      <c r="BG276" s="7" t="s">
        <v>17</v>
      </c>
      <c r="BH276" s="72" t="e">
        <f>ROUND(#REF!*H276,2)</f>
        <v>#REF!</v>
      </c>
      <c r="BI276" s="7" t="s">
        <v>42</v>
      </c>
      <c r="BJ276" s="71" t="s">
        <v>489</v>
      </c>
    </row>
    <row r="277" spans="1:62" s="2" customFormat="1" ht="29.25" x14ac:dyDescent="0.2">
      <c r="A277" s="13"/>
      <c r="B277" s="14"/>
      <c r="C277" s="15"/>
      <c r="D277" s="73" t="s">
        <v>44</v>
      </c>
      <c r="E277" s="15"/>
      <c r="F277" s="74" t="s">
        <v>490</v>
      </c>
      <c r="G277" s="15"/>
      <c r="H277" s="15"/>
      <c r="I277" s="16"/>
      <c r="J277" s="75"/>
      <c r="K277" s="76"/>
      <c r="L277" s="22"/>
      <c r="M277" s="22"/>
      <c r="N277" s="22"/>
      <c r="O277" s="22"/>
      <c r="P277" s="22"/>
      <c r="Q277" s="23"/>
      <c r="R277" s="13"/>
      <c r="S277" s="13"/>
      <c r="T277" s="13"/>
      <c r="U277" s="13"/>
      <c r="V277" s="13"/>
      <c r="W277" s="13"/>
      <c r="X277" s="13"/>
      <c r="Y277" s="13"/>
      <c r="Z277" s="13"/>
      <c r="AA277" s="13"/>
      <c r="AB277" s="13"/>
      <c r="AQ277" s="7" t="s">
        <v>44</v>
      </c>
      <c r="AR277" s="7" t="s">
        <v>19</v>
      </c>
    </row>
    <row r="278" spans="1:62" s="2" customFormat="1" ht="16.5" customHeight="1" x14ac:dyDescent="0.2">
      <c r="A278" s="13"/>
      <c r="B278" s="14"/>
      <c r="C278" s="62" t="s">
        <v>491</v>
      </c>
      <c r="D278" s="62" t="s">
        <v>38</v>
      </c>
      <c r="E278" s="63" t="s">
        <v>492</v>
      </c>
      <c r="F278" s="64" t="s">
        <v>493</v>
      </c>
      <c r="G278" s="65" t="s">
        <v>494</v>
      </c>
      <c r="H278" s="66">
        <v>4</v>
      </c>
      <c r="I278" s="16"/>
      <c r="J278" s="67" t="s">
        <v>0</v>
      </c>
      <c r="K278" s="68" t="s">
        <v>11</v>
      </c>
      <c r="L278" s="69">
        <v>7.33</v>
      </c>
      <c r="M278" s="69">
        <f>L278*H278</f>
        <v>29.32</v>
      </c>
      <c r="N278" s="69">
        <v>0</v>
      </c>
      <c r="O278" s="69">
        <f>N278*H278</f>
        <v>0</v>
      </c>
      <c r="P278" s="69">
        <v>0</v>
      </c>
      <c r="Q278" s="70">
        <f>P278*H278</f>
        <v>0</v>
      </c>
      <c r="R278" s="13"/>
      <c r="S278" s="13"/>
      <c r="T278" s="13"/>
      <c r="U278" s="13"/>
      <c r="V278" s="13"/>
      <c r="W278" s="13"/>
      <c r="X278" s="13"/>
      <c r="Y278" s="13"/>
      <c r="Z278" s="13"/>
      <c r="AA278" s="13"/>
      <c r="AB278" s="13"/>
      <c r="AO278" s="71" t="s">
        <v>42</v>
      </c>
      <c r="AQ278" s="71" t="s">
        <v>38</v>
      </c>
      <c r="AR278" s="71" t="s">
        <v>19</v>
      </c>
      <c r="AV278" s="7" t="s">
        <v>35</v>
      </c>
      <c r="BB278" s="72" t="e">
        <f>IF(K278="základní",#REF!,0)</f>
        <v>#REF!</v>
      </c>
      <c r="BC278" s="72">
        <f>IF(K278="snížená",#REF!,0)</f>
        <v>0</v>
      </c>
      <c r="BD278" s="72">
        <f>IF(K278="zákl. přenesená",#REF!,0)</f>
        <v>0</v>
      </c>
      <c r="BE278" s="72">
        <f>IF(K278="sníž. přenesená",#REF!,0)</f>
        <v>0</v>
      </c>
      <c r="BF278" s="72">
        <f>IF(K278="nulová",#REF!,0)</f>
        <v>0</v>
      </c>
      <c r="BG278" s="7" t="s">
        <v>17</v>
      </c>
      <c r="BH278" s="72" t="e">
        <f>ROUND(#REF!*H278,2)</f>
        <v>#REF!</v>
      </c>
      <c r="BI278" s="7" t="s">
        <v>42</v>
      </c>
      <c r="BJ278" s="71" t="s">
        <v>495</v>
      </c>
    </row>
    <row r="279" spans="1:62" s="2" customFormat="1" ht="58.5" x14ac:dyDescent="0.2">
      <c r="A279" s="13"/>
      <c r="B279" s="14"/>
      <c r="C279" s="15"/>
      <c r="D279" s="73" t="s">
        <v>44</v>
      </c>
      <c r="E279" s="15"/>
      <c r="F279" s="74" t="s">
        <v>496</v>
      </c>
      <c r="G279" s="15"/>
      <c r="H279" s="15"/>
      <c r="I279" s="16"/>
      <c r="J279" s="75"/>
      <c r="K279" s="76"/>
      <c r="L279" s="22"/>
      <c r="M279" s="22"/>
      <c r="N279" s="22"/>
      <c r="O279" s="22"/>
      <c r="P279" s="22"/>
      <c r="Q279" s="23"/>
      <c r="R279" s="13"/>
      <c r="S279" s="13"/>
      <c r="T279" s="13"/>
      <c r="U279" s="13"/>
      <c r="V279" s="13"/>
      <c r="W279" s="13"/>
      <c r="X279" s="13"/>
      <c r="Y279" s="13"/>
      <c r="Z279" s="13"/>
      <c r="AA279" s="13"/>
      <c r="AB279" s="13"/>
      <c r="AQ279" s="7" t="s">
        <v>44</v>
      </c>
      <c r="AR279" s="7" t="s">
        <v>19</v>
      </c>
    </row>
    <row r="280" spans="1:62" s="2" customFormat="1" ht="16.5" customHeight="1" x14ac:dyDescent="0.2">
      <c r="A280" s="13"/>
      <c r="B280" s="14"/>
      <c r="C280" s="62" t="s">
        <v>497</v>
      </c>
      <c r="D280" s="62" t="s">
        <v>38</v>
      </c>
      <c r="E280" s="63" t="s">
        <v>498</v>
      </c>
      <c r="F280" s="64" t="s">
        <v>499</v>
      </c>
      <c r="G280" s="65" t="s">
        <v>94</v>
      </c>
      <c r="H280" s="66">
        <v>4000</v>
      </c>
      <c r="I280" s="16"/>
      <c r="J280" s="67" t="s">
        <v>0</v>
      </c>
      <c r="K280" s="68" t="s">
        <v>11</v>
      </c>
      <c r="L280" s="69">
        <v>9.9000000000000005E-2</v>
      </c>
      <c r="M280" s="69">
        <f>L280*H280</f>
        <v>396</v>
      </c>
      <c r="N280" s="69">
        <v>0</v>
      </c>
      <c r="O280" s="69">
        <f>N280*H280</f>
        <v>0</v>
      </c>
      <c r="P280" s="69">
        <v>0</v>
      </c>
      <c r="Q280" s="70">
        <f>P280*H280</f>
        <v>0</v>
      </c>
      <c r="R280" s="13"/>
      <c r="S280" s="13"/>
      <c r="T280" s="13"/>
      <c r="U280" s="13"/>
      <c r="V280" s="13"/>
      <c r="W280" s="13"/>
      <c r="X280" s="13"/>
      <c r="Y280" s="13"/>
      <c r="Z280" s="13"/>
      <c r="AA280" s="13"/>
      <c r="AB280" s="13"/>
      <c r="AO280" s="71" t="s">
        <v>42</v>
      </c>
      <c r="AQ280" s="71" t="s">
        <v>38</v>
      </c>
      <c r="AR280" s="71" t="s">
        <v>19</v>
      </c>
      <c r="AV280" s="7" t="s">
        <v>35</v>
      </c>
      <c r="BB280" s="72" t="e">
        <f>IF(K280="základní",#REF!,0)</f>
        <v>#REF!</v>
      </c>
      <c r="BC280" s="72">
        <f>IF(K280="snížená",#REF!,0)</f>
        <v>0</v>
      </c>
      <c r="BD280" s="72">
        <f>IF(K280="zákl. přenesená",#REF!,0)</f>
        <v>0</v>
      </c>
      <c r="BE280" s="72">
        <f>IF(K280="sníž. přenesená",#REF!,0)</f>
        <v>0</v>
      </c>
      <c r="BF280" s="72">
        <f>IF(K280="nulová",#REF!,0)</f>
        <v>0</v>
      </c>
      <c r="BG280" s="7" t="s">
        <v>17</v>
      </c>
      <c r="BH280" s="72" t="e">
        <f>ROUND(#REF!*H280,2)</f>
        <v>#REF!</v>
      </c>
      <c r="BI280" s="7" t="s">
        <v>42</v>
      </c>
      <c r="BJ280" s="71" t="s">
        <v>500</v>
      </c>
    </row>
    <row r="281" spans="1:62" s="2" customFormat="1" ht="48.75" x14ac:dyDescent="0.2">
      <c r="A281" s="13"/>
      <c r="B281" s="14"/>
      <c r="C281" s="15"/>
      <c r="D281" s="73" t="s">
        <v>44</v>
      </c>
      <c r="E281" s="15"/>
      <c r="F281" s="74" t="s">
        <v>501</v>
      </c>
      <c r="G281" s="15"/>
      <c r="H281" s="15"/>
      <c r="I281" s="16"/>
      <c r="J281" s="75"/>
      <c r="K281" s="76"/>
      <c r="L281" s="22"/>
      <c r="M281" s="22"/>
      <c r="N281" s="22"/>
      <c r="O281" s="22"/>
      <c r="P281" s="22"/>
      <c r="Q281" s="23"/>
      <c r="R281" s="13"/>
      <c r="S281" s="13"/>
      <c r="T281" s="13"/>
      <c r="U281" s="13"/>
      <c r="V281" s="13"/>
      <c r="W281" s="13"/>
      <c r="X281" s="13"/>
      <c r="Y281" s="13"/>
      <c r="Z281" s="13"/>
      <c r="AA281" s="13"/>
      <c r="AB281" s="13"/>
      <c r="AQ281" s="7" t="s">
        <v>44</v>
      </c>
      <c r="AR281" s="7" t="s">
        <v>19</v>
      </c>
    </row>
    <row r="282" spans="1:62" s="2" customFormat="1" ht="16.5" customHeight="1" x14ac:dyDescent="0.2">
      <c r="A282" s="13"/>
      <c r="B282" s="14"/>
      <c r="C282" s="62" t="s">
        <v>502</v>
      </c>
      <c r="D282" s="62" t="s">
        <v>38</v>
      </c>
      <c r="E282" s="63" t="s">
        <v>503</v>
      </c>
      <c r="F282" s="64" t="s">
        <v>504</v>
      </c>
      <c r="G282" s="65" t="s">
        <v>505</v>
      </c>
      <c r="H282" s="66">
        <v>3800</v>
      </c>
      <c r="I282" s="16"/>
      <c r="J282" s="67" t="s">
        <v>0</v>
      </c>
      <c r="K282" s="68" t="s">
        <v>11</v>
      </c>
      <c r="L282" s="69">
        <v>0.15</v>
      </c>
      <c r="M282" s="69">
        <f>L282*H282</f>
        <v>570</v>
      </c>
      <c r="N282" s="69">
        <v>0</v>
      </c>
      <c r="O282" s="69">
        <f>N282*H282</f>
        <v>0</v>
      </c>
      <c r="P282" s="69">
        <v>0</v>
      </c>
      <c r="Q282" s="70">
        <f>P282*H282</f>
        <v>0</v>
      </c>
      <c r="R282" s="13"/>
      <c r="S282" s="13"/>
      <c r="T282" s="13"/>
      <c r="U282" s="13"/>
      <c r="V282" s="13"/>
      <c r="W282" s="13"/>
      <c r="X282" s="13"/>
      <c r="Y282" s="13"/>
      <c r="Z282" s="13"/>
      <c r="AA282" s="13"/>
      <c r="AB282" s="13"/>
      <c r="AO282" s="71" t="s">
        <v>42</v>
      </c>
      <c r="AQ282" s="71" t="s">
        <v>38</v>
      </c>
      <c r="AR282" s="71" t="s">
        <v>19</v>
      </c>
      <c r="AV282" s="7" t="s">
        <v>35</v>
      </c>
      <c r="BB282" s="72" t="e">
        <f>IF(K282="základní",#REF!,0)</f>
        <v>#REF!</v>
      </c>
      <c r="BC282" s="72">
        <f>IF(K282="snížená",#REF!,0)</f>
        <v>0</v>
      </c>
      <c r="BD282" s="72">
        <f>IF(K282="zákl. přenesená",#REF!,0)</f>
        <v>0</v>
      </c>
      <c r="BE282" s="72">
        <f>IF(K282="sníž. přenesená",#REF!,0)</f>
        <v>0</v>
      </c>
      <c r="BF282" s="72">
        <f>IF(K282="nulová",#REF!,0)</f>
        <v>0</v>
      </c>
      <c r="BG282" s="7" t="s">
        <v>17</v>
      </c>
      <c r="BH282" s="72" t="e">
        <f>ROUND(#REF!*H282,2)</f>
        <v>#REF!</v>
      </c>
      <c r="BI282" s="7" t="s">
        <v>42</v>
      </c>
      <c r="BJ282" s="71" t="s">
        <v>506</v>
      </c>
    </row>
    <row r="283" spans="1:62" s="2" customFormat="1" ht="48.75" x14ac:dyDescent="0.2">
      <c r="A283" s="13"/>
      <c r="B283" s="14"/>
      <c r="C283" s="15"/>
      <c r="D283" s="73" t="s">
        <v>44</v>
      </c>
      <c r="E283" s="15"/>
      <c r="F283" s="74" t="s">
        <v>507</v>
      </c>
      <c r="G283" s="15"/>
      <c r="H283" s="15"/>
      <c r="I283" s="16"/>
      <c r="J283" s="75"/>
      <c r="K283" s="76"/>
      <c r="L283" s="22"/>
      <c r="M283" s="22"/>
      <c r="N283" s="22"/>
      <c r="O283" s="22"/>
      <c r="P283" s="22"/>
      <c r="Q283" s="23"/>
      <c r="R283" s="13"/>
      <c r="S283" s="13"/>
      <c r="T283" s="13"/>
      <c r="U283" s="13"/>
      <c r="V283" s="13"/>
      <c r="W283" s="13"/>
      <c r="X283" s="13"/>
      <c r="Y283" s="13"/>
      <c r="Z283" s="13"/>
      <c r="AA283" s="13"/>
      <c r="AB283" s="13"/>
      <c r="AQ283" s="7" t="s">
        <v>44</v>
      </c>
      <c r="AR283" s="7" t="s">
        <v>19</v>
      </c>
    </row>
    <row r="284" spans="1:62" s="2" customFormat="1" ht="24.2" customHeight="1" x14ac:dyDescent="0.2">
      <c r="A284" s="13"/>
      <c r="B284" s="14"/>
      <c r="C284" s="62" t="s">
        <v>508</v>
      </c>
      <c r="D284" s="62" t="s">
        <v>38</v>
      </c>
      <c r="E284" s="63" t="s">
        <v>509</v>
      </c>
      <c r="F284" s="64" t="s">
        <v>510</v>
      </c>
      <c r="G284" s="65" t="s">
        <v>505</v>
      </c>
      <c r="H284" s="66">
        <v>3800</v>
      </c>
      <c r="I284" s="16"/>
      <c r="J284" s="67" t="s">
        <v>0</v>
      </c>
      <c r="K284" s="68" t="s">
        <v>11</v>
      </c>
      <c r="L284" s="69">
        <v>0.22</v>
      </c>
      <c r="M284" s="69">
        <f>L284*H284</f>
        <v>836</v>
      </c>
      <c r="N284" s="69">
        <v>0</v>
      </c>
      <c r="O284" s="69">
        <f>N284*H284</f>
        <v>0</v>
      </c>
      <c r="P284" s="69">
        <v>0</v>
      </c>
      <c r="Q284" s="70">
        <f>P284*H284</f>
        <v>0</v>
      </c>
      <c r="R284" s="13"/>
      <c r="S284" s="13"/>
      <c r="T284" s="13"/>
      <c r="U284" s="13"/>
      <c r="V284" s="13"/>
      <c r="W284" s="13"/>
      <c r="X284" s="13"/>
      <c r="Y284" s="13"/>
      <c r="Z284" s="13"/>
      <c r="AA284" s="13"/>
      <c r="AB284" s="13"/>
      <c r="AO284" s="71" t="s">
        <v>42</v>
      </c>
      <c r="AQ284" s="71" t="s">
        <v>38</v>
      </c>
      <c r="AR284" s="71" t="s">
        <v>19</v>
      </c>
      <c r="AV284" s="7" t="s">
        <v>35</v>
      </c>
      <c r="BB284" s="72" t="e">
        <f>IF(K284="základní",#REF!,0)</f>
        <v>#REF!</v>
      </c>
      <c r="BC284" s="72">
        <f>IF(K284="snížená",#REF!,0)</f>
        <v>0</v>
      </c>
      <c r="BD284" s="72">
        <f>IF(K284="zákl. přenesená",#REF!,0)</f>
        <v>0</v>
      </c>
      <c r="BE284" s="72">
        <f>IF(K284="sníž. přenesená",#REF!,0)</f>
        <v>0</v>
      </c>
      <c r="BF284" s="72">
        <f>IF(K284="nulová",#REF!,0)</f>
        <v>0</v>
      </c>
      <c r="BG284" s="7" t="s">
        <v>17</v>
      </c>
      <c r="BH284" s="72" t="e">
        <f>ROUND(#REF!*H284,2)</f>
        <v>#REF!</v>
      </c>
      <c r="BI284" s="7" t="s">
        <v>42</v>
      </c>
      <c r="BJ284" s="71" t="s">
        <v>511</v>
      </c>
    </row>
    <row r="285" spans="1:62" s="2" customFormat="1" ht="48.75" x14ac:dyDescent="0.2">
      <c r="A285" s="13"/>
      <c r="B285" s="14"/>
      <c r="C285" s="15"/>
      <c r="D285" s="73" t="s">
        <v>44</v>
      </c>
      <c r="E285" s="15"/>
      <c r="F285" s="74" t="s">
        <v>512</v>
      </c>
      <c r="G285" s="15"/>
      <c r="H285" s="15"/>
      <c r="I285" s="16"/>
      <c r="J285" s="75"/>
      <c r="K285" s="76"/>
      <c r="L285" s="22"/>
      <c r="M285" s="22"/>
      <c r="N285" s="22"/>
      <c r="O285" s="22"/>
      <c r="P285" s="22"/>
      <c r="Q285" s="23"/>
      <c r="R285" s="13"/>
      <c r="S285" s="13"/>
      <c r="T285" s="13"/>
      <c r="U285" s="13"/>
      <c r="V285" s="13"/>
      <c r="W285" s="13"/>
      <c r="X285" s="13"/>
      <c r="Y285" s="13"/>
      <c r="Z285" s="13"/>
      <c r="AA285" s="13"/>
      <c r="AB285" s="13"/>
      <c r="AQ285" s="7" t="s">
        <v>44</v>
      </c>
      <c r="AR285" s="7" t="s">
        <v>19</v>
      </c>
    </row>
    <row r="286" spans="1:62" s="2" customFormat="1" ht="24.2" customHeight="1" x14ac:dyDescent="0.2">
      <c r="A286" s="13"/>
      <c r="B286" s="14"/>
      <c r="C286" s="62" t="s">
        <v>513</v>
      </c>
      <c r="D286" s="62" t="s">
        <v>38</v>
      </c>
      <c r="E286" s="63" t="s">
        <v>514</v>
      </c>
      <c r="F286" s="64" t="s">
        <v>515</v>
      </c>
      <c r="G286" s="65" t="s">
        <v>505</v>
      </c>
      <c r="H286" s="66">
        <v>800</v>
      </c>
      <c r="I286" s="16"/>
      <c r="J286" s="67" t="s">
        <v>0</v>
      </c>
      <c r="K286" s="68" t="s">
        <v>11</v>
      </c>
      <c r="L286" s="69">
        <v>0.42</v>
      </c>
      <c r="M286" s="69">
        <f>L286*H286</f>
        <v>336</v>
      </c>
      <c r="N286" s="69">
        <v>0</v>
      </c>
      <c r="O286" s="69">
        <f>N286*H286</f>
        <v>0</v>
      </c>
      <c r="P286" s="69">
        <v>0</v>
      </c>
      <c r="Q286" s="70">
        <f>P286*H286</f>
        <v>0</v>
      </c>
      <c r="R286" s="13"/>
      <c r="S286" s="13"/>
      <c r="T286" s="13"/>
      <c r="U286" s="13"/>
      <c r="V286" s="13"/>
      <c r="W286" s="13"/>
      <c r="X286" s="13"/>
      <c r="Y286" s="13"/>
      <c r="Z286" s="13"/>
      <c r="AA286" s="13"/>
      <c r="AB286" s="13"/>
      <c r="AO286" s="71" t="s">
        <v>42</v>
      </c>
      <c r="AQ286" s="71" t="s">
        <v>38</v>
      </c>
      <c r="AR286" s="71" t="s">
        <v>19</v>
      </c>
      <c r="AV286" s="7" t="s">
        <v>35</v>
      </c>
      <c r="BB286" s="72" t="e">
        <f>IF(K286="základní",#REF!,0)</f>
        <v>#REF!</v>
      </c>
      <c r="BC286" s="72">
        <f>IF(K286="snížená",#REF!,0)</f>
        <v>0</v>
      </c>
      <c r="BD286" s="72">
        <f>IF(K286="zákl. přenesená",#REF!,0)</f>
        <v>0</v>
      </c>
      <c r="BE286" s="72">
        <f>IF(K286="sníž. přenesená",#REF!,0)</f>
        <v>0</v>
      </c>
      <c r="BF286" s="72">
        <f>IF(K286="nulová",#REF!,0)</f>
        <v>0</v>
      </c>
      <c r="BG286" s="7" t="s">
        <v>17</v>
      </c>
      <c r="BH286" s="72" t="e">
        <f>ROUND(#REF!*H286,2)</f>
        <v>#REF!</v>
      </c>
      <c r="BI286" s="7" t="s">
        <v>42</v>
      </c>
      <c r="BJ286" s="71" t="s">
        <v>516</v>
      </c>
    </row>
    <row r="287" spans="1:62" s="2" customFormat="1" ht="48.75" x14ac:dyDescent="0.2">
      <c r="A287" s="13"/>
      <c r="B287" s="14"/>
      <c r="C287" s="15"/>
      <c r="D287" s="73" t="s">
        <v>44</v>
      </c>
      <c r="E287" s="15"/>
      <c r="F287" s="74" t="s">
        <v>517</v>
      </c>
      <c r="G287" s="15"/>
      <c r="H287" s="15"/>
      <c r="I287" s="16"/>
      <c r="J287" s="75"/>
      <c r="K287" s="76"/>
      <c r="L287" s="22"/>
      <c r="M287" s="22"/>
      <c r="N287" s="22"/>
      <c r="O287" s="22"/>
      <c r="P287" s="22"/>
      <c r="Q287" s="23"/>
      <c r="R287" s="13"/>
      <c r="S287" s="13"/>
      <c r="T287" s="13"/>
      <c r="U287" s="13"/>
      <c r="V287" s="13"/>
      <c r="W287" s="13"/>
      <c r="X287" s="13"/>
      <c r="Y287" s="13"/>
      <c r="Z287" s="13"/>
      <c r="AA287" s="13"/>
      <c r="AB287" s="13"/>
      <c r="AQ287" s="7" t="s">
        <v>44</v>
      </c>
      <c r="AR287" s="7" t="s">
        <v>19</v>
      </c>
    </row>
    <row r="288" spans="1:62" s="2" customFormat="1" ht="24.2" customHeight="1" x14ac:dyDescent="0.2">
      <c r="A288" s="13"/>
      <c r="B288" s="14"/>
      <c r="C288" s="62" t="s">
        <v>518</v>
      </c>
      <c r="D288" s="62" t="s">
        <v>38</v>
      </c>
      <c r="E288" s="63" t="s">
        <v>519</v>
      </c>
      <c r="F288" s="64" t="s">
        <v>520</v>
      </c>
      <c r="G288" s="65" t="s">
        <v>94</v>
      </c>
      <c r="H288" s="66">
        <v>200</v>
      </c>
      <c r="I288" s="16"/>
      <c r="J288" s="67" t="s">
        <v>0</v>
      </c>
      <c r="K288" s="68" t="s">
        <v>11</v>
      </c>
      <c r="L288" s="69">
        <v>0.35</v>
      </c>
      <c r="M288" s="69">
        <f>L288*H288</f>
        <v>70</v>
      </c>
      <c r="N288" s="69">
        <v>0</v>
      </c>
      <c r="O288" s="69">
        <f>N288*H288</f>
        <v>0</v>
      </c>
      <c r="P288" s="69">
        <v>0</v>
      </c>
      <c r="Q288" s="70">
        <f>P288*H288</f>
        <v>0</v>
      </c>
      <c r="R288" s="13"/>
      <c r="S288" s="13"/>
      <c r="T288" s="13"/>
      <c r="U288" s="13"/>
      <c r="V288" s="13"/>
      <c r="W288" s="13"/>
      <c r="X288" s="13"/>
      <c r="Y288" s="13"/>
      <c r="Z288" s="13"/>
      <c r="AA288" s="13"/>
      <c r="AB288" s="13"/>
      <c r="AO288" s="71" t="s">
        <v>42</v>
      </c>
      <c r="AQ288" s="71" t="s">
        <v>38</v>
      </c>
      <c r="AR288" s="71" t="s">
        <v>19</v>
      </c>
      <c r="AV288" s="7" t="s">
        <v>35</v>
      </c>
      <c r="BB288" s="72" t="e">
        <f>IF(K288="základní",#REF!,0)</f>
        <v>#REF!</v>
      </c>
      <c r="BC288" s="72">
        <f>IF(K288="snížená",#REF!,0)</f>
        <v>0</v>
      </c>
      <c r="BD288" s="72">
        <f>IF(K288="zákl. přenesená",#REF!,0)</f>
        <v>0</v>
      </c>
      <c r="BE288" s="72">
        <f>IF(K288="sníž. přenesená",#REF!,0)</f>
        <v>0</v>
      </c>
      <c r="BF288" s="72">
        <f>IF(K288="nulová",#REF!,0)</f>
        <v>0</v>
      </c>
      <c r="BG288" s="7" t="s">
        <v>17</v>
      </c>
      <c r="BH288" s="72" t="e">
        <f>ROUND(#REF!*H288,2)</f>
        <v>#REF!</v>
      </c>
      <c r="BI288" s="7" t="s">
        <v>42</v>
      </c>
      <c r="BJ288" s="71" t="s">
        <v>521</v>
      </c>
    </row>
    <row r="289" spans="1:62" s="2" customFormat="1" ht="39" x14ac:dyDescent="0.2">
      <c r="A289" s="13"/>
      <c r="B289" s="14"/>
      <c r="C289" s="15"/>
      <c r="D289" s="73" t="s">
        <v>44</v>
      </c>
      <c r="E289" s="15"/>
      <c r="F289" s="74" t="s">
        <v>522</v>
      </c>
      <c r="G289" s="15"/>
      <c r="H289" s="15"/>
      <c r="I289" s="16"/>
      <c r="J289" s="75"/>
      <c r="K289" s="76"/>
      <c r="L289" s="22"/>
      <c r="M289" s="22"/>
      <c r="N289" s="22"/>
      <c r="O289" s="22"/>
      <c r="P289" s="22"/>
      <c r="Q289" s="23"/>
      <c r="R289" s="13"/>
      <c r="S289" s="13"/>
      <c r="T289" s="13"/>
      <c r="U289" s="13"/>
      <c r="V289" s="13"/>
      <c r="W289" s="13"/>
      <c r="X289" s="13"/>
      <c r="Y289" s="13"/>
      <c r="Z289" s="13"/>
      <c r="AA289" s="13"/>
      <c r="AB289" s="13"/>
      <c r="AQ289" s="7" t="s">
        <v>44</v>
      </c>
      <c r="AR289" s="7" t="s">
        <v>19</v>
      </c>
    </row>
    <row r="290" spans="1:62" s="2" customFormat="1" ht="24.2" customHeight="1" x14ac:dyDescent="0.2">
      <c r="A290" s="13"/>
      <c r="B290" s="14"/>
      <c r="C290" s="62" t="s">
        <v>523</v>
      </c>
      <c r="D290" s="62" t="s">
        <v>38</v>
      </c>
      <c r="E290" s="63" t="s">
        <v>524</v>
      </c>
      <c r="F290" s="64" t="s">
        <v>525</v>
      </c>
      <c r="G290" s="65" t="s">
        <v>94</v>
      </c>
      <c r="H290" s="66">
        <v>200</v>
      </c>
      <c r="I290" s="16"/>
      <c r="J290" s="67" t="s">
        <v>0</v>
      </c>
      <c r="K290" s="68" t="s">
        <v>11</v>
      </c>
      <c r="L290" s="69">
        <v>0.35</v>
      </c>
      <c r="M290" s="69">
        <f>L290*H290</f>
        <v>70</v>
      </c>
      <c r="N290" s="69">
        <v>0</v>
      </c>
      <c r="O290" s="69">
        <f>N290*H290</f>
        <v>0</v>
      </c>
      <c r="P290" s="69">
        <v>0</v>
      </c>
      <c r="Q290" s="70">
        <f>P290*H290</f>
        <v>0</v>
      </c>
      <c r="R290" s="13"/>
      <c r="S290" s="13"/>
      <c r="T290" s="13"/>
      <c r="U290" s="13"/>
      <c r="V290" s="13"/>
      <c r="W290" s="13"/>
      <c r="X290" s="13"/>
      <c r="Y290" s="13"/>
      <c r="Z290" s="13"/>
      <c r="AA290" s="13"/>
      <c r="AB290" s="13"/>
      <c r="AO290" s="71" t="s">
        <v>42</v>
      </c>
      <c r="AQ290" s="71" t="s">
        <v>38</v>
      </c>
      <c r="AR290" s="71" t="s">
        <v>19</v>
      </c>
      <c r="AV290" s="7" t="s">
        <v>35</v>
      </c>
      <c r="BB290" s="72" t="e">
        <f>IF(K290="základní",#REF!,0)</f>
        <v>#REF!</v>
      </c>
      <c r="BC290" s="72">
        <f>IF(K290="snížená",#REF!,0)</f>
        <v>0</v>
      </c>
      <c r="BD290" s="72">
        <f>IF(K290="zákl. přenesená",#REF!,0)</f>
        <v>0</v>
      </c>
      <c r="BE290" s="72">
        <f>IF(K290="sníž. přenesená",#REF!,0)</f>
        <v>0</v>
      </c>
      <c r="BF290" s="72">
        <f>IF(K290="nulová",#REF!,0)</f>
        <v>0</v>
      </c>
      <c r="BG290" s="7" t="s">
        <v>17</v>
      </c>
      <c r="BH290" s="72" t="e">
        <f>ROUND(#REF!*H290,2)</f>
        <v>#REF!</v>
      </c>
      <c r="BI290" s="7" t="s">
        <v>42</v>
      </c>
      <c r="BJ290" s="71" t="s">
        <v>526</v>
      </c>
    </row>
    <row r="291" spans="1:62" s="2" customFormat="1" ht="39" x14ac:dyDescent="0.2">
      <c r="A291" s="13"/>
      <c r="B291" s="14"/>
      <c r="C291" s="15"/>
      <c r="D291" s="73" t="s">
        <v>44</v>
      </c>
      <c r="E291" s="15"/>
      <c r="F291" s="74" t="s">
        <v>527</v>
      </c>
      <c r="G291" s="15"/>
      <c r="H291" s="15"/>
      <c r="I291" s="16"/>
      <c r="J291" s="75"/>
      <c r="K291" s="76"/>
      <c r="L291" s="22"/>
      <c r="M291" s="22"/>
      <c r="N291" s="22"/>
      <c r="O291" s="22"/>
      <c r="P291" s="22"/>
      <c r="Q291" s="23"/>
      <c r="R291" s="13"/>
      <c r="S291" s="13"/>
      <c r="T291" s="13"/>
      <c r="U291" s="13"/>
      <c r="V291" s="13"/>
      <c r="W291" s="13"/>
      <c r="X291" s="13"/>
      <c r="Y291" s="13"/>
      <c r="Z291" s="13"/>
      <c r="AA291" s="13"/>
      <c r="AB291" s="13"/>
      <c r="AQ291" s="7" t="s">
        <v>44</v>
      </c>
      <c r="AR291" s="7" t="s">
        <v>19</v>
      </c>
    </row>
    <row r="292" spans="1:62" s="2" customFormat="1" ht="16.5" customHeight="1" x14ac:dyDescent="0.2">
      <c r="A292" s="13"/>
      <c r="B292" s="14"/>
      <c r="C292" s="62" t="s">
        <v>528</v>
      </c>
      <c r="D292" s="62" t="s">
        <v>38</v>
      </c>
      <c r="E292" s="63" t="s">
        <v>529</v>
      </c>
      <c r="F292" s="64" t="s">
        <v>530</v>
      </c>
      <c r="G292" s="65" t="s">
        <v>94</v>
      </c>
      <c r="H292" s="66">
        <v>23000</v>
      </c>
      <c r="I292" s="16"/>
      <c r="J292" s="67" t="s">
        <v>0</v>
      </c>
      <c r="K292" s="68" t="s">
        <v>11</v>
      </c>
      <c r="L292" s="69">
        <v>8.9999999999999993E-3</v>
      </c>
      <c r="M292" s="69">
        <f>L292*H292</f>
        <v>206.99999999999997</v>
      </c>
      <c r="N292" s="69">
        <v>0</v>
      </c>
      <c r="O292" s="69">
        <f>N292*H292</f>
        <v>0</v>
      </c>
      <c r="P292" s="69">
        <v>0</v>
      </c>
      <c r="Q292" s="70">
        <f>P292*H292</f>
        <v>0</v>
      </c>
      <c r="R292" s="13"/>
      <c r="S292" s="13"/>
      <c r="T292" s="13"/>
      <c r="U292" s="13"/>
      <c r="V292" s="13"/>
      <c r="W292" s="13"/>
      <c r="X292" s="13"/>
      <c r="Y292" s="13"/>
      <c r="Z292" s="13"/>
      <c r="AA292" s="13"/>
      <c r="AB292" s="13"/>
      <c r="AO292" s="71" t="s">
        <v>42</v>
      </c>
      <c r="AQ292" s="71" t="s">
        <v>38</v>
      </c>
      <c r="AR292" s="71" t="s">
        <v>19</v>
      </c>
      <c r="AV292" s="7" t="s">
        <v>35</v>
      </c>
      <c r="BB292" s="72" t="e">
        <f>IF(K292="základní",#REF!,0)</f>
        <v>#REF!</v>
      </c>
      <c r="BC292" s="72">
        <f>IF(K292="snížená",#REF!,0)</f>
        <v>0</v>
      </c>
      <c r="BD292" s="72">
        <f>IF(K292="zákl. přenesená",#REF!,0)</f>
        <v>0</v>
      </c>
      <c r="BE292" s="72">
        <f>IF(K292="sníž. přenesená",#REF!,0)</f>
        <v>0</v>
      </c>
      <c r="BF292" s="72">
        <f>IF(K292="nulová",#REF!,0)</f>
        <v>0</v>
      </c>
      <c r="BG292" s="7" t="s">
        <v>17</v>
      </c>
      <c r="BH292" s="72" t="e">
        <f>ROUND(#REF!*H292,2)</f>
        <v>#REF!</v>
      </c>
      <c r="BI292" s="7" t="s">
        <v>42</v>
      </c>
      <c r="BJ292" s="71" t="s">
        <v>531</v>
      </c>
    </row>
    <row r="293" spans="1:62" s="2" customFormat="1" ht="29.25" x14ac:dyDescent="0.2">
      <c r="A293" s="13"/>
      <c r="B293" s="14"/>
      <c r="C293" s="15"/>
      <c r="D293" s="73" t="s">
        <v>44</v>
      </c>
      <c r="E293" s="15"/>
      <c r="F293" s="74" t="s">
        <v>532</v>
      </c>
      <c r="G293" s="15"/>
      <c r="H293" s="15"/>
      <c r="I293" s="16"/>
      <c r="J293" s="75"/>
      <c r="K293" s="76"/>
      <c r="L293" s="22"/>
      <c r="M293" s="22"/>
      <c r="N293" s="22"/>
      <c r="O293" s="22"/>
      <c r="P293" s="22"/>
      <c r="Q293" s="23"/>
      <c r="R293" s="13"/>
      <c r="S293" s="13"/>
      <c r="T293" s="13"/>
      <c r="U293" s="13"/>
      <c r="V293" s="13"/>
      <c r="W293" s="13"/>
      <c r="X293" s="13"/>
      <c r="Y293" s="13"/>
      <c r="Z293" s="13"/>
      <c r="AA293" s="13"/>
      <c r="AB293" s="13"/>
      <c r="AQ293" s="7" t="s">
        <v>44</v>
      </c>
      <c r="AR293" s="7" t="s">
        <v>19</v>
      </c>
    </row>
    <row r="294" spans="1:62" s="2" customFormat="1" ht="16.5" customHeight="1" x14ac:dyDescent="0.2">
      <c r="A294" s="13"/>
      <c r="B294" s="14"/>
      <c r="C294" s="62" t="s">
        <v>533</v>
      </c>
      <c r="D294" s="62" t="s">
        <v>38</v>
      </c>
      <c r="E294" s="63" t="s">
        <v>534</v>
      </c>
      <c r="F294" s="64" t="s">
        <v>535</v>
      </c>
      <c r="G294" s="65" t="s">
        <v>94</v>
      </c>
      <c r="H294" s="66">
        <v>400</v>
      </c>
      <c r="I294" s="16"/>
      <c r="J294" s="67" t="s">
        <v>0</v>
      </c>
      <c r="K294" s="68" t="s">
        <v>11</v>
      </c>
      <c r="L294" s="69">
        <v>0.85</v>
      </c>
      <c r="M294" s="69">
        <f>L294*H294</f>
        <v>340</v>
      </c>
      <c r="N294" s="69">
        <v>0</v>
      </c>
      <c r="O294" s="69">
        <f>N294*H294</f>
        <v>0</v>
      </c>
      <c r="P294" s="69">
        <v>0</v>
      </c>
      <c r="Q294" s="70">
        <f>P294*H294</f>
        <v>0</v>
      </c>
      <c r="R294" s="13"/>
      <c r="S294" s="13"/>
      <c r="T294" s="13"/>
      <c r="U294" s="13"/>
      <c r="V294" s="13"/>
      <c r="W294" s="13"/>
      <c r="X294" s="13"/>
      <c r="Y294" s="13"/>
      <c r="Z294" s="13"/>
      <c r="AA294" s="13"/>
      <c r="AB294" s="13"/>
      <c r="AO294" s="71" t="s">
        <v>42</v>
      </c>
      <c r="AQ294" s="71" t="s">
        <v>38</v>
      </c>
      <c r="AR294" s="71" t="s">
        <v>19</v>
      </c>
      <c r="AV294" s="7" t="s">
        <v>35</v>
      </c>
      <c r="BB294" s="72" t="e">
        <f>IF(K294="základní",#REF!,0)</f>
        <v>#REF!</v>
      </c>
      <c r="BC294" s="72">
        <f>IF(K294="snížená",#REF!,0)</f>
        <v>0</v>
      </c>
      <c r="BD294" s="72">
        <f>IF(K294="zákl. přenesená",#REF!,0)</f>
        <v>0</v>
      </c>
      <c r="BE294" s="72">
        <f>IF(K294="sníž. přenesená",#REF!,0)</f>
        <v>0</v>
      </c>
      <c r="BF294" s="72">
        <f>IF(K294="nulová",#REF!,0)</f>
        <v>0</v>
      </c>
      <c r="BG294" s="7" t="s">
        <v>17</v>
      </c>
      <c r="BH294" s="72" t="e">
        <f>ROUND(#REF!*H294,2)</f>
        <v>#REF!</v>
      </c>
      <c r="BI294" s="7" t="s">
        <v>42</v>
      </c>
      <c r="BJ294" s="71" t="s">
        <v>536</v>
      </c>
    </row>
    <row r="295" spans="1:62" s="2" customFormat="1" ht="48.75" x14ac:dyDescent="0.2">
      <c r="A295" s="13"/>
      <c r="B295" s="14"/>
      <c r="C295" s="15"/>
      <c r="D295" s="73" t="s">
        <v>44</v>
      </c>
      <c r="E295" s="15"/>
      <c r="F295" s="74" t="s">
        <v>537</v>
      </c>
      <c r="G295" s="15"/>
      <c r="H295" s="15"/>
      <c r="I295" s="16"/>
      <c r="J295" s="75"/>
      <c r="K295" s="76"/>
      <c r="L295" s="22"/>
      <c r="M295" s="22"/>
      <c r="N295" s="22"/>
      <c r="O295" s="22"/>
      <c r="P295" s="22"/>
      <c r="Q295" s="23"/>
      <c r="R295" s="13"/>
      <c r="S295" s="13"/>
      <c r="T295" s="13"/>
      <c r="U295" s="13"/>
      <c r="V295" s="13"/>
      <c r="W295" s="13"/>
      <c r="X295" s="13"/>
      <c r="Y295" s="13"/>
      <c r="Z295" s="13"/>
      <c r="AA295" s="13"/>
      <c r="AB295" s="13"/>
      <c r="AQ295" s="7" t="s">
        <v>44</v>
      </c>
      <c r="AR295" s="7" t="s">
        <v>19</v>
      </c>
    </row>
    <row r="296" spans="1:62" s="2" customFormat="1" ht="21.75" customHeight="1" x14ac:dyDescent="0.2">
      <c r="A296" s="13"/>
      <c r="B296" s="14"/>
      <c r="C296" s="62" t="s">
        <v>538</v>
      </c>
      <c r="D296" s="62" t="s">
        <v>38</v>
      </c>
      <c r="E296" s="63" t="s">
        <v>539</v>
      </c>
      <c r="F296" s="64" t="s">
        <v>540</v>
      </c>
      <c r="G296" s="65" t="s">
        <v>94</v>
      </c>
      <c r="H296" s="66">
        <v>400</v>
      </c>
      <c r="I296" s="16"/>
      <c r="J296" s="67" t="s">
        <v>0</v>
      </c>
      <c r="K296" s="68" t="s">
        <v>11</v>
      </c>
      <c r="L296" s="69">
        <v>0.89</v>
      </c>
      <c r="M296" s="69">
        <f>L296*H296</f>
        <v>356</v>
      </c>
      <c r="N296" s="69">
        <v>0</v>
      </c>
      <c r="O296" s="69">
        <f>N296*H296</f>
        <v>0</v>
      </c>
      <c r="P296" s="69">
        <v>0</v>
      </c>
      <c r="Q296" s="70">
        <f>P296*H296</f>
        <v>0</v>
      </c>
      <c r="R296" s="13"/>
      <c r="S296" s="13"/>
      <c r="T296" s="13"/>
      <c r="U296" s="13"/>
      <c r="V296" s="13"/>
      <c r="W296" s="13"/>
      <c r="X296" s="13"/>
      <c r="Y296" s="13"/>
      <c r="Z296" s="13"/>
      <c r="AA296" s="13"/>
      <c r="AB296" s="13"/>
      <c r="AO296" s="71" t="s">
        <v>42</v>
      </c>
      <c r="AQ296" s="71" t="s">
        <v>38</v>
      </c>
      <c r="AR296" s="71" t="s">
        <v>19</v>
      </c>
      <c r="AV296" s="7" t="s">
        <v>35</v>
      </c>
      <c r="BB296" s="72" t="e">
        <f>IF(K296="základní",#REF!,0)</f>
        <v>#REF!</v>
      </c>
      <c r="BC296" s="72">
        <f>IF(K296="snížená",#REF!,0)</f>
        <v>0</v>
      </c>
      <c r="BD296" s="72">
        <f>IF(K296="zákl. přenesená",#REF!,0)</f>
        <v>0</v>
      </c>
      <c r="BE296" s="72">
        <f>IF(K296="sníž. přenesená",#REF!,0)</f>
        <v>0</v>
      </c>
      <c r="BF296" s="72">
        <f>IF(K296="nulová",#REF!,0)</f>
        <v>0</v>
      </c>
      <c r="BG296" s="7" t="s">
        <v>17</v>
      </c>
      <c r="BH296" s="72" t="e">
        <f>ROUND(#REF!*H296,2)</f>
        <v>#REF!</v>
      </c>
      <c r="BI296" s="7" t="s">
        <v>42</v>
      </c>
      <c r="BJ296" s="71" t="s">
        <v>541</v>
      </c>
    </row>
    <row r="297" spans="1:62" s="2" customFormat="1" ht="48.75" x14ac:dyDescent="0.2">
      <c r="A297" s="13"/>
      <c r="B297" s="14"/>
      <c r="C297" s="15"/>
      <c r="D297" s="73" t="s">
        <v>44</v>
      </c>
      <c r="E297" s="15"/>
      <c r="F297" s="74" t="s">
        <v>542</v>
      </c>
      <c r="G297" s="15"/>
      <c r="H297" s="15"/>
      <c r="I297" s="16"/>
      <c r="J297" s="75"/>
      <c r="K297" s="76"/>
      <c r="L297" s="22"/>
      <c r="M297" s="22"/>
      <c r="N297" s="22"/>
      <c r="O297" s="22"/>
      <c r="P297" s="22"/>
      <c r="Q297" s="23"/>
      <c r="R297" s="13"/>
      <c r="S297" s="13"/>
      <c r="T297" s="13"/>
      <c r="U297" s="13"/>
      <c r="V297" s="13"/>
      <c r="W297" s="13"/>
      <c r="X297" s="13"/>
      <c r="Y297" s="13"/>
      <c r="Z297" s="13"/>
      <c r="AA297" s="13"/>
      <c r="AB297" s="13"/>
      <c r="AQ297" s="7" t="s">
        <v>44</v>
      </c>
      <c r="AR297" s="7" t="s">
        <v>19</v>
      </c>
    </row>
    <row r="298" spans="1:62" s="2" customFormat="1" ht="24.2" customHeight="1" x14ac:dyDescent="0.2">
      <c r="A298" s="13"/>
      <c r="B298" s="14"/>
      <c r="C298" s="62" t="s">
        <v>543</v>
      </c>
      <c r="D298" s="62" t="s">
        <v>38</v>
      </c>
      <c r="E298" s="63" t="s">
        <v>544</v>
      </c>
      <c r="F298" s="64" t="s">
        <v>545</v>
      </c>
      <c r="G298" s="65" t="s">
        <v>94</v>
      </c>
      <c r="H298" s="66">
        <v>240</v>
      </c>
      <c r="I298" s="16"/>
      <c r="J298" s="67" t="s">
        <v>0</v>
      </c>
      <c r="K298" s="68" t="s">
        <v>11</v>
      </c>
      <c r="L298" s="69">
        <v>0.92</v>
      </c>
      <c r="M298" s="69">
        <f>L298*H298</f>
        <v>220.8</v>
      </c>
      <c r="N298" s="69">
        <v>0</v>
      </c>
      <c r="O298" s="69">
        <f>N298*H298</f>
        <v>0</v>
      </c>
      <c r="P298" s="69">
        <v>0</v>
      </c>
      <c r="Q298" s="70">
        <f>P298*H298</f>
        <v>0</v>
      </c>
      <c r="R298" s="13"/>
      <c r="S298" s="13"/>
      <c r="T298" s="13"/>
      <c r="U298" s="13"/>
      <c r="V298" s="13"/>
      <c r="W298" s="13"/>
      <c r="X298" s="13"/>
      <c r="Y298" s="13"/>
      <c r="Z298" s="13"/>
      <c r="AA298" s="13"/>
      <c r="AB298" s="13"/>
      <c r="AO298" s="71" t="s">
        <v>42</v>
      </c>
      <c r="AQ298" s="71" t="s">
        <v>38</v>
      </c>
      <c r="AR298" s="71" t="s">
        <v>19</v>
      </c>
      <c r="AV298" s="7" t="s">
        <v>35</v>
      </c>
      <c r="BB298" s="72" t="e">
        <f>IF(K298="základní",#REF!,0)</f>
        <v>#REF!</v>
      </c>
      <c r="BC298" s="72">
        <f>IF(K298="snížená",#REF!,0)</f>
        <v>0</v>
      </c>
      <c r="BD298" s="72">
        <f>IF(K298="zákl. přenesená",#REF!,0)</f>
        <v>0</v>
      </c>
      <c r="BE298" s="72">
        <f>IF(K298="sníž. přenesená",#REF!,0)</f>
        <v>0</v>
      </c>
      <c r="BF298" s="72">
        <f>IF(K298="nulová",#REF!,0)</f>
        <v>0</v>
      </c>
      <c r="BG298" s="7" t="s">
        <v>17</v>
      </c>
      <c r="BH298" s="72" t="e">
        <f>ROUND(#REF!*H298,2)</f>
        <v>#REF!</v>
      </c>
      <c r="BI298" s="7" t="s">
        <v>42</v>
      </c>
      <c r="BJ298" s="71" t="s">
        <v>546</v>
      </c>
    </row>
    <row r="299" spans="1:62" s="2" customFormat="1" ht="48.75" x14ac:dyDescent="0.2">
      <c r="A299" s="13"/>
      <c r="B299" s="14"/>
      <c r="C299" s="15"/>
      <c r="D299" s="73" t="s">
        <v>44</v>
      </c>
      <c r="E299" s="15"/>
      <c r="F299" s="74" t="s">
        <v>547</v>
      </c>
      <c r="G299" s="15"/>
      <c r="H299" s="15"/>
      <c r="I299" s="16"/>
      <c r="J299" s="75"/>
      <c r="K299" s="76"/>
      <c r="L299" s="22"/>
      <c r="M299" s="22"/>
      <c r="N299" s="22"/>
      <c r="O299" s="22"/>
      <c r="P299" s="22"/>
      <c r="Q299" s="23"/>
      <c r="R299" s="13"/>
      <c r="S299" s="13"/>
      <c r="T299" s="13"/>
      <c r="U299" s="13"/>
      <c r="V299" s="13"/>
      <c r="W299" s="13"/>
      <c r="X299" s="13"/>
      <c r="Y299" s="13"/>
      <c r="Z299" s="13"/>
      <c r="AA299" s="13"/>
      <c r="AB299" s="13"/>
      <c r="AQ299" s="7" t="s">
        <v>44</v>
      </c>
      <c r="AR299" s="7" t="s">
        <v>19</v>
      </c>
    </row>
    <row r="300" spans="1:62" s="2" customFormat="1" ht="24.2" customHeight="1" x14ac:dyDescent="0.2">
      <c r="A300" s="13"/>
      <c r="B300" s="14"/>
      <c r="C300" s="62" t="s">
        <v>548</v>
      </c>
      <c r="D300" s="62" t="s">
        <v>38</v>
      </c>
      <c r="E300" s="63" t="s">
        <v>549</v>
      </c>
      <c r="F300" s="64" t="s">
        <v>550</v>
      </c>
      <c r="G300" s="65" t="s">
        <v>94</v>
      </c>
      <c r="H300" s="66">
        <v>200</v>
      </c>
      <c r="I300" s="16"/>
      <c r="J300" s="67" t="s">
        <v>0</v>
      </c>
      <c r="K300" s="68" t="s">
        <v>11</v>
      </c>
      <c r="L300" s="69">
        <v>1.27</v>
      </c>
      <c r="M300" s="69">
        <f>L300*H300</f>
        <v>254</v>
      </c>
      <c r="N300" s="69">
        <v>0</v>
      </c>
      <c r="O300" s="69">
        <f>N300*H300</f>
        <v>0</v>
      </c>
      <c r="P300" s="69">
        <v>0</v>
      </c>
      <c r="Q300" s="70">
        <f>P300*H300</f>
        <v>0</v>
      </c>
      <c r="R300" s="13"/>
      <c r="S300" s="13"/>
      <c r="T300" s="13"/>
      <c r="U300" s="13"/>
      <c r="V300" s="13"/>
      <c r="W300" s="13"/>
      <c r="X300" s="13"/>
      <c r="Y300" s="13"/>
      <c r="Z300" s="13"/>
      <c r="AA300" s="13"/>
      <c r="AB300" s="13"/>
      <c r="AO300" s="71" t="s">
        <v>42</v>
      </c>
      <c r="AQ300" s="71" t="s">
        <v>38</v>
      </c>
      <c r="AR300" s="71" t="s">
        <v>19</v>
      </c>
      <c r="AV300" s="7" t="s">
        <v>35</v>
      </c>
      <c r="BB300" s="72" t="e">
        <f>IF(K300="základní",#REF!,0)</f>
        <v>#REF!</v>
      </c>
      <c r="BC300" s="72">
        <f>IF(K300="snížená",#REF!,0)</f>
        <v>0</v>
      </c>
      <c r="BD300" s="72">
        <f>IF(K300="zákl. přenesená",#REF!,0)</f>
        <v>0</v>
      </c>
      <c r="BE300" s="72">
        <f>IF(K300="sníž. přenesená",#REF!,0)</f>
        <v>0</v>
      </c>
      <c r="BF300" s="72">
        <f>IF(K300="nulová",#REF!,0)</f>
        <v>0</v>
      </c>
      <c r="BG300" s="7" t="s">
        <v>17</v>
      </c>
      <c r="BH300" s="72" t="e">
        <f>ROUND(#REF!*H300,2)</f>
        <v>#REF!</v>
      </c>
      <c r="BI300" s="7" t="s">
        <v>42</v>
      </c>
      <c r="BJ300" s="71" t="s">
        <v>551</v>
      </c>
    </row>
    <row r="301" spans="1:62" s="2" customFormat="1" ht="48.75" x14ac:dyDescent="0.2">
      <c r="A301" s="13"/>
      <c r="B301" s="14"/>
      <c r="C301" s="15"/>
      <c r="D301" s="73" t="s">
        <v>44</v>
      </c>
      <c r="E301" s="15"/>
      <c r="F301" s="74" t="s">
        <v>552</v>
      </c>
      <c r="G301" s="15"/>
      <c r="H301" s="15"/>
      <c r="I301" s="16"/>
      <c r="J301" s="75"/>
      <c r="K301" s="76"/>
      <c r="L301" s="22"/>
      <c r="M301" s="22"/>
      <c r="N301" s="22"/>
      <c r="O301" s="22"/>
      <c r="P301" s="22"/>
      <c r="Q301" s="23"/>
      <c r="R301" s="13"/>
      <c r="S301" s="13"/>
      <c r="T301" s="13"/>
      <c r="U301" s="13"/>
      <c r="V301" s="13"/>
      <c r="W301" s="13"/>
      <c r="X301" s="13"/>
      <c r="Y301" s="13"/>
      <c r="Z301" s="13"/>
      <c r="AA301" s="13"/>
      <c r="AB301" s="13"/>
      <c r="AQ301" s="7" t="s">
        <v>44</v>
      </c>
      <c r="AR301" s="7" t="s">
        <v>19</v>
      </c>
    </row>
    <row r="302" spans="1:62" s="2" customFormat="1" ht="24.2" customHeight="1" x14ac:dyDescent="0.2">
      <c r="A302" s="13"/>
      <c r="B302" s="14"/>
      <c r="C302" s="62" t="s">
        <v>553</v>
      </c>
      <c r="D302" s="62" t="s">
        <v>38</v>
      </c>
      <c r="E302" s="63" t="s">
        <v>554</v>
      </c>
      <c r="F302" s="64" t="s">
        <v>555</v>
      </c>
      <c r="G302" s="65" t="s">
        <v>94</v>
      </c>
      <c r="H302" s="66">
        <v>80</v>
      </c>
      <c r="I302" s="16"/>
      <c r="J302" s="67" t="s">
        <v>0</v>
      </c>
      <c r="K302" s="68" t="s">
        <v>11</v>
      </c>
      <c r="L302" s="69">
        <v>1.54</v>
      </c>
      <c r="M302" s="69">
        <f>L302*H302</f>
        <v>123.2</v>
      </c>
      <c r="N302" s="69">
        <v>0</v>
      </c>
      <c r="O302" s="69">
        <f>N302*H302</f>
        <v>0</v>
      </c>
      <c r="P302" s="69">
        <v>0</v>
      </c>
      <c r="Q302" s="70">
        <f>P302*H302</f>
        <v>0</v>
      </c>
      <c r="R302" s="13"/>
      <c r="S302" s="13"/>
      <c r="T302" s="13"/>
      <c r="U302" s="13"/>
      <c r="V302" s="13"/>
      <c r="W302" s="13"/>
      <c r="X302" s="13"/>
      <c r="Y302" s="13"/>
      <c r="Z302" s="13"/>
      <c r="AA302" s="13"/>
      <c r="AB302" s="13"/>
      <c r="AO302" s="71" t="s">
        <v>42</v>
      </c>
      <c r="AQ302" s="71" t="s">
        <v>38</v>
      </c>
      <c r="AR302" s="71" t="s">
        <v>19</v>
      </c>
      <c r="AV302" s="7" t="s">
        <v>35</v>
      </c>
      <c r="BB302" s="72" t="e">
        <f>IF(K302="základní",#REF!,0)</f>
        <v>#REF!</v>
      </c>
      <c r="BC302" s="72">
        <f>IF(K302="snížená",#REF!,0)</f>
        <v>0</v>
      </c>
      <c r="BD302" s="72">
        <f>IF(K302="zákl. přenesená",#REF!,0)</f>
        <v>0</v>
      </c>
      <c r="BE302" s="72">
        <f>IF(K302="sníž. přenesená",#REF!,0)</f>
        <v>0</v>
      </c>
      <c r="BF302" s="72">
        <f>IF(K302="nulová",#REF!,0)</f>
        <v>0</v>
      </c>
      <c r="BG302" s="7" t="s">
        <v>17</v>
      </c>
      <c r="BH302" s="72" t="e">
        <f>ROUND(#REF!*H302,2)</f>
        <v>#REF!</v>
      </c>
      <c r="BI302" s="7" t="s">
        <v>42</v>
      </c>
      <c r="BJ302" s="71" t="s">
        <v>556</v>
      </c>
    </row>
    <row r="303" spans="1:62" s="2" customFormat="1" ht="48.75" x14ac:dyDescent="0.2">
      <c r="A303" s="13"/>
      <c r="B303" s="14"/>
      <c r="C303" s="15"/>
      <c r="D303" s="73" t="s">
        <v>44</v>
      </c>
      <c r="E303" s="15"/>
      <c r="F303" s="74" t="s">
        <v>557</v>
      </c>
      <c r="G303" s="15"/>
      <c r="H303" s="15"/>
      <c r="I303" s="16"/>
      <c r="J303" s="75"/>
      <c r="K303" s="76"/>
      <c r="L303" s="22"/>
      <c r="M303" s="22"/>
      <c r="N303" s="22"/>
      <c r="O303" s="22"/>
      <c r="P303" s="22"/>
      <c r="Q303" s="23"/>
      <c r="R303" s="13"/>
      <c r="S303" s="13"/>
      <c r="T303" s="13"/>
      <c r="U303" s="13"/>
      <c r="V303" s="13"/>
      <c r="W303" s="13"/>
      <c r="X303" s="13"/>
      <c r="Y303" s="13"/>
      <c r="Z303" s="13"/>
      <c r="AA303" s="13"/>
      <c r="AB303" s="13"/>
      <c r="AQ303" s="7" t="s">
        <v>44</v>
      </c>
      <c r="AR303" s="7" t="s">
        <v>19</v>
      </c>
    </row>
    <row r="304" spans="1:62" s="2" customFormat="1" ht="24.2" customHeight="1" x14ac:dyDescent="0.2">
      <c r="A304" s="13"/>
      <c r="B304" s="14"/>
      <c r="C304" s="62" t="s">
        <v>558</v>
      </c>
      <c r="D304" s="62" t="s">
        <v>38</v>
      </c>
      <c r="E304" s="63" t="s">
        <v>559</v>
      </c>
      <c r="F304" s="64" t="s">
        <v>560</v>
      </c>
      <c r="G304" s="65" t="s">
        <v>41</v>
      </c>
      <c r="H304" s="66">
        <v>8</v>
      </c>
      <c r="I304" s="16"/>
      <c r="J304" s="67" t="s">
        <v>0</v>
      </c>
      <c r="K304" s="68" t="s">
        <v>11</v>
      </c>
      <c r="L304" s="69">
        <v>0</v>
      </c>
      <c r="M304" s="69">
        <f>L304*H304</f>
        <v>0</v>
      </c>
      <c r="N304" s="69">
        <v>0</v>
      </c>
      <c r="O304" s="69">
        <f>N304*H304</f>
        <v>0</v>
      </c>
      <c r="P304" s="69">
        <v>0</v>
      </c>
      <c r="Q304" s="70">
        <f>P304*H304</f>
        <v>0</v>
      </c>
      <c r="R304" s="13"/>
      <c r="S304" s="13"/>
      <c r="T304" s="13"/>
      <c r="U304" s="13"/>
      <c r="V304" s="13"/>
      <c r="W304" s="13"/>
      <c r="X304" s="13"/>
      <c r="Y304" s="13"/>
      <c r="Z304" s="13"/>
      <c r="AA304" s="13"/>
      <c r="AB304" s="13"/>
      <c r="AO304" s="71" t="s">
        <v>42</v>
      </c>
      <c r="AQ304" s="71" t="s">
        <v>38</v>
      </c>
      <c r="AR304" s="71" t="s">
        <v>19</v>
      </c>
      <c r="AV304" s="7" t="s">
        <v>35</v>
      </c>
      <c r="BB304" s="72" t="e">
        <f>IF(K304="základní",#REF!,0)</f>
        <v>#REF!</v>
      </c>
      <c r="BC304" s="72">
        <f>IF(K304="snížená",#REF!,0)</f>
        <v>0</v>
      </c>
      <c r="BD304" s="72">
        <f>IF(K304="zákl. přenesená",#REF!,0)</f>
        <v>0</v>
      </c>
      <c r="BE304" s="72">
        <f>IF(K304="sníž. přenesená",#REF!,0)</f>
        <v>0</v>
      </c>
      <c r="BF304" s="72">
        <f>IF(K304="nulová",#REF!,0)</f>
        <v>0</v>
      </c>
      <c r="BG304" s="7" t="s">
        <v>17</v>
      </c>
      <c r="BH304" s="72" t="e">
        <f>ROUND(#REF!*H304,2)</f>
        <v>#REF!</v>
      </c>
      <c r="BI304" s="7" t="s">
        <v>42</v>
      </c>
      <c r="BJ304" s="71" t="s">
        <v>561</v>
      </c>
    </row>
    <row r="305" spans="1:62" s="2" customFormat="1" ht="78" x14ac:dyDescent="0.2">
      <c r="A305" s="13"/>
      <c r="B305" s="14"/>
      <c r="C305" s="15"/>
      <c r="D305" s="73" t="s">
        <v>44</v>
      </c>
      <c r="E305" s="15"/>
      <c r="F305" s="74" t="s">
        <v>562</v>
      </c>
      <c r="G305" s="15"/>
      <c r="H305" s="15"/>
      <c r="I305" s="16"/>
      <c r="J305" s="75"/>
      <c r="K305" s="76"/>
      <c r="L305" s="22"/>
      <c r="M305" s="22"/>
      <c r="N305" s="22"/>
      <c r="O305" s="22"/>
      <c r="P305" s="22"/>
      <c r="Q305" s="23"/>
      <c r="R305" s="13"/>
      <c r="S305" s="13"/>
      <c r="T305" s="13"/>
      <c r="U305" s="13"/>
      <c r="V305" s="13"/>
      <c r="W305" s="13"/>
      <c r="X305" s="13"/>
      <c r="Y305" s="13"/>
      <c r="Z305" s="13"/>
      <c r="AA305" s="13"/>
      <c r="AB305" s="13"/>
      <c r="AQ305" s="7" t="s">
        <v>44</v>
      </c>
      <c r="AR305" s="7" t="s">
        <v>19</v>
      </c>
    </row>
    <row r="306" spans="1:62" s="2" customFormat="1" ht="24.2" customHeight="1" x14ac:dyDescent="0.2">
      <c r="A306" s="13"/>
      <c r="B306" s="14"/>
      <c r="C306" s="62" t="s">
        <v>563</v>
      </c>
      <c r="D306" s="62" t="s">
        <v>38</v>
      </c>
      <c r="E306" s="63" t="s">
        <v>564</v>
      </c>
      <c r="F306" s="64" t="s">
        <v>565</v>
      </c>
      <c r="G306" s="65" t="s">
        <v>41</v>
      </c>
      <c r="H306" s="66">
        <v>15</v>
      </c>
      <c r="I306" s="16"/>
      <c r="J306" s="67" t="s">
        <v>0</v>
      </c>
      <c r="K306" s="68" t="s">
        <v>11</v>
      </c>
      <c r="L306" s="69">
        <v>0</v>
      </c>
      <c r="M306" s="69">
        <f>L306*H306</f>
        <v>0</v>
      </c>
      <c r="N306" s="69">
        <v>0</v>
      </c>
      <c r="O306" s="69">
        <f>N306*H306</f>
        <v>0</v>
      </c>
      <c r="P306" s="69">
        <v>0</v>
      </c>
      <c r="Q306" s="70">
        <f>P306*H306</f>
        <v>0</v>
      </c>
      <c r="R306" s="13"/>
      <c r="S306" s="13"/>
      <c r="T306" s="13"/>
      <c r="U306" s="13"/>
      <c r="V306" s="13"/>
      <c r="W306" s="13"/>
      <c r="X306" s="13"/>
      <c r="Y306" s="13"/>
      <c r="Z306" s="13"/>
      <c r="AA306" s="13"/>
      <c r="AB306" s="13"/>
      <c r="AO306" s="71" t="s">
        <v>42</v>
      </c>
      <c r="AQ306" s="71" t="s">
        <v>38</v>
      </c>
      <c r="AR306" s="71" t="s">
        <v>19</v>
      </c>
      <c r="AV306" s="7" t="s">
        <v>35</v>
      </c>
      <c r="BB306" s="72" t="e">
        <f>IF(K306="základní",#REF!,0)</f>
        <v>#REF!</v>
      </c>
      <c r="BC306" s="72">
        <f>IF(K306="snížená",#REF!,0)</f>
        <v>0</v>
      </c>
      <c r="BD306" s="72">
        <f>IF(K306="zákl. přenesená",#REF!,0)</f>
        <v>0</v>
      </c>
      <c r="BE306" s="72">
        <f>IF(K306="sníž. přenesená",#REF!,0)</f>
        <v>0</v>
      </c>
      <c r="BF306" s="72">
        <f>IF(K306="nulová",#REF!,0)</f>
        <v>0</v>
      </c>
      <c r="BG306" s="7" t="s">
        <v>17</v>
      </c>
      <c r="BH306" s="72" t="e">
        <f>ROUND(#REF!*H306,2)</f>
        <v>#REF!</v>
      </c>
      <c r="BI306" s="7" t="s">
        <v>42</v>
      </c>
      <c r="BJ306" s="71" t="s">
        <v>566</v>
      </c>
    </row>
    <row r="307" spans="1:62" s="2" customFormat="1" ht="78" x14ac:dyDescent="0.2">
      <c r="A307" s="13"/>
      <c r="B307" s="14"/>
      <c r="C307" s="15"/>
      <c r="D307" s="73" t="s">
        <v>44</v>
      </c>
      <c r="E307" s="15"/>
      <c r="F307" s="74" t="s">
        <v>567</v>
      </c>
      <c r="G307" s="15"/>
      <c r="H307" s="15"/>
      <c r="I307" s="16"/>
      <c r="J307" s="75"/>
      <c r="K307" s="76"/>
      <c r="L307" s="22"/>
      <c r="M307" s="22"/>
      <c r="N307" s="22"/>
      <c r="O307" s="22"/>
      <c r="P307" s="22"/>
      <c r="Q307" s="23"/>
      <c r="R307" s="13"/>
      <c r="S307" s="13"/>
      <c r="T307" s="13"/>
      <c r="U307" s="13"/>
      <c r="V307" s="13"/>
      <c r="W307" s="13"/>
      <c r="X307" s="13"/>
      <c r="Y307" s="13"/>
      <c r="Z307" s="13"/>
      <c r="AA307" s="13"/>
      <c r="AB307" s="13"/>
      <c r="AQ307" s="7" t="s">
        <v>44</v>
      </c>
      <c r="AR307" s="7" t="s">
        <v>19</v>
      </c>
    </row>
    <row r="308" spans="1:62" s="2" customFormat="1" ht="24.2" customHeight="1" x14ac:dyDescent="0.2">
      <c r="A308" s="13"/>
      <c r="B308" s="14"/>
      <c r="C308" s="62" t="s">
        <v>568</v>
      </c>
      <c r="D308" s="62" t="s">
        <v>38</v>
      </c>
      <c r="E308" s="63" t="s">
        <v>569</v>
      </c>
      <c r="F308" s="64" t="s">
        <v>570</v>
      </c>
      <c r="G308" s="65" t="s">
        <v>41</v>
      </c>
      <c r="H308" s="66">
        <v>8</v>
      </c>
      <c r="I308" s="16"/>
      <c r="J308" s="67" t="s">
        <v>0</v>
      </c>
      <c r="K308" s="68" t="s">
        <v>11</v>
      </c>
      <c r="L308" s="69">
        <v>0</v>
      </c>
      <c r="M308" s="69">
        <f>L308*H308</f>
        <v>0</v>
      </c>
      <c r="N308" s="69">
        <v>0</v>
      </c>
      <c r="O308" s="69">
        <f>N308*H308</f>
        <v>0</v>
      </c>
      <c r="P308" s="69">
        <v>0</v>
      </c>
      <c r="Q308" s="70">
        <f>P308*H308</f>
        <v>0</v>
      </c>
      <c r="R308" s="13"/>
      <c r="S308" s="13"/>
      <c r="T308" s="13"/>
      <c r="U308" s="13"/>
      <c r="V308" s="13"/>
      <c r="W308" s="13"/>
      <c r="X308" s="13"/>
      <c r="Y308" s="13"/>
      <c r="Z308" s="13"/>
      <c r="AA308" s="13"/>
      <c r="AB308" s="13"/>
      <c r="AO308" s="71" t="s">
        <v>42</v>
      </c>
      <c r="AQ308" s="71" t="s">
        <v>38</v>
      </c>
      <c r="AR308" s="71" t="s">
        <v>19</v>
      </c>
      <c r="AV308" s="7" t="s">
        <v>35</v>
      </c>
      <c r="BB308" s="72" t="e">
        <f>IF(K308="základní",#REF!,0)</f>
        <v>#REF!</v>
      </c>
      <c r="BC308" s="72">
        <f>IF(K308="snížená",#REF!,0)</f>
        <v>0</v>
      </c>
      <c r="BD308" s="72">
        <f>IF(K308="zákl. přenesená",#REF!,0)</f>
        <v>0</v>
      </c>
      <c r="BE308" s="72">
        <f>IF(K308="sníž. přenesená",#REF!,0)</f>
        <v>0</v>
      </c>
      <c r="BF308" s="72">
        <f>IF(K308="nulová",#REF!,0)</f>
        <v>0</v>
      </c>
      <c r="BG308" s="7" t="s">
        <v>17</v>
      </c>
      <c r="BH308" s="72" t="e">
        <f>ROUND(#REF!*H308,2)</f>
        <v>#REF!</v>
      </c>
      <c r="BI308" s="7" t="s">
        <v>42</v>
      </c>
      <c r="BJ308" s="71" t="s">
        <v>571</v>
      </c>
    </row>
    <row r="309" spans="1:62" s="2" customFormat="1" ht="78" x14ac:dyDescent="0.2">
      <c r="A309" s="13"/>
      <c r="B309" s="14"/>
      <c r="C309" s="15"/>
      <c r="D309" s="73" t="s">
        <v>44</v>
      </c>
      <c r="E309" s="15"/>
      <c r="F309" s="74" t="s">
        <v>572</v>
      </c>
      <c r="G309" s="15"/>
      <c r="H309" s="15"/>
      <c r="I309" s="16"/>
      <c r="J309" s="75"/>
      <c r="K309" s="76"/>
      <c r="L309" s="22"/>
      <c r="M309" s="22"/>
      <c r="N309" s="22"/>
      <c r="O309" s="22"/>
      <c r="P309" s="22"/>
      <c r="Q309" s="23"/>
      <c r="R309" s="13"/>
      <c r="S309" s="13"/>
      <c r="T309" s="13"/>
      <c r="U309" s="13"/>
      <c r="V309" s="13"/>
      <c r="W309" s="13"/>
      <c r="X309" s="13"/>
      <c r="Y309" s="13"/>
      <c r="Z309" s="13"/>
      <c r="AA309" s="13"/>
      <c r="AB309" s="13"/>
      <c r="AQ309" s="7" t="s">
        <v>44</v>
      </c>
      <c r="AR309" s="7" t="s">
        <v>19</v>
      </c>
    </row>
    <row r="310" spans="1:62" s="2" customFormat="1" ht="24.2" customHeight="1" x14ac:dyDescent="0.2">
      <c r="A310" s="13"/>
      <c r="B310" s="14"/>
      <c r="C310" s="62" t="s">
        <v>573</v>
      </c>
      <c r="D310" s="62" t="s">
        <v>38</v>
      </c>
      <c r="E310" s="63" t="s">
        <v>574</v>
      </c>
      <c r="F310" s="64" t="s">
        <v>575</v>
      </c>
      <c r="G310" s="65" t="s">
        <v>41</v>
      </c>
      <c r="H310" s="66">
        <v>100</v>
      </c>
      <c r="I310" s="16"/>
      <c r="J310" s="67" t="s">
        <v>0</v>
      </c>
      <c r="K310" s="68" t="s">
        <v>11</v>
      </c>
      <c r="L310" s="69">
        <v>0</v>
      </c>
      <c r="M310" s="69">
        <f>L310*H310</f>
        <v>0</v>
      </c>
      <c r="N310" s="69">
        <v>0</v>
      </c>
      <c r="O310" s="69">
        <f>N310*H310</f>
        <v>0</v>
      </c>
      <c r="P310" s="69">
        <v>0</v>
      </c>
      <c r="Q310" s="70">
        <f>P310*H310</f>
        <v>0</v>
      </c>
      <c r="R310" s="13"/>
      <c r="S310" s="13"/>
      <c r="T310" s="13"/>
      <c r="U310" s="13"/>
      <c r="V310" s="13"/>
      <c r="W310" s="13"/>
      <c r="X310" s="13"/>
      <c r="Y310" s="13"/>
      <c r="Z310" s="13"/>
      <c r="AA310" s="13"/>
      <c r="AB310" s="13"/>
      <c r="AO310" s="71" t="s">
        <v>42</v>
      </c>
      <c r="AQ310" s="71" t="s">
        <v>38</v>
      </c>
      <c r="AR310" s="71" t="s">
        <v>19</v>
      </c>
      <c r="AV310" s="7" t="s">
        <v>35</v>
      </c>
      <c r="BB310" s="72" t="e">
        <f>IF(K310="základní",#REF!,0)</f>
        <v>#REF!</v>
      </c>
      <c r="BC310" s="72">
        <f>IF(K310="snížená",#REF!,0)</f>
        <v>0</v>
      </c>
      <c r="BD310" s="72">
        <f>IF(K310="zákl. přenesená",#REF!,0)</f>
        <v>0</v>
      </c>
      <c r="BE310" s="72">
        <f>IF(K310="sníž. přenesená",#REF!,0)</f>
        <v>0</v>
      </c>
      <c r="BF310" s="72">
        <f>IF(K310="nulová",#REF!,0)</f>
        <v>0</v>
      </c>
      <c r="BG310" s="7" t="s">
        <v>17</v>
      </c>
      <c r="BH310" s="72" t="e">
        <f>ROUND(#REF!*H310,2)</f>
        <v>#REF!</v>
      </c>
      <c r="BI310" s="7" t="s">
        <v>42</v>
      </c>
      <c r="BJ310" s="71" t="s">
        <v>576</v>
      </c>
    </row>
    <row r="311" spans="1:62" s="2" customFormat="1" ht="78" x14ac:dyDescent="0.2">
      <c r="A311" s="13"/>
      <c r="B311" s="14"/>
      <c r="C311" s="15"/>
      <c r="D311" s="73" t="s">
        <v>44</v>
      </c>
      <c r="E311" s="15"/>
      <c r="F311" s="74" t="s">
        <v>577</v>
      </c>
      <c r="G311" s="15"/>
      <c r="H311" s="15"/>
      <c r="I311" s="16"/>
      <c r="J311" s="75"/>
      <c r="K311" s="76"/>
      <c r="L311" s="22"/>
      <c r="M311" s="22"/>
      <c r="N311" s="22"/>
      <c r="O311" s="22"/>
      <c r="P311" s="22"/>
      <c r="Q311" s="23"/>
      <c r="R311" s="13"/>
      <c r="S311" s="13"/>
      <c r="T311" s="13"/>
      <c r="U311" s="13"/>
      <c r="V311" s="13"/>
      <c r="W311" s="13"/>
      <c r="X311" s="13"/>
      <c r="Y311" s="13"/>
      <c r="Z311" s="13"/>
      <c r="AA311" s="13"/>
      <c r="AB311" s="13"/>
      <c r="AQ311" s="7" t="s">
        <v>44</v>
      </c>
      <c r="AR311" s="7" t="s">
        <v>19</v>
      </c>
    </row>
    <row r="312" spans="1:62" s="2" customFormat="1" ht="24.2" customHeight="1" x14ac:dyDescent="0.2">
      <c r="A312" s="13"/>
      <c r="B312" s="14"/>
      <c r="C312" s="62" t="s">
        <v>578</v>
      </c>
      <c r="D312" s="62" t="s">
        <v>38</v>
      </c>
      <c r="E312" s="63" t="s">
        <v>579</v>
      </c>
      <c r="F312" s="64" t="s">
        <v>580</v>
      </c>
      <c r="G312" s="65" t="s">
        <v>48</v>
      </c>
      <c r="H312" s="66">
        <v>3000</v>
      </c>
      <c r="I312" s="16"/>
      <c r="J312" s="67" t="s">
        <v>0</v>
      </c>
      <c r="K312" s="68" t="s">
        <v>11</v>
      </c>
      <c r="L312" s="69">
        <v>0.15</v>
      </c>
      <c r="M312" s="69">
        <f>L312*H312</f>
        <v>450</v>
      </c>
      <c r="N312" s="69">
        <v>0</v>
      </c>
      <c r="O312" s="69">
        <f>N312*H312</f>
        <v>0</v>
      </c>
      <c r="P312" s="69">
        <v>0</v>
      </c>
      <c r="Q312" s="70">
        <f>P312*H312</f>
        <v>0</v>
      </c>
      <c r="R312" s="13"/>
      <c r="S312" s="13"/>
      <c r="T312" s="13"/>
      <c r="U312" s="13"/>
      <c r="V312" s="13"/>
      <c r="W312" s="13"/>
      <c r="X312" s="13"/>
      <c r="Y312" s="13"/>
      <c r="Z312" s="13"/>
      <c r="AA312" s="13"/>
      <c r="AB312" s="13"/>
      <c r="AO312" s="71" t="s">
        <v>42</v>
      </c>
      <c r="AQ312" s="71" t="s">
        <v>38</v>
      </c>
      <c r="AR312" s="71" t="s">
        <v>19</v>
      </c>
      <c r="AV312" s="7" t="s">
        <v>35</v>
      </c>
      <c r="BB312" s="72" t="e">
        <f>IF(K312="základní",#REF!,0)</f>
        <v>#REF!</v>
      </c>
      <c r="BC312" s="72">
        <f>IF(K312="snížená",#REF!,0)</f>
        <v>0</v>
      </c>
      <c r="BD312" s="72">
        <f>IF(K312="zákl. přenesená",#REF!,0)</f>
        <v>0</v>
      </c>
      <c r="BE312" s="72">
        <f>IF(K312="sníž. přenesená",#REF!,0)</f>
        <v>0</v>
      </c>
      <c r="BF312" s="72">
        <f>IF(K312="nulová",#REF!,0)</f>
        <v>0</v>
      </c>
      <c r="BG312" s="7" t="s">
        <v>17</v>
      </c>
      <c r="BH312" s="72" t="e">
        <f>ROUND(#REF!*H312,2)</f>
        <v>#REF!</v>
      </c>
      <c r="BI312" s="7" t="s">
        <v>42</v>
      </c>
      <c r="BJ312" s="71" t="s">
        <v>581</v>
      </c>
    </row>
    <row r="313" spans="1:62" s="2" customFormat="1" ht="78" x14ac:dyDescent="0.2">
      <c r="A313" s="13"/>
      <c r="B313" s="14"/>
      <c r="C313" s="15"/>
      <c r="D313" s="73" t="s">
        <v>44</v>
      </c>
      <c r="E313" s="15"/>
      <c r="F313" s="74" t="s">
        <v>582</v>
      </c>
      <c r="G313" s="15"/>
      <c r="H313" s="15"/>
      <c r="I313" s="16"/>
      <c r="J313" s="75"/>
      <c r="K313" s="76"/>
      <c r="L313" s="22"/>
      <c r="M313" s="22"/>
      <c r="N313" s="22"/>
      <c r="O313" s="22"/>
      <c r="P313" s="22"/>
      <c r="Q313" s="23"/>
      <c r="R313" s="13"/>
      <c r="S313" s="13"/>
      <c r="T313" s="13"/>
      <c r="U313" s="13"/>
      <c r="V313" s="13"/>
      <c r="W313" s="13"/>
      <c r="X313" s="13"/>
      <c r="Y313" s="13"/>
      <c r="Z313" s="13"/>
      <c r="AA313" s="13"/>
      <c r="AB313" s="13"/>
      <c r="AQ313" s="7" t="s">
        <v>44</v>
      </c>
      <c r="AR313" s="7" t="s">
        <v>19</v>
      </c>
    </row>
    <row r="314" spans="1:62" s="2" customFormat="1" ht="24.2" customHeight="1" x14ac:dyDescent="0.2">
      <c r="A314" s="13"/>
      <c r="B314" s="14"/>
      <c r="C314" s="62" t="s">
        <v>583</v>
      </c>
      <c r="D314" s="62" t="s">
        <v>38</v>
      </c>
      <c r="E314" s="63" t="s">
        <v>584</v>
      </c>
      <c r="F314" s="64" t="s">
        <v>585</v>
      </c>
      <c r="G314" s="65" t="s">
        <v>48</v>
      </c>
      <c r="H314" s="66">
        <v>1000</v>
      </c>
      <c r="I314" s="16"/>
      <c r="J314" s="67" t="s">
        <v>0</v>
      </c>
      <c r="K314" s="68" t="s">
        <v>11</v>
      </c>
      <c r="L314" s="69">
        <v>0.16</v>
      </c>
      <c r="M314" s="69">
        <f>L314*H314</f>
        <v>160</v>
      </c>
      <c r="N314" s="69">
        <v>0</v>
      </c>
      <c r="O314" s="69">
        <f>N314*H314</f>
        <v>0</v>
      </c>
      <c r="P314" s="69">
        <v>0</v>
      </c>
      <c r="Q314" s="70">
        <f>P314*H314</f>
        <v>0</v>
      </c>
      <c r="R314" s="13"/>
      <c r="S314" s="13"/>
      <c r="T314" s="13"/>
      <c r="U314" s="13"/>
      <c r="V314" s="13"/>
      <c r="W314" s="13"/>
      <c r="X314" s="13"/>
      <c r="Y314" s="13"/>
      <c r="Z314" s="13"/>
      <c r="AA314" s="13"/>
      <c r="AB314" s="13"/>
      <c r="AO314" s="71" t="s">
        <v>42</v>
      </c>
      <c r="AQ314" s="71" t="s">
        <v>38</v>
      </c>
      <c r="AR314" s="71" t="s">
        <v>19</v>
      </c>
      <c r="AV314" s="7" t="s">
        <v>35</v>
      </c>
      <c r="BB314" s="72" t="e">
        <f>IF(K314="základní",#REF!,0)</f>
        <v>#REF!</v>
      </c>
      <c r="BC314" s="72">
        <f>IF(K314="snížená",#REF!,0)</f>
        <v>0</v>
      </c>
      <c r="BD314" s="72">
        <f>IF(K314="zákl. přenesená",#REF!,0)</f>
        <v>0</v>
      </c>
      <c r="BE314" s="72">
        <f>IF(K314="sníž. přenesená",#REF!,0)</f>
        <v>0</v>
      </c>
      <c r="BF314" s="72">
        <f>IF(K314="nulová",#REF!,0)</f>
        <v>0</v>
      </c>
      <c r="BG314" s="7" t="s">
        <v>17</v>
      </c>
      <c r="BH314" s="72" t="e">
        <f>ROUND(#REF!*H314,2)</f>
        <v>#REF!</v>
      </c>
      <c r="BI314" s="7" t="s">
        <v>42</v>
      </c>
      <c r="BJ314" s="71" t="s">
        <v>586</v>
      </c>
    </row>
    <row r="315" spans="1:62" s="2" customFormat="1" ht="78" x14ac:dyDescent="0.2">
      <c r="A315" s="13"/>
      <c r="B315" s="14"/>
      <c r="C315" s="15"/>
      <c r="D315" s="73" t="s">
        <v>44</v>
      </c>
      <c r="E315" s="15"/>
      <c r="F315" s="74" t="s">
        <v>587</v>
      </c>
      <c r="G315" s="15"/>
      <c r="H315" s="15"/>
      <c r="I315" s="16"/>
      <c r="J315" s="75"/>
      <c r="K315" s="76"/>
      <c r="L315" s="22"/>
      <c r="M315" s="22"/>
      <c r="N315" s="22"/>
      <c r="O315" s="22"/>
      <c r="P315" s="22"/>
      <c r="Q315" s="23"/>
      <c r="R315" s="13"/>
      <c r="S315" s="13"/>
      <c r="T315" s="13"/>
      <c r="U315" s="13"/>
      <c r="V315" s="13"/>
      <c r="W315" s="13"/>
      <c r="X315" s="13"/>
      <c r="Y315" s="13"/>
      <c r="Z315" s="13"/>
      <c r="AA315" s="13"/>
      <c r="AB315" s="13"/>
      <c r="AQ315" s="7" t="s">
        <v>44</v>
      </c>
      <c r="AR315" s="7" t="s">
        <v>19</v>
      </c>
    </row>
    <row r="316" spans="1:62" s="2" customFormat="1" ht="24.2" customHeight="1" x14ac:dyDescent="0.2">
      <c r="A316" s="13"/>
      <c r="B316" s="14"/>
      <c r="C316" s="62" t="s">
        <v>588</v>
      </c>
      <c r="D316" s="62" t="s">
        <v>38</v>
      </c>
      <c r="E316" s="63" t="s">
        <v>589</v>
      </c>
      <c r="F316" s="64" t="s">
        <v>590</v>
      </c>
      <c r="G316" s="65" t="s">
        <v>48</v>
      </c>
      <c r="H316" s="66">
        <v>3800</v>
      </c>
      <c r="I316" s="16"/>
      <c r="J316" s="67" t="s">
        <v>0</v>
      </c>
      <c r="K316" s="68" t="s">
        <v>11</v>
      </c>
      <c r="L316" s="69">
        <v>0.15</v>
      </c>
      <c r="M316" s="69">
        <f>L316*H316</f>
        <v>570</v>
      </c>
      <c r="N316" s="69">
        <v>0</v>
      </c>
      <c r="O316" s="69">
        <f>N316*H316</f>
        <v>0</v>
      </c>
      <c r="P316" s="69">
        <v>0</v>
      </c>
      <c r="Q316" s="70">
        <f>P316*H316</f>
        <v>0</v>
      </c>
      <c r="R316" s="13"/>
      <c r="S316" s="13"/>
      <c r="T316" s="13"/>
      <c r="U316" s="13"/>
      <c r="V316" s="13"/>
      <c r="W316" s="13"/>
      <c r="X316" s="13"/>
      <c r="Y316" s="13"/>
      <c r="Z316" s="13"/>
      <c r="AA316" s="13"/>
      <c r="AB316" s="13"/>
      <c r="AO316" s="71" t="s">
        <v>42</v>
      </c>
      <c r="AQ316" s="71" t="s">
        <v>38</v>
      </c>
      <c r="AR316" s="71" t="s">
        <v>19</v>
      </c>
      <c r="AV316" s="7" t="s">
        <v>35</v>
      </c>
      <c r="BB316" s="72" t="e">
        <f>IF(K316="základní",#REF!,0)</f>
        <v>#REF!</v>
      </c>
      <c r="BC316" s="72">
        <f>IF(K316="snížená",#REF!,0)</f>
        <v>0</v>
      </c>
      <c r="BD316" s="72">
        <f>IF(K316="zákl. přenesená",#REF!,0)</f>
        <v>0</v>
      </c>
      <c r="BE316" s="72">
        <f>IF(K316="sníž. přenesená",#REF!,0)</f>
        <v>0</v>
      </c>
      <c r="BF316" s="72">
        <f>IF(K316="nulová",#REF!,0)</f>
        <v>0</v>
      </c>
      <c r="BG316" s="7" t="s">
        <v>17</v>
      </c>
      <c r="BH316" s="72" t="e">
        <f>ROUND(#REF!*H316,2)</f>
        <v>#REF!</v>
      </c>
      <c r="BI316" s="7" t="s">
        <v>42</v>
      </c>
      <c r="BJ316" s="71" t="s">
        <v>591</v>
      </c>
    </row>
    <row r="317" spans="1:62" s="2" customFormat="1" ht="78" x14ac:dyDescent="0.2">
      <c r="A317" s="13"/>
      <c r="B317" s="14"/>
      <c r="C317" s="15"/>
      <c r="D317" s="73" t="s">
        <v>44</v>
      </c>
      <c r="E317" s="15"/>
      <c r="F317" s="74" t="s">
        <v>592</v>
      </c>
      <c r="G317" s="15"/>
      <c r="H317" s="15"/>
      <c r="I317" s="16"/>
      <c r="J317" s="75"/>
      <c r="K317" s="76"/>
      <c r="L317" s="22"/>
      <c r="M317" s="22"/>
      <c r="N317" s="22"/>
      <c r="O317" s="22"/>
      <c r="P317" s="22"/>
      <c r="Q317" s="23"/>
      <c r="R317" s="13"/>
      <c r="S317" s="13"/>
      <c r="T317" s="13"/>
      <c r="U317" s="13"/>
      <c r="V317" s="13"/>
      <c r="W317" s="13"/>
      <c r="X317" s="13"/>
      <c r="Y317" s="13"/>
      <c r="Z317" s="13"/>
      <c r="AA317" s="13"/>
      <c r="AB317" s="13"/>
      <c r="AQ317" s="7" t="s">
        <v>44</v>
      </c>
      <c r="AR317" s="7" t="s">
        <v>19</v>
      </c>
    </row>
    <row r="318" spans="1:62" s="2" customFormat="1" ht="24.2" customHeight="1" x14ac:dyDescent="0.2">
      <c r="A318" s="13"/>
      <c r="B318" s="14"/>
      <c r="C318" s="62" t="s">
        <v>593</v>
      </c>
      <c r="D318" s="62" t="s">
        <v>38</v>
      </c>
      <c r="E318" s="63" t="s">
        <v>594</v>
      </c>
      <c r="F318" s="64" t="s">
        <v>595</v>
      </c>
      <c r="G318" s="65" t="s">
        <v>48</v>
      </c>
      <c r="H318" s="66">
        <v>1000</v>
      </c>
      <c r="I318" s="16"/>
      <c r="J318" s="67" t="s">
        <v>0</v>
      </c>
      <c r="K318" s="68" t="s">
        <v>11</v>
      </c>
      <c r="L318" s="69">
        <v>0.16</v>
      </c>
      <c r="M318" s="69">
        <f>L318*H318</f>
        <v>160</v>
      </c>
      <c r="N318" s="69">
        <v>0</v>
      </c>
      <c r="O318" s="69">
        <f>N318*H318</f>
        <v>0</v>
      </c>
      <c r="P318" s="69">
        <v>0</v>
      </c>
      <c r="Q318" s="70">
        <f>P318*H318</f>
        <v>0</v>
      </c>
      <c r="R318" s="13"/>
      <c r="S318" s="13"/>
      <c r="T318" s="13"/>
      <c r="U318" s="13"/>
      <c r="V318" s="13"/>
      <c r="W318" s="13"/>
      <c r="X318" s="13"/>
      <c r="Y318" s="13"/>
      <c r="Z318" s="13"/>
      <c r="AA318" s="13"/>
      <c r="AB318" s="13"/>
      <c r="AO318" s="71" t="s">
        <v>42</v>
      </c>
      <c r="AQ318" s="71" t="s">
        <v>38</v>
      </c>
      <c r="AR318" s="71" t="s">
        <v>19</v>
      </c>
      <c r="AV318" s="7" t="s">
        <v>35</v>
      </c>
      <c r="BB318" s="72" t="e">
        <f>IF(K318="základní",#REF!,0)</f>
        <v>#REF!</v>
      </c>
      <c r="BC318" s="72">
        <f>IF(K318="snížená",#REF!,0)</f>
        <v>0</v>
      </c>
      <c r="BD318" s="72">
        <f>IF(K318="zákl. přenesená",#REF!,0)</f>
        <v>0</v>
      </c>
      <c r="BE318" s="72">
        <f>IF(K318="sníž. přenesená",#REF!,0)</f>
        <v>0</v>
      </c>
      <c r="BF318" s="72">
        <f>IF(K318="nulová",#REF!,0)</f>
        <v>0</v>
      </c>
      <c r="BG318" s="7" t="s">
        <v>17</v>
      </c>
      <c r="BH318" s="72" t="e">
        <f>ROUND(#REF!*H318,2)</f>
        <v>#REF!</v>
      </c>
      <c r="BI318" s="7" t="s">
        <v>42</v>
      </c>
      <c r="BJ318" s="71" t="s">
        <v>596</v>
      </c>
    </row>
    <row r="319" spans="1:62" s="2" customFormat="1" ht="78" x14ac:dyDescent="0.2">
      <c r="A319" s="13"/>
      <c r="B319" s="14"/>
      <c r="C319" s="15"/>
      <c r="D319" s="73" t="s">
        <v>44</v>
      </c>
      <c r="E319" s="15"/>
      <c r="F319" s="74" t="s">
        <v>597</v>
      </c>
      <c r="G319" s="15"/>
      <c r="H319" s="15"/>
      <c r="I319" s="16"/>
      <c r="J319" s="75"/>
      <c r="K319" s="76"/>
      <c r="L319" s="22"/>
      <c r="M319" s="22"/>
      <c r="N319" s="22"/>
      <c r="O319" s="22"/>
      <c r="P319" s="22"/>
      <c r="Q319" s="23"/>
      <c r="R319" s="13"/>
      <c r="S319" s="13"/>
      <c r="T319" s="13"/>
      <c r="U319" s="13"/>
      <c r="V319" s="13"/>
      <c r="W319" s="13"/>
      <c r="X319" s="13"/>
      <c r="Y319" s="13"/>
      <c r="Z319" s="13"/>
      <c r="AA319" s="13"/>
      <c r="AB319" s="13"/>
      <c r="AQ319" s="7" t="s">
        <v>44</v>
      </c>
      <c r="AR319" s="7" t="s">
        <v>19</v>
      </c>
    </row>
    <row r="320" spans="1:62" s="2" customFormat="1" ht="24.2" customHeight="1" x14ac:dyDescent="0.2">
      <c r="A320" s="13"/>
      <c r="B320" s="14"/>
      <c r="C320" s="62" t="s">
        <v>598</v>
      </c>
      <c r="D320" s="62" t="s">
        <v>38</v>
      </c>
      <c r="E320" s="63" t="s">
        <v>599</v>
      </c>
      <c r="F320" s="64" t="s">
        <v>600</v>
      </c>
      <c r="G320" s="65" t="s">
        <v>41</v>
      </c>
      <c r="H320" s="66">
        <v>0.8</v>
      </c>
      <c r="I320" s="16"/>
      <c r="J320" s="67" t="s">
        <v>0</v>
      </c>
      <c r="K320" s="68" t="s">
        <v>11</v>
      </c>
      <c r="L320" s="69">
        <v>32.049999999999997</v>
      </c>
      <c r="M320" s="69">
        <f>L320*H320</f>
        <v>25.64</v>
      </c>
      <c r="N320" s="69">
        <v>0</v>
      </c>
      <c r="O320" s="69">
        <f>N320*H320</f>
        <v>0</v>
      </c>
      <c r="P320" s="69">
        <v>0</v>
      </c>
      <c r="Q320" s="70">
        <f>P320*H320</f>
        <v>0</v>
      </c>
      <c r="R320" s="13"/>
      <c r="S320" s="13"/>
      <c r="T320" s="13"/>
      <c r="U320" s="13"/>
      <c r="V320" s="13"/>
      <c r="W320" s="13"/>
      <c r="X320" s="13"/>
      <c r="Y320" s="13"/>
      <c r="Z320" s="13"/>
      <c r="AA320" s="13"/>
      <c r="AB320" s="13"/>
      <c r="AO320" s="71" t="s">
        <v>42</v>
      </c>
      <c r="AQ320" s="71" t="s">
        <v>38</v>
      </c>
      <c r="AR320" s="71" t="s">
        <v>19</v>
      </c>
      <c r="AV320" s="7" t="s">
        <v>35</v>
      </c>
      <c r="BB320" s="72" t="e">
        <f>IF(K320="základní",#REF!,0)</f>
        <v>#REF!</v>
      </c>
      <c r="BC320" s="72">
        <f>IF(K320="snížená",#REF!,0)</f>
        <v>0</v>
      </c>
      <c r="BD320" s="72">
        <f>IF(K320="zákl. přenesená",#REF!,0)</f>
        <v>0</v>
      </c>
      <c r="BE320" s="72">
        <f>IF(K320="sníž. přenesená",#REF!,0)</f>
        <v>0</v>
      </c>
      <c r="BF320" s="72">
        <f>IF(K320="nulová",#REF!,0)</f>
        <v>0</v>
      </c>
      <c r="BG320" s="7" t="s">
        <v>17</v>
      </c>
      <c r="BH320" s="72" t="e">
        <f>ROUND(#REF!*H320,2)</f>
        <v>#REF!</v>
      </c>
      <c r="BI320" s="7" t="s">
        <v>42</v>
      </c>
      <c r="BJ320" s="71" t="s">
        <v>601</v>
      </c>
    </row>
    <row r="321" spans="1:62" s="2" customFormat="1" ht="39" x14ac:dyDescent="0.2">
      <c r="A321" s="13"/>
      <c r="B321" s="14"/>
      <c r="C321" s="15"/>
      <c r="D321" s="73" t="s">
        <v>44</v>
      </c>
      <c r="E321" s="15"/>
      <c r="F321" s="74" t="s">
        <v>602</v>
      </c>
      <c r="G321" s="15"/>
      <c r="H321" s="15"/>
      <c r="I321" s="16"/>
      <c r="J321" s="75"/>
      <c r="K321" s="76"/>
      <c r="L321" s="22"/>
      <c r="M321" s="22"/>
      <c r="N321" s="22"/>
      <c r="O321" s="22"/>
      <c r="P321" s="22"/>
      <c r="Q321" s="23"/>
      <c r="R321" s="13"/>
      <c r="S321" s="13"/>
      <c r="T321" s="13"/>
      <c r="U321" s="13"/>
      <c r="V321" s="13"/>
      <c r="W321" s="13"/>
      <c r="X321" s="13"/>
      <c r="Y321" s="13"/>
      <c r="Z321" s="13"/>
      <c r="AA321" s="13"/>
      <c r="AB321" s="13"/>
      <c r="AQ321" s="7" t="s">
        <v>44</v>
      </c>
      <c r="AR321" s="7" t="s">
        <v>19</v>
      </c>
    </row>
    <row r="322" spans="1:62" s="2" customFormat="1" ht="16.5" customHeight="1" x14ac:dyDescent="0.2">
      <c r="A322" s="13"/>
      <c r="B322" s="14"/>
      <c r="C322" s="62" t="s">
        <v>603</v>
      </c>
      <c r="D322" s="62" t="s">
        <v>38</v>
      </c>
      <c r="E322" s="63" t="s">
        <v>604</v>
      </c>
      <c r="F322" s="64" t="s">
        <v>605</v>
      </c>
      <c r="G322" s="65" t="s">
        <v>41</v>
      </c>
      <c r="H322" s="66">
        <v>3.2</v>
      </c>
      <c r="I322" s="16"/>
      <c r="J322" s="67" t="s">
        <v>0</v>
      </c>
      <c r="K322" s="68" t="s">
        <v>11</v>
      </c>
      <c r="L322" s="69">
        <v>32.049999999999997</v>
      </c>
      <c r="M322" s="69">
        <f>L322*H322</f>
        <v>102.56</v>
      </c>
      <c r="N322" s="69">
        <v>0</v>
      </c>
      <c r="O322" s="69">
        <f>N322*H322</f>
        <v>0</v>
      </c>
      <c r="P322" s="69">
        <v>0</v>
      </c>
      <c r="Q322" s="70">
        <f>P322*H322</f>
        <v>0</v>
      </c>
      <c r="R322" s="13"/>
      <c r="S322" s="13"/>
      <c r="T322" s="13"/>
      <c r="U322" s="13"/>
      <c r="V322" s="13"/>
      <c r="W322" s="13"/>
      <c r="X322" s="13"/>
      <c r="Y322" s="13"/>
      <c r="Z322" s="13"/>
      <c r="AA322" s="13"/>
      <c r="AB322" s="13"/>
      <c r="AO322" s="71" t="s">
        <v>42</v>
      </c>
      <c r="AQ322" s="71" t="s">
        <v>38</v>
      </c>
      <c r="AR322" s="71" t="s">
        <v>19</v>
      </c>
      <c r="AV322" s="7" t="s">
        <v>35</v>
      </c>
      <c r="BB322" s="72" t="e">
        <f>IF(K322="základní",#REF!,0)</f>
        <v>#REF!</v>
      </c>
      <c r="BC322" s="72">
        <f>IF(K322="snížená",#REF!,0)</f>
        <v>0</v>
      </c>
      <c r="BD322" s="72">
        <f>IF(K322="zákl. přenesená",#REF!,0)</f>
        <v>0</v>
      </c>
      <c r="BE322" s="72">
        <f>IF(K322="sníž. přenesená",#REF!,0)</f>
        <v>0</v>
      </c>
      <c r="BF322" s="72">
        <f>IF(K322="nulová",#REF!,0)</f>
        <v>0</v>
      </c>
      <c r="BG322" s="7" t="s">
        <v>17</v>
      </c>
      <c r="BH322" s="72" t="e">
        <f>ROUND(#REF!*H322,2)</f>
        <v>#REF!</v>
      </c>
      <c r="BI322" s="7" t="s">
        <v>42</v>
      </c>
      <c r="BJ322" s="71" t="s">
        <v>606</v>
      </c>
    </row>
    <row r="323" spans="1:62" s="2" customFormat="1" ht="29.25" x14ac:dyDescent="0.2">
      <c r="A323" s="13"/>
      <c r="B323" s="14"/>
      <c r="C323" s="15"/>
      <c r="D323" s="73" t="s">
        <v>44</v>
      </c>
      <c r="E323" s="15"/>
      <c r="F323" s="74" t="s">
        <v>607</v>
      </c>
      <c r="G323" s="15"/>
      <c r="H323" s="15"/>
      <c r="I323" s="16"/>
      <c r="J323" s="75"/>
      <c r="K323" s="76"/>
      <c r="L323" s="22"/>
      <c r="M323" s="22"/>
      <c r="N323" s="22"/>
      <c r="O323" s="22"/>
      <c r="P323" s="22"/>
      <c r="Q323" s="23"/>
      <c r="R323" s="13"/>
      <c r="S323" s="13"/>
      <c r="T323" s="13"/>
      <c r="U323" s="13"/>
      <c r="V323" s="13"/>
      <c r="W323" s="13"/>
      <c r="X323" s="13"/>
      <c r="Y323" s="13"/>
      <c r="Z323" s="13"/>
      <c r="AA323" s="13"/>
      <c r="AB323" s="13"/>
      <c r="AQ323" s="7" t="s">
        <v>44</v>
      </c>
      <c r="AR323" s="7" t="s">
        <v>19</v>
      </c>
    </row>
    <row r="324" spans="1:62" s="2" customFormat="1" ht="24.2" customHeight="1" x14ac:dyDescent="0.2">
      <c r="A324" s="13"/>
      <c r="B324" s="14"/>
      <c r="C324" s="62" t="s">
        <v>608</v>
      </c>
      <c r="D324" s="62" t="s">
        <v>38</v>
      </c>
      <c r="E324" s="63" t="s">
        <v>609</v>
      </c>
      <c r="F324" s="64" t="s">
        <v>610</v>
      </c>
      <c r="G324" s="65" t="s">
        <v>611</v>
      </c>
      <c r="H324" s="66">
        <v>40</v>
      </c>
      <c r="I324" s="16"/>
      <c r="J324" s="67" t="s">
        <v>0</v>
      </c>
      <c r="K324" s="68" t="s">
        <v>11</v>
      </c>
      <c r="L324" s="69">
        <v>9.6069999999999993</v>
      </c>
      <c r="M324" s="69">
        <f>L324*H324</f>
        <v>384.28</v>
      </c>
      <c r="N324" s="69">
        <v>0</v>
      </c>
      <c r="O324" s="69">
        <f>N324*H324</f>
        <v>0</v>
      </c>
      <c r="P324" s="69">
        <v>0</v>
      </c>
      <c r="Q324" s="70">
        <f>P324*H324</f>
        <v>0</v>
      </c>
      <c r="R324" s="13"/>
      <c r="S324" s="13"/>
      <c r="T324" s="13"/>
      <c r="U324" s="13"/>
      <c r="V324" s="13"/>
      <c r="W324" s="13"/>
      <c r="X324" s="13"/>
      <c r="Y324" s="13"/>
      <c r="Z324" s="13"/>
      <c r="AA324" s="13"/>
      <c r="AB324" s="13"/>
      <c r="AO324" s="71" t="s">
        <v>42</v>
      </c>
      <c r="AQ324" s="71" t="s">
        <v>38</v>
      </c>
      <c r="AR324" s="71" t="s">
        <v>19</v>
      </c>
      <c r="AV324" s="7" t="s">
        <v>35</v>
      </c>
      <c r="BB324" s="72" t="e">
        <f>IF(K324="základní",#REF!,0)</f>
        <v>#REF!</v>
      </c>
      <c r="BC324" s="72">
        <f>IF(K324="snížená",#REF!,0)</f>
        <v>0</v>
      </c>
      <c r="BD324" s="72">
        <f>IF(K324="zákl. přenesená",#REF!,0)</f>
        <v>0</v>
      </c>
      <c r="BE324" s="72">
        <f>IF(K324="sníž. přenesená",#REF!,0)</f>
        <v>0</v>
      </c>
      <c r="BF324" s="72">
        <f>IF(K324="nulová",#REF!,0)</f>
        <v>0</v>
      </c>
      <c r="BG324" s="7" t="s">
        <v>17</v>
      </c>
      <c r="BH324" s="72" t="e">
        <f>ROUND(#REF!*H324,2)</f>
        <v>#REF!</v>
      </c>
      <c r="BI324" s="7" t="s">
        <v>42</v>
      </c>
      <c r="BJ324" s="71" t="s">
        <v>612</v>
      </c>
    </row>
    <row r="325" spans="1:62" s="2" customFormat="1" ht="87.75" x14ac:dyDescent="0.2">
      <c r="A325" s="13"/>
      <c r="B325" s="14"/>
      <c r="C325" s="15"/>
      <c r="D325" s="73" t="s">
        <v>44</v>
      </c>
      <c r="E325" s="15"/>
      <c r="F325" s="74" t="s">
        <v>613</v>
      </c>
      <c r="G325" s="15"/>
      <c r="H325" s="15"/>
      <c r="I325" s="16"/>
      <c r="J325" s="75"/>
      <c r="K325" s="76"/>
      <c r="L325" s="22"/>
      <c r="M325" s="22"/>
      <c r="N325" s="22"/>
      <c r="O325" s="22"/>
      <c r="P325" s="22"/>
      <c r="Q325" s="23"/>
      <c r="R325" s="13"/>
      <c r="S325" s="13"/>
      <c r="T325" s="13"/>
      <c r="U325" s="13"/>
      <c r="V325" s="13"/>
      <c r="W325" s="13"/>
      <c r="X325" s="13"/>
      <c r="Y325" s="13"/>
      <c r="Z325" s="13"/>
      <c r="AA325" s="13"/>
      <c r="AB325" s="13"/>
      <c r="AQ325" s="7" t="s">
        <v>44</v>
      </c>
      <c r="AR325" s="7" t="s">
        <v>19</v>
      </c>
    </row>
    <row r="326" spans="1:62" s="2" customFormat="1" ht="24.2" customHeight="1" x14ac:dyDescent="0.2">
      <c r="A326" s="13"/>
      <c r="B326" s="14"/>
      <c r="C326" s="62" t="s">
        <v>614</v>
      </c>
      <c r="D326" s="62" t="s">
        <v>38</v>
      </c>
      <c r="E326" s="63" t="s">
        <v>615</v>
      </c>
      <c r="F326" s="64" t="s">
        <v>616</v>
      </c>
      <c r="G326" s="65" t="s">
        <v>611</v>
      </c>
      <c r="H326" s="66">
        <v>40</v>
      </c>
      <c r="I326" s="16"/>
      <c r="J326" s="67" t="s">
        <v>0</v>
      </c>
      <c r="K326" s="68" t="s">
        <v>11</v>
      </c>
      <c r="L326" s="69">
        <v>9.3770000000000007</v>
      </c>
      <c r="M326" s="69">
        <f>L326*H326</f>
        <v>375.08000000000004</v>
      </c>
      <c r="N326" s="69">
        <v>0</v>
      </c>
      <c r="O326" s="69">
        <f>N326*H326</f>
        <v>0</v>
      </c>
      <c r="P326" s="69">
        <v>0</v>
      </c>
      <c r="Q326" s="70">
        <f>P326*H326</f>
        <v>0</v>
      </c>
      <c r="R326" s="13"/>
      <c r="S326" s="13"/>
      <c r="T326" s="13"/>
      <c r="U326" s="13"/>
      <c r="V326" s="13"/>
      <c r="W326" s="13"/>
      <c r="X326" s="13"/>
      <c r="Y326" s="13"/>
      <c r="Z326" s="13"/>
      <c r="AA326" s="13"/>
      <c r="AB326" s="13"/>
      <c r="AO326" s="71" t="s">
        <v>42</v>
      </c>
      <c r="AQ326" s="71" t="s">
        <v>38</v>
      </c>
      <c r="AR326" s="71" t="s">
        <v>19</v>
      </c>
      <c r="AV326" s="7" t="s">
        <v>35</v>
      </c>
      <c r="BB326" s="72" t="e">
        <f>IF(K326="základní",#REF!,0)</f>
        <v>#REF!</v>
      </c>
      <c r="BC326" s="72">
        <f>IF(K326="snížená",#REF!,0)</f>
        <v>0</v>
      </c>
      <c r="BD326" s="72">
        <f>IF(K326="zákl. přenesená",#REF!,0)</f>
        <v>0</v>
      </c>
      <c r="BE326" s="72">
        <f>IF(K326="sníž. přenesená",#REF!,0)</f>
        <v>0</v>
      </c>
      <c r="BF326" s="72">
        <f>IF(K326="nulová",#REF!,0)</f>
        <v>0</v>
      </c>
      <c r="BG326" s="7" t="s">
        <v>17</v>
      </c>
      <c r="BH326" s="72" t="e">
        <f>ROUND(#REF!*H326,2)</f>
        <v>#REF!</v>
      </c>
      <c r="BI326" s="7" t="s">
        <v>42</v>
      </c>
      <c r="BJ326" s="71" t="s">
        <v>617</v>
      </c>
    </row>
    <row r="327" spans="1:62" s="2" customFormat="1" ht="87.75" x14ac:dyDescent="0.2">
      <c r="A327" s="13"/>
      <c r="B327" s="14"/>
      <c r="C327" s="15"/>
      <c r="D327" s="73" t="s">
        <v>44</v>
      </c>
      <c r="E327" s="15"/>
      <c r="F327" s="74" t="s">
        <v>618</v>
      </c>
      <c r="G327" s="15"/>
      <c r="H327" s="15"/>
      <c r="I327" s="16"/>
      <c r="J327" s="75"/>
      <c r="K327" s="76"/>
      <c r="L327" s="22"/>
      <c r="M327" s="22"/>
      <c r="N327" s="22"/>
      <c r="O327" s="22"/>
      <c r="P327" s="22"/>
      <c r="Q327" s="23"/>
      <c r="R327" s="13"/>
      <c r="S327" s="13"/>
      <c r="T327" s="13"/>
      <c r="U327" s="13"/>
      <c r="V327" s="13"/>
      <c r="W327" s="13"/>
      <c r="X327" s="13"/>
      <c r="Y327" s="13"/>
      <c r="Z327" s="13"/>
      <c r="AA327" s="13"/>
      <c r="AB327" s="13"/>
      <c r="AQ327" s="7" t="s">
        <v>44</v>
      </c>
      <c r="AR327" s="7" t="s">
        <v>19</v>
      </c>
    </row>
    <row r="328" spans="1:62" s="2" customFormat="1" ht="24.2" customHeight="1" x14ac:dyDescent="0.2">
      <c r="A328" s="13"/>
      <c r="B328" s="14"/>
      <c r="C328" s="62" t="s">
        <v>619</v>
      </c>
      <c r="D328" s="62" t="s">
        <v>38</v>
      </c>
      <c r="E328" s="63" t="s">
        <v>620</v>
      </c>
      <c r="F328" s="64" t="s">
        <v>621</v>
      </c>
      <c r="G328" s="65" t="s">
        <v>611</v>
      </c>
      <c r="H328" s="66">
        <v>140</v>
      </c>
      <c r="I328" s="16"/>
      <c r="J328" s="67" t="s">
        <v>0</v>
      </c>
      <c r="K328" s="68" t="s">
        <v>11</v>
      </c>
      <c r="L328" s="69">
        <v>5.2160000000000002</v>
      </c>
      <c r="M328" s="69">
        <f>L328*H328</f>
        <v>730.24</v>
      </c>
      <c r="N328" s="69">
        <v>0</v>
      </c>
      <c r="O328" s="69">
        <f>N328*H328</f>
        <v>0</v>
      </c>
      <c r="P328" s="69">
        <v>0</v>
      </c>
      <c r="Q328" s="70">
        <f>P328*H328</f>
        <v>0</v>
      </c>
      <c r="R328" s="13"/>
      <c r="S328" s="13"/>
      <c r="T328" s="13"/>
      <c r="U328" s="13"/>
      <c r="V328" s="13"/>
      <c r="W328" s="13"/>
      <c r="X328" s="13"/>
      <c r="Y328" s="13"/>
      <c r="Z328" s="13"/>
      <c r="AA328" s="13"/>
      <c r="AB328" s="13"/>
      <c r="AO328" s="71" t="s">
        <v>42</v>
      </c>
      <c r="AQ328" s="71" t="s">
        <v>38</v>
      </c>
      <c r="AR328" s="71" t="s">
        <v>19</v>
      </c>
      <c r="AV328" s="7" t="s">
        <v>35</v>
      </c>
      <c r="BB328" s="72" t="e">
        <f>IF(K328="základní",#REF!,0)</f>
        <v>#REF!</v>
      </c>
      <c r="BC328" s="72">
        <f>IF(K328="snížená",#REF!,0)</f>
        <v>0</v>
      </c>
      <c r="BD328" s="72">
        <f>IF(K328="zákl. přenesená",#REF!,0)</f>
        <v>0</v>
      </c>
      <c r="BE328" s="72">
        <f>IF(K328="sníž. přenesená",#REF!,0)</f>
        <v>0</v>
      </c>
      <c r="BF328" s="72">
        <f>IF(K328="nulová",#REF!,0)</f>
        <v>0</v>
      </c>
      <c r="BG328" s="7" t="s">
        <v>17</v>
      </c>
      <c r="BH328" s="72" t="e">
        <f>ROUND(#REF!*H328,2)</f>
        <v>#REF!</v>
      </c>
      <c r="BI328" s="7" t="s">
        <v>42</v>
      </c>
      <c r="BJ328" s="71" t="s">
        <v>622</v>
      </c>
    </row>
    <row r="329" spans="1:62" s="2" customFormat="1" ht="68.25" x14ac:dyDescent="0.2">
      <c r="A329" s="13"/>
      <c r="B329" s="14"/>
      <c r="C329" s="15"/>
      <c r="D329" s="73" t="s">
        <v>44</v>
      </c>
      <c r="E329" s="15"/>
      <c r="F329" s="74" t="s">
        <v>623</v>
      </c>
      <c r="G329" s="15"/>
      <c r="H329" s="15"/>
      <c r="I329" s="16"/>
      <c r="J329" s="75"/>
      <c r="K329" s="76"/>
      <c r="L329" s="22"/>
      <c r="M329" s="22"/>
      <c r="N329" s="22"/>
      <c r="O329" s="22"/>
      <c r="P329" s="22"/>
      <c r="Q329" s="23"/>
      <c r="R329" s="13"/>
      <c r="S329" s="13"/>
      <c r="T329" s="13"/>
      <c r="U329" s="13"/>
      <c r="V329" s="13"/>
      <c r="W329" s="13"/>
      <c r="X329" s="13"/>
      <c r="Y329" s="13"/>
      <c r="Z329" s="13"/>
      <c r="AA329" s="13"/>
      <c r="AB329" s="13"/>
      <c r="AQ329" s="7" t="s">
        <v>44</v>
      </c>
      <c r="AR329" s="7" t="s">
        <v>19</v>
      </c>
    </row>
    <row r="330" spans="1:62" s="2" customFormat="1" ht="24.2" customHeight="1" x14ac:dyDescent="0.2">
      <c r="A330" s="13"/>
      <c r="B330" s="14"/>
      <c r="C330" s="62" t="s">
        <v>624</v>
      </c>
      <c r="D330" s="62" t="s">
        <v>38</v>
      </c>
      <c r="E330" s="63" t="s">
        <v>625</v>
      </c>
      <c r="F330" s="64" t="s">
        <v>626</v>
      </c>
      <c r="G330" s="65" t="s">
        <v>611</v>
      </c>
      <c r="H330" s="66">
        <v>40</v>
      </c>
      <c r="I330" s="16"/>
      <c r="J330" s="67" t="s">
        <v>0</v>
      </c>
      <c r="K330" s="68" t="s">
        <v>11</v>
      </c>
      <c r="L330" s="69">
        <v>5.2160000000000002</v>
      </c>
      <c r="M330" s="69">
        <f>L330*H330</f>
        <v>208.64000000000001</v>
      </c>
      <c r="N330" s="69">
        <v>0</v>
      </c>
      <c r="O330" s="69">
        <f>N330*H330</f>
        <v>0</v>
      </c>
      <c r="P330" s="69">
        <v>0</v>
      </c>
      <c r="Q330" s="70">
        <f>P330*H330</f>
        <v>0</v>
      </c>
      <c r="R330" s="13"/>
      <c r="S330" s="13"/>
      <c r="T330" s="13"/>
      <c r="U330" s="13"/>
      <c r="V330" s="13"/>
      <c r="W330" s="13"/>
      <c r="X330" s="13"/>
      <c r="Y330" s="13"/>
      <c r="Z330" s="13"/>
      <c r="AA330" s="13"/>
      <c r="AB330" s="13"/>
      <c r="AO330" s="71" t="s">
        <v>42</v>
      </c>
      <c r="AQ330" s="71" t="s">
        <v>38</v>
      </c>
      <c r="AR330" s="71" t="s">
        <v>19</v>
      </c>
      <c r="AV330" s="7" t="s">
        <v>35</v>
      </c>
      <c r="BB330" s="72" t="e">
        <f>IF(K330="základní",#REF!,0)</f>
        <v>#REF!</v>
      </c>
      <c r="BC330" s="72">
        <f>IF(K330="snížená",#REF!,0)</f>
        <v>0</v>
      </c>
      <c r="BD330" s="72">
        <f>IF(K330="zákl. přenesená",#REF!,0)</f>
        <v>0</v>
      </c>
      <c r="BE330" s="72">
        <f>IF(K330="sníž. přenesená",#REF!,0)</f>
        <v>0</v>
      </c>
      <c r="BF330" s="72">
        <f>IF(K330="nulová",#REF!,0)</f>
        <v>0</v>
      </c>
      <c r="BG330" s="7" t="s">
        <v>17</v>
      </c>
      <c r="BH330" s="72" t="e">
        <f>ROUND(#REF!*H330,2)</f>
        <v>#REF!</v>
      </c>
      <c r="BI330" s="7" t="s">
        <v>42</v>
      </c>
      <c r="BJ330" s="71" t="s">
        <v>627</v>
      </c>
    </row>
    <row r="331" spans="1:62" s="2" customFormat="1" ht="68.25" x14ac:dyDescent="0.2">
      <c r="A331" s="13"/>
      <c r="B331" s="14"/>
      <c r="C331" s="15"/>
      <c r="D331" s="73" t="s">
        <v>44</v>
      </c>
      <c r="E331" s="15"/>
      <c r="F331" s="74" t="s">
        <v>628</v>
      </c>
      <c r="G331" s="15"/>
      <c r="H331" s="15"/>
      <c r="I331" s="16"/>
      <c r="J331" s="75"/>
      <c r="K331" s="76"/>
      <c r="L331" s="22"/>
      <c r="M331" s="22"/>
      <c r="N331" s="22"/>
      <c r="O331" s="22"/>
      <c r="P331" s="22"/>
      <c r="Q331" s="23"/>
      <c r="R331" s="13"/>
      <c r="S331" s="13"/>
      <c r="T331" s="13"/>
      <c r="U331" s="13"/>
      <c r="V331" s="13"/>
      <c r="W331" s="13"/>
      <c r="X331" s="13"/>
      <c r="Y331" s="13"/>
      <c r="Z331" s="13"/>
      <c r="AA331" s="13"/>
      <c r="AB331" s="13"/>
      <c r="AQ331" s="7" t="s">
        <v>44</v>
      </c>
      <c r="AR331" s="7" t="s">
        <v>19</v>
      </c>
    </row>
    <row r="332" spans="1:62" s="2" customFormat="1" ht="24.2" customHeight="1" x14ac:dyDescent="0.2">
      <c r="A332" s="13"/>
      <c r="B332" s="14"/>
      <c r="C332" s="62" t="s">
        <v>629</v>
      </c>
      <c r="D332" s="62" t="s">
        <v>38</v>
      </c>
      <c r="E332" s="63" t="s">
        <v>630</v>
      </c>
      <c r="F332" s="64" t="s">
        <v>631</v>
      </c>
      <c r="G332" s="65" t="s">
        <v>611</v>
      </c>
      <c r="H332" s="66">
        <v>690</v>
      </c>
      <c r="I332" s="16"/>
      <c r="J332" s="67" t="s">
        <v>0</v>
      </c>
      <c r="K332" s="68" t="s">
        <v>11</v>
      </c>
      <c r="L332" s="69">
        <v>5.1390000000000002</v>
      </c>
      <c r="M332" s="69">
        <f>L332*H332</f>
        <v>3545.9100000000003</v>
      </c>
      <c r="N332" s="69">
        <v>0</v>
      </c>
      <c r="O332" s="69">
        <f>N332*H332</f>
        <v>0</v>
      </c>
      <c r="P332" s="69">
        <v>0</v>
      </c>
      <c r="Q332" s="70">
        <f>P332*H332</f>
        <v>0</v>
      </c>
      <c r="R332" s="13"/>
      <c r="S332" s="13"/>
      <c r="T332" s="13"/>
      <c r="U332" s="13"/>
      <c r="V332" s="13"/>
      <c r="W332" s="13"/>
      <c r="X332" s="13"/>
      <c r="Y332" s="13"/>
      <c r="Z332" s="13"/>
      <c r="AA332" s="13"/>
      <c r="AB332" s="13"/>
      <c r="AO332" s="71" t="s">
        <v>42</v>
      </c>
      <c r="AQ332" s="71" t="s">
        <v>38</v>
      </c>
      <c r="AR332" s="71" t="s">
        <v>19</v>
      </c>
      <c r="AV332" s="7" t="s">
        <v>35</v>
      </c>
      <c r="BB332" s="72" t="e">
        <f>IF(K332="základní",#REF!,0)</f>
        <v>#REF!</v>
      </c>
      <c r="BC332" s="72">
        <f>IF(K332="snížená",#REF!,0)</f>
        <v>0</v>
      </c>
      <c r="BD332" s="72">
        <f>IF(K332="zákl. přenesená",#REF!,0)</f>
        <v>0</v>
      </c>
      <c r="BE332" s="72">
        <f>IF(K332="sníž. přenesená",#REF!,0)</f>
        <v>0</v>
      </c>
      <c r="BF332" s="72">
        <f>IF(K332="nulová",#REF!,0)</f>
        <v>0</v>
      </c>
      <c r="BG332" s="7" t="s">
        <v>17</v>
      </c>
      <c r="BH332" s="72" t="e">
        <f>ROUND(#REF!*H332,2)</f>
        <v>#REF!</v>
      </c>
      <c r="BI332" s="7" t="s">
        <v>42</v>
      </c>
      <c r="BJ332" s="71" t="s">
        <v>632</v>
      </c>
    </row>
    <row r="333" spans="1:62" s="2" customFormat="1" ht="68.25" x14ac:dyDescent="0.2">
      <c r="A333" s="13"/>
      <c r="B333" s="14"/>
      <c r="C333" s="15"/>
      <c r="D333" s="73" t="s">
        <v>44</v>
      </c>
      <c r="E333" s="15"/>
      <c r="F333" s="74" t="s">
        <v>633</v>
      </c>
      <c r="G333" s="15"/>
      <c r="H333" s="15"/>
      <c r="I333" s="16"/>
      <c r="J333" s="75"/>
      <c r="K333" s="76"/>
      <c r="L333" s="22"/>
      <c r="M333" s="22"/>
      <c r="N333" s="22"/>
      <c r="O333" s="22"/>
      <c r="P333" s="22"/>
      <c r="Q333" s="23"/>
      <c r="R333" s="13"/>
      <c r="S333" s="13"/>
      <c r="T333" s="13"/>
      <c r="U333" s="13"/>
      <c r="V333" s="13"/>
      <c r="W333" s="13"/>
      <c r="X333" s="13"/>
      <c r="Y333" s="13"/>
      <c r="Z333" s="13"/>
      <c r="AA333" s="13"/>
      <c r="AB333" s="13"/>
      <c r="AQ333" s="7" t="s">
        <v>44</v>
      </c>
      <c r="AR333" s="7" t="s">
        <v>19</v>
      </c>
    </row>
    <row r="334" spans="1:62" s="2" customFormat="1" ht="24.2" customHeight="1" x14ac:dyDescent="0.2">
      <c r="A334" s="13"/>
      <c r="B334" s="14"/>
      <c r="C334" s="62" t="s">
        <v>634</v>
      </c>
      <c r="D334" s="62" t="s">
        <v>38</v>
      </c>
      <c r="E334" s="63" t="s">
        <v>635</v>
      </c>
      <c r="F334" s="64" t="s">
        <v>636</v>
      </c>
      <c r="G334" s="65" t="s">
        <v>611</v>
      </c>
      <c r="H334" s="66">
        <v>40</v>
      </c>
      <c r="I334" s="16"/>
      <c r="J334" s="67" t="s">
        <v>0</v>
      </c>
      <c r="K334" s="68" t="s">
        <v>11</v>
      </c>
      <c r="L334" s="69">
        <v>5.8150000000000004</v>
      </c>
      <c r="M334" s="69">
        <f>L334*H334</f>
        <v>232.60000000000002</v>
      </c>
      <c r="N334" s="69">
        <v>0</v>
      </c>
      <c r="O334" s="69">
        <f>N334*H334</f>
        <v>0</v>
      </c>
      <c r="P334" s="69">
        <v>0</v>
      </c>
      <c r="Q334" s="70">
        <f>P334*H334</f>
        <v>0</v>
      </c>
      <c r="R334" s="13"/>
      <c r="S334" s="13"/>
      <c r="T334" s="13"/>
      <c r="U334" s="13"/>
      <c r="V334" s="13"/>
      <c r="W334" s="13"/>
      <c r="X334" s="13"/>
      <c r="Y334" s="13"/>
      <c r="Z334" s="13"/>
      <c r="AA334" s="13"/>
      <c r="AB334" s="13"/>
      <c r="AO334" s="71" t="s">
        <v>42</v>
      </c>
      <c r="AQ334" s="71" t="s">
        <v>38</v>
      </c>
      <c r="AR334" s="71" t="s">
        <v>19</v>
      </c>
      <c r="AV334" s="7" t="s">
        <v>35</v>
      </c>
      <c r="BB334" s="72" t="e">
        <f>IF(K334="základní",#REF!,0)</f>
        <v>#REF!</v>
      </c>
      <c r="BC334" s="72">
        <f>IF(K334="snížená",#REF!,0)</f>
        <v>0</v>
      </c>
      <c r="BD334" s="72">
        <f>IF(K334="zákl. přenesená",#REF!,0)</f>
        <v>0</v>
      </c>
      <c r="BE334" s="72">
        <f>IF(K334="sníž. přenesená",#REF!,0)</f>
        <v>0</v>
      </c>
      <c r="BF334" s="72">
        <f>IF(K334="nulová",#REF!,0)</f>
        <v>0</v>
      </c>
      <c r="BG334" s="7" t="s">
        <v>17</v>
      </c>
      <c r="BH334" s="72" t="e">
        <f>ROUND(#REF!*H334,2)</f>
        <v>#REF!</v>
      </c>
      <c r="BI334" s="7" t="s">
        <v>42</v>
      </c>
      <c r="BJ334" s="71" t="s">
        <v>637</v>
      </c>
    </row>
    <row r="335" spans="1:62" s="2" customFormat="1" ht="68.25" x14ac:dyDescent="0.2">
      <c r="A335" s="13"/>
      <c r="B335" s="14"/>
      <c r="C335" s="15"/>
      <c r="D335" s="73" t="s">
        <v>44</v>
      </c>
      <c r="E335" s="15"/>
      <c r="F335" s="74" t="s">
        <v>638</v>
      </c>
      <c r="G335" s="15"/>
      <c r="H335" s="15"/>
      <c r="I335" s="16"/>
      <c r="J335" s="75"/>
      <c r="K335" s="76"/>
      <c r="L335" s="22"/>
      <c r="M335" s="22"/>
      <c r="N335" s="22"/>
      <c r="O335" s="22"/>
      <c r="P335" s="22"/>
      <c r="Q335" s="23"/>
      <c r="R335" s="13"/>
      <c r="S335" s="13"/>
      <c r="T335" s="13"/>
      <c r="U335" s="13"/>
      <c r="V335" s="13"/>
      <c r="W335" s="13"/>
      <c r="X335" s="13"/>
      <c r="Y335" s="13"/>
      <c r="Z335" s="13"/>
      <c r="AA335" s="13"/>
      <c r="AB335" s="13"/>
      <c r="AQ335" s="7" t="s">
        <v>44</v>
      </c>
      <c r="AR335" s="7" t="s">
        <v>19</v>
      </c>
    </row>
    <row r="336" spans="1:62" s="2" customFormat="1" ht="24.2" customHeight="1" x14ac:dyDescent="0.2">
      <c r="A336" s="13"/>
      <c r="B336" s="14"/>
      <c r="C336" s="62" t="s">
        <v>639</v>
      </c>
      <c r="D336" s="62" t="s">
        <v>38</v>
      </c>
      <c r="E336" s="63" t="s">
        <v>640</v>
      </c>
      <c r="F336" s="64" t="s">
        <v>641</v>
      </c>
      <c r="G336" s="65" t="s">
        <v>611</v>
      </c>
      <c r="H336" s="66">
        <v>20</v>
      </c>
      <c r="I336" s="16"/>
      <c r="J336" s="67" t="s">
        <v>0</v>
      </c>
      <c r="K336" s="68" t="s">
        <v>11</v>
      </c>
      <c r="L336" s="69">
        <v>5.8150000000000004</v>
      </c>
      <c r="M336" s="69">
        <f>L336*H336</f>
        <v>116.30000000000001</v>
      </c>
      <c r="N336" s="69">
        <v>0</v>
      </c>
      <c r="O336" s="69">
        <f>N336*H336</f>
        <v>0</v>
      </c>
      <c r="P336" s="69">
        <v>0</v>
      </c>
      <c r="Q336" s="70">
        <f>P336*H336</f>
        <v>0</v>
      </c>
      <c r="R336" s="13"/>
      <c r="S336" s="13"/>
      <c r="T336" s="13"/>
      <c r="U336" s="13"/>
      <c r="V336" s="13"/>
      <c r="W336" s="13"/>
      <c r="X336" s="13"/>
      <c r="Y336" s="13"/>
      <c r="Z336" s="13"/>
      <c r="AA336" s="13"/>
      <c r="AB336" s="13"/>
      <c r="AO336" s="71" t="s">
        <v>42</v>
      </c>
      <c r="AQ336" s="71" t="s">
        <v>38</v>
      </c>
      <c r="AR336" s="71" t="s">
        <v>19</v>
      </c>
      <c r="AV336" s="7" t="s">
        <v>35</v>
      </c>
      <c r="BB336" s="72" t="e">
        <f>IF(K336="základní",#REF!,0)</f>
        <v>#REF!</v>
      </c>
      <c r="BC336" s="72">
        <f>IF(K336="snížená",#REF!,0)</f>
        <v>0</v>
      </c>
      <c r="BD336" s="72">
        <f>IF(K336="zákl. přenesená",#REF!,0)</f>
        <v>0</v>
      </c>
      <c r="BE336" s="72">
        <f>IF(K336="sníž. přenesená",#REF!,0)</f>
        <v>0</v>
      </c>
      <c r="BF336" s="72">
        <f>IF(K336="nulová",#REF!,0)</f>
        <v>0</v>
      </c>
      <c r="BG336" s="7" t="s">
        <v>17</v>
      </c>
      <c r="BH336" s="72" t="e">
        <f>ROUND(#REF!*H336,2)</f>
        <v>#REF!</v>
      </c>
      <c r="BI336" s="7" t="s">
        <v>42</v>
      </c>
      <c r="BJ336" s="71" t="s">
        <v>642</v>
      </c>
    </row>
    <row r="337" spans="1:62" s="2" customFormat="1" ht="68.25" x14ac:dyDescent="0.2">
      <c r="A337" s="13"/>
      <c r="B337" s="14"/>
      <c r="C337" s="15"/>
      <c r="D337" s="73" t="s">
        <v>44</v>
      </c>
      <c r="E337" s="15"/>
      <c r="F337" s="74" t="s">
        <v>643</v>
      </c>
      <c r="G337" s="15"/>
      <c r="H337" s="15"/>
      <c r="I337" s="16"/>
      <c r="J337" s="75"/>
      <c r="K337" s="76"/>
      <c r="L337" s="22"/>
      <c r="M337" s="22"/>
      <c r="N337" s="22"/>
      <c r="O337" s="22"/>
      <c r="P337" s="22"/>
      <c r="Q337" s="23"/>
      <c r="R337" s="13"/>
      <c r="S337" s="13"/>
      <c r="T337" s="13"/>
      <c r="U337" s="13"/>
      <c r="V337" s="13"/>
      <c r="W337" s="13"/>
      <c r="X337" s="13"/>
      <c r="Y337" s="13"/>
      <c r="Z337" s="13"/>
      <c r="AA337" s="13"/>
      <c r="AB337" s="13"/>
      <c r="AQ337" s="7" t="s">
        <v>44</v>
      </c>
      <c r="AR337" s="7" t="s">
        <v>19</v>
      </c>
    </row>
    <row r="338" spans="1:62" s="2" customFormat="1" ht="24.2" customHeight="1" x14ac:dyDescent="0.2">
      <c r="A338" s="13"/>
      <c r="B338" s="14"/>
      <c r="C338" s="62" t="s">
        <v>644</v>
      </c>
      <c r="D338" s="62" t="s">
        <v>38</v>
      </c>
      <c r="E338" s="63" t="s">
        <v>645</v>
      </c>
      <c r="F338" s="64" t="s">
        <v>646</v>
      </c>
      <c r="G338" s="65" t="s">
        <v>611</v>
      </c>
      <c r="H338" s="66">
        <v>150</v>
      </c>
      <c r="I338" s="16"/>
      <c r="J338" s="67" t="s">
        <v>0</v>
      </c>
      <c r="K338" s="68" t="s">
        <v>11</v>
      </c>
      <c r="L338" s="69">
        <v>5.7359999999999998</v>
      </c>
      <c r="M338" s="69">
        <f>L338*H338</f>
        <v>860.4</v>
      </c>
      <c r="N338" s="69">
        <v>0</v>
      </c>
      <c r="O338" s="69">
        <f>N338*H338</f>
        <v>0</v>
      </c>
      <c r="P338" s="69">
        <v>0</v>
      </c>
      <c r="Q338" s="70">
        <f>P338*H338</f>
        <v>0</v>
      </c>
      <c r="R338" s="13"/>
      <c r="S338" s="13"/>
      <c r="T338" s="13"/>
      <c r="U338" s="13"/>
      <c r="V338" s="13"/>
      <c r="W338" s="13"/>
      <c r="X338" s="13"/>
      <c r="Y338" s="13"/>
      <c r="Z338" s="13"/>
      <c r="AA338" s="13"/>
      <c r="AB338" s="13"/>
      <c r="AO338" s="71" t="s">
        <v>42</v>
      </c>
      <c r="AQ338" s="71" t="s">
        <v>38</v>
      </c>
      <c r="AR338" s="71" t="s">
        <v>19</v>
      </c>
      <c r="AV338" s="7" t="s">
        <v>35</v>
      </c>
      <c r="BB338" s="72" t="e">
        <f>IF(K338="základní",#REF!,0)</f>
        <v>#REF!</v>
      </c>
      <c r="BC338" s="72">
        <f>IF(K338="snížená",#REF!,0)</f>
        <v>0</v>
      </c>
      <c r="BD338" s="72">
        <f>IF(K338="zákl. přenesená",#REF!,0)</f>
        <v>0</v>
      </c>
      <c r="BE338" s="72">
        <f>IF(K338="sníž. přenesená",#REF!,0)</f>
        <v>0</v>
      </c>
      <c r="BF338" s="72">
        <f>IF(K338="nulová",#REF!,0)</f>
        <v>0</v>
      </c>
      <c r="BG338" s="7" t="s">
        <v>17</v>
      </c>
      <c r="BH338" s="72" t="e">
        <f>ROUND(#REF!*H338,2)</f>
        <v>#REF!</v>
      </c>
      <c r="BI338" s="7" t="s">
        <v>42</v>
      </c>
      <c r="BJ338" s="71" t="s">
        <v>647</v>
      </c>
    </row>
    <row r="339" spans="1:62" s="2" customFormat="1" ht="68.25" x14ac:dyDescent="0.2">
      <c r="A339" s="13"/>
      <c r="B339" s="14"/>
      <c r="C339" s="15"/>
      <c r="D339" s="73" t="s">
        <v>44</v>
      </c>
      <c r="E339" s="15"/>
      <c r="F339" s="74" t="s">
        <v>648</v>
      </c>
      <c r="G339" s="15"/>
      <c r="H339" s="15"/>
      <c r="I339" s="16"/>
      <c r="J339" s="75"/>
      <c r="K339" s="76"/>
      <c r="L339" s="22"/>
      <c r="M339" s="22"/>
      <c r="N339" s="22"/>
      <c r="O339" s="22"/>
      <c r="P339" s="22"/>
      <c r="Q339" s="23"/>
      <c r="R339" s="13"/>
      <c r="S339" s="13"/>
      <c r="T339" s="13"/>
      <c r="U339" s="13"/>
      <c r="V339" s="13"/>
      <c r="W339" s="13"/>
      <c r="X339" s="13"/>
      <c r="Y339" s="13"/>
      <c r="Z339" s="13"/>
      <c r="AA339" s="13"/>
      <c r="AB339" s="13"/>
      <c r="AQ339" s="7" t="s">
        <v>44</v>
      </c>
      <c r="AR339" s="7" t="s">
        <v>19</v>
      </c>
    </row>
    <row r="340" spans="1:62" s="2" customFormat="1" ht="24.2" customHeight="1" x14ac:dyDescent="0.2">
      <c r="A340" s="13"/>
      <c r="B340" s="14"/>
      <c r="C340" s="62" t="s">
        <v>649</v>
      </c>
      <c r="D340" s="62" t="s">
        <v>38</v>
      </c>
      <c r="E340" s="63" t="s">
        <v>650</v>
      </c>
      <c r="F340" s="64" t="s">
        <v>651</v>
      </c>
      <c r="G340" s="65" t="s">
        <v>611</v>
      </c>
      <c r="H340" s="66">
        <v>8</v>
      </c>
      <c r="I340" s="16"/>
      <c r="J340" s="67" t="s">
        <v>0</v>
      </c>
      <c r="K340" s="68" t="s">
        <v>11</v>
      </c>
      <c r="L340" s="69">
        <v>9.0340000000000007</v>
      </c>
      <c r="M340" s="69">
        <f>L340*H340</f>
        <v>72.272000000000006</v>
      </c>
      <c r="N340" s="69">
        <v>0</v>
      </c>
      <c r="O340" s="69">
        <f>N340*H340</f>
        <v>0</v>
      </c>
      <c r="P340" s="69">
        <v>0</v>
      </c>
      <c r="Q340" s="70">
        <f>P340*H340</f>
        <v>0</v>
      </c>
      <c r="R340" s="13"/>
      <c r="S340" s="13"/>
      <c r="T340" s="13"/>
      <c r="U340" s="13"/>
      <c r="V340" s="13"/>
      <c r="W340" s="13"/>
      <c r="X340" s="13"/>
      <c r="Y340" s="13"/>
      <c r="Z340" s="13"/>
      <c r="AA340" s="13"/>
      <c r="AB340" s="13"/>
      <c r="AO340" s="71" t="s">
        <v>42</v>
      </c>
      <c r="AQ340" s="71" t="s">
        <v>38</v>
      </c>
      <c r="AR340" s="71" t="s">
        <v>19</v>
      </c>
      <c r="AV340" s="7" t="s">
        <v>35</v>
      </c>
      <c r="BB340" s="72" t="e">
        <f>IF(K340="základní",#REF!,0)</f>
        <v>#REF!</v>
      </c>
      <c r="BC340" s="72">
        <f>IF(K340="snížená",#REF!,0)</f>
        <v>0</v>
      </c>
      <c r="BD340" s="72">
        <f>IF(K340="zákl. přenesená",#REF!,0)</f>
        <v>0</v>
      </c>
      <c r="BE340" s="72">
        <f>IF(K340="sníž. přenesená",#REF!,0)</f>
        <v>0</v>
      </c>
      <c r="BF340" s="72">
        <f>IF(K340="nulová",#REF!,0)</f>
        <v>0</v>
      </c>
      <c r="BG340" s="7" t="s">
        <v>17</v>
      </c>
      <c r="BH340" s="72" t="e">
        <f>ROUND(#REF!*H340,2)</f>
        <v>#REF!</v>
      </c>
      <c r="BI340" s="7" t="s">
        <v>42</v>
      </c>
      <c r="BJ340" s="71" t="s">
        <v>652</v>
      </c>
    </row>
    <row r="341" spans="1:62" s="2" customFormat="1" ht="68.25" x14ac:dyDescent="0.2">
      <c r="A341" s="13"/>
      <c r="B341" s="14"/>
      <c r="C341" s="15"/>
      <c r="D341" s="73" t="s">
        <v>44</v>
      </c>
      <c r="E341" s="15"/>
      <c r="F341" s="74" t="s">
        <v>653</v>
      </c>
      <c r="G341" s="15"/>
      <c r="H341" s="15"/>
      <c r="I341" s="16"/>
      <c r="J341" s="75"/>
      <c r="K341" s="76"/>
      <c r="L341" s="22"/>
      <c r="M341" s="22"/>
      <c r="N341" s="22"/>
      <c r="O341" s="22"/>
      <c r="P341" s="22"/>
      <c r="Q341" s="23"/>
      <c r="R341" s="13"/>
      <c r="S341" s="13"/>
      <c r="T341" s="13"/>
      <c r="U341" s="13"/>
      <c r="V341" s="13"/>
      <c r="W341" s="13"/>
      <c r="X341" s="13"/>
      <c r="Y341" s="13"/>
      <c r="Z341" s="13"/>
      <c r="AA341" s="13"/>
      <c r="AB341" s="13"/>
      <c r="AQ341" s="7" t="s">
        <v>44</v>
      </c>
      <c r="AR341" s="7" t="s">
        <v>19</v>
      </c>
    </row>
    <row r="342" spans="1:62" s="2" customFormat="1" ht="33" customHeight="1" x14ac:dyDescent="0.2">
      <c r="A342" s="13"/>
      <c r="B342" s="14"/>
      <c r="C342" s="62" t="s">
        <v>654</v>
      </c>
      <c r="D342" s="62" t="s">
        <v>38</v>
      </c>
      <c r="E342" s="63" t="s">
        <v>655</v>
      </c>
      <c r="F342" s="64" t="s">
        <v>656</v>
      </c>
      <c r="G342" s="65" t="s">
        <v>611</v>
      </c>
      <c r="H342" s="66">
        <v>8</v>
      </c>
      <c r="I342" s="16"/>
      <c r="J342" s="67" t="s">
        <v>0</v>
      </c>
      <c r="K342" s="68" t="s">
        <v>11</v>
      </c>
      <c r="L342" s="69">
        <v>9.8219999999999992</v>
      </c>
      <c r="M342" s="69">
        <f>L342*H342</f>
        <v>78.575999999999993</v>
      </c>
      <c r="N342" s="69">
        <v>0</v>
      </c>
      <c r="O342" s="69">
        <f>N342*H342</f>
        <v>0</v>
      </c>
      <c r="P342" s="69">
        <v>0</v>
      </c>
      <c r="Q342" s="70">
        <f>P342*H342</f>
        <v>0</v>
      </c>
      <c r="R342" s="13"/>
      <c r="S342" s="13"/>
      <c r="T342" s="13"/>
      <c r="U342" s="13"/>
      <c r="V342" s="13"/>
      <c r="W342" s="13"/>
      <c r="X342" s="13"/>
      <c r="Y342" s="13"/>
      <c r="Z342" s="13"/>
      <c r="AA342" s="13"/>
      <c r="AB342" s="13"/>
      <c r="AO342" s="71" t="s">
        <v>42</v>
      </c>
      <c r="AQ342" s="71" t="s">
        <v>38</v>
      </c>
      <c r="AR342" s="71" t="s">
        <v>19</v>
      </c>
      <c r="AV342" s="7" t="s">
        <v>35</v>
      </c>
      <c r="BB342" s="72" t="e">
        <f>IF(K342="základní",#REF!,0)</f>
        <v>#REF!</v>
      </c>
      <c r="BC342" s="72">
        <f>IF(K342="snížená",#REF!,0)</f>
        <v>0</v>
      </c>
      <c r="BD342" s="72">
        <f>IF(K342="zákl. přenesená",#REF!,0)</f>
        <v>0</v>
      </c>
      <c r="BE342" s="72">
        <f>IF(K342="sníž. přenesená",#REF!,0)</f>
        <v>0</v>
      </c>
      <c r="BF342" s="72">
        <f>IF(K342="nulová",#REF!,0)</f>
        <v>0</v>
      </c>
      <c r="BG342" s="7" t="s">
        <v>17</v>
      </c>
      <c r="BH342" s="72" t="e">
        <f>ROUND(#REF!*H342,2)</f>
        <v>#REF!</v>
      </c>
      <c r="BI342" s="7" t="s">
        <v>42</v>
      </c>
      <c r="BJ342" s="71" t="s">
        <v>657</v>
      </c>
    </row>
    <row r="343" spans="1:62" s="2" customFormat="1" ht="68.25" x14ac:dyDescent="0.2">
      <c r="A343" s="13"/>
      <c r="B343" s="14"/>
      <c r="C343" s="15"/>
      <c r="D343" s="73" t="s">
        <v>44</v>
      </c>
      <c r="E343" s="15"/>
      <c r="F343" s="74" t="s">
        <v>658</v>
      </c>
      <c r="G343" s="15"/>
      <c r="H343" s="15"/>
      <c r="I343" s="16"/>
      <c r="J343" s="75"/>
      <c r="K343" s="76"/>
      <c r="L343" s="22"/>
      <c r="M343" s="22"/>
      <c r="N343" s="22"/>
      <c r="O343" s="22"/>
      <c r="P343" s="22"/>
      <c r="Q343" s="23"/>
      <c r="R343" s="13"/>
      <c r="S343" s="13"/>
      <c r="T343" s="13"/>
      <c r="U343" s="13"/>
      <c r="V343" s="13"/>
      <c r="W343" s="13"/>
      <c r="X343" s="13"/>
      <c r="Y343" s="13"/>
      <c r="Z343" s="13"/>
      <c r="AA343" s="13"/>
      <c r="AB343" s="13"/>
      <c r="AQ343" s="7" t="s">
        <v>44</v>
      </c>
      <c r="AR343" s="7" t="s">
        <v>19</v>
      </c>
    </row>
    <row r="344" spans="1:62" s="2" customFormat="1" ht="33" customHeight="1" x14ac:dyDescent="0.2">
      <c r="A344" s="13"/>
      <c r="B344" s="14"/>
      <c r="C344" s="62" t="s">
        <v>659</v>
      </c>
      <c r="D344" s="62" t="s">
        <v>38</v>
      </c>
      <c r="E344" s="63" t="s">
        <v>660</v>
      </c>
      <c r="F344" s="64" t="s">
        <v>661</v>
      </c>
      <c r="G344" s="65" t="s">
        <v>611</v>
      </c>
      <c r="H344" s="66">
        <v>8</v>
      </c>
      <c r="I344" s="16"/>
      <c r="J344" s="67" t="s">
        <v>0</v>
      </c>
      <c r="K344" s="68" t="s">
        <v>11</v>
      </c>
      <c r="L344" s="69">
        <v>9.5289999999999999</v>
      </c>
      <c r="M344" s="69">
        <f>L344*H344</f>
        <v>76.231999999999999</v>
      </c>
      <c r="N344" s="69">
        <v>0</v>
      </c>
      <c r="O344" s="69">
        <f>N344*H344</f>
        <v>0</v>
      </c>
      <c r="P344" s="69">
        <v>0</v>
      </c>
      <c r="Q344" s="70">
        <f>P344*H344</f>
        <v>0</v>
      </c>
      <c r="R344" s="13"/>
      <c r="S344" s="13"/>
      <c r="T344" s="13"/>
      <c r="U344" s="13"/>
      <c r="V344" s="13"/>
      <c r="W344" s="13"/>
      <c r="X344" s="13"/>
      <c r="Y344" s="13"/>
      <c r="Z344" s="13"/>
      <c r="AA344" s="13"/>
      <c r="AB344" s="13"/>
      <c r="AO344" s="71" t="s">
        <v>42</v>
      </c>
      <c r="AQ344" s="71" t="s">
        <v>38</v>
      </c>
      <c r="AR344" s="71" t="s">
        <v>19</v>
      </c>
      <c r="AV344" s="7" t="s">
        <v>35</v>
      </c>
      <c r="BB344" s="72" t="e">
        <f>IF(K344="základní",#REF!,0)</f>
        <v>#REF!</v>
      </c>
      <c r="BC344" s="72">
        <f>IF(K344="snížená",#REF!,0)</f>
        <v>0</v>
      </c>
      <c r="BD344" s="72">
        <f>IF(K344="zákl. přenesená",#REF!,0)</f>
        <v>0</v>
      </c>
      <c r="BE344" s="72">
        <f>IF(K344="sníž. přenesená",#REF!,0)</f>
        <v>0</v>
      </c>
      <c r="BF344" s="72">
        <f>IF(K344="nulová",#REF!,0)</f>
        <v>0</v>
      </c>
      <c r="BG344" s="7" t="s">
        <v>17</v>
      </c>
      <c r="BH344" s="72" t="e">
        <f>ROUND(#REF!*H344,2)</f>
        <v>#REF!</v>
      </c>
      <c r="BI344" s="7" t="s">
        <v>42</v>
      </c>
      <c r="BJ344" s="71" t="s">
        <v>662</v>
      </c>
    </row>
    <row r="345" spans="1:62" s="2" customFormat="1" ht="68.25" x14ac:dyDescent="0.2">
      <c r="A345" s="13"/>
      <c r="B345" s="14"/>
      <c r="C345" s="15"/>
      <c r="D345" s="73" t="s">
        <v>44</v>
      </c>
      <c r="E345" s="15"/>
      <c r="F345" s="74" t="s">
        <v>663</v>
      </c>
      <c r="G345" s="15"/>
      <c r="H345" s="15"/>
      <c r="I345" s="16"/>
      <c r="J345" s="75"/>
      <c r="K345" s="76"/>
      <c r="L345" s="22"/>
      <c r="M345" s="22"/>
      <c r="N345" s="22"/>
      <c r="O345" s="22"/>
      <c r="P345" s="22"/>
      <c r="Q345" s="23"/>
      <c r="R345" s="13"/>
      <c r="S345" s="13"/>
      <c r="T345" s="13"/>
      <c r="U345" s="13"/>
      <c r="V345" s="13"/>
      <c r="W345" s="13"/>
      <c r="X345" s="13"/>
      <c r="Y345" s="13"/>
      <c r="Z345" s="13"/>
      <c r="AA345" s="13"/>
      <c r="AB345" s="13"/>
      <c r="AQ345" s="7" t="s">
        <v>44</v>
      </c>
      <c r="AR345" s="7" t="s">
        <v>19</v>
      </c>
    </row>
    <row r="346" spans="1:62" s="2" customFormat="1" ht="24.2" customHeight="1" x14ac:dyDescent="0.2">
      <c r="A346" s="13"/>
      <c r="B346" s="14"/>
      <c r="C346" s="62" t="s">
        <v>664</v>
      </c>
      <c r="D346" s="62" t="s">
        <v>38</v>
      </c>
      <c r="E346" s="63" t="s">
        <v>665</v>
      </c>
      <c r="F346" s="64" t="s">
        <v>666</v>
      </c>
      <c r="G346" s="65" t="s">
        <v>611</v>
      </c>
      <c r="H346" s="66">
        <v>8</v>
      </c>
      <c r="I346" s="16"/>
      <c r="J346" s="67" t="s">
        <v>0</v>
      </c>
      <c r="K346" s="68" t="s">
        <v>11</v>
      </c>
      <c r="L346" s="69">
        <v>5.0049999999999999</v>
      </c>
      <c r="M346" s="69">
        <f>L346*H346</f>
        <v>40.04</v>
      </c>
      <c r="N346" s="69">
        <v>0</v>
      </c>
      <c r="O346" s="69">
        <f>N346*H346</f>
        <v>0</v>
      </c>
      <c r="P346" s="69">
        <v>0</v>
      </c>
      <c r="Q346" s="70">
        <f>P346*H346</f>
        <v>0</v>
      </c>
      <c r="R346" s="13"/>
      <c r="S346" s="13"/>
      <c r="T346" s="13"/>
      <c r="U346" s="13"/>
      <c r="V346" s="13"/>
      <c r="W346" s="13"/>
      <c r="X346" s="13"/>
      <c r="Y346" s="13"/>
      <c r="Z346" s="13"/>
      <c r="AA346" s="13"/>
      <c r="AB346" s="13"/>
      <c r="AO346" s="71" t="s">
        <v>42</v>
      </c>
      <c r="AQ346" s="71" t="s">
        <v>38</v>
      </c>
      <c r="AR346" s="71" t="s">
        <v>19</v>
      </c>
      <c r="AV346" s="7" t="s">
        <v>35</v>
      </c>
      <c r="BB346" s="72" t="e">
        <f>IF(K346="základní",#REF!,0)</f>
        <v>#REF!</v>
      </c>
      <c r="BC346" s="72">
        <f>IF(K346="snížená",#REF!,0)</f>
        <v>0</v>
      </c>
      <c r="BD346" s="72">
        <f>IF(K346="zákl. přenesená",#REF!,0)</f>
        <v>0</v>
      </c>
      <c r="BE346" s="72">
        <f>IF(K346="sníž. přenesená",#REF!,0)</f>
        <v>0</v>
      </c>
      <c r="BF346" s="72">
        <f>IF(K346="nulová",#REF!,0)</f>
        <v>0</v>
      </c>
      <c r="BG346" s="7" t="s">
        <v>17</v>
      </c>
      <c r="BH346" s="72" t="e">
        <f>ROUND(#REF!*H346,2)</f>
        <v>#REF!</v>
      </c>
      <c r="BI346" s="7" t="s">
        <v>42</v>
      </c>
      <c r="BJ346" s="71" t="s">
        <v>667</v>
      </c>
    </row>
    <row r="347" spans="1:62" s="2" customFormat="1" ht="68.25" x14ac:dyDescent="0.2">
      <c r="A347" s="13"/>
      <c r="B347" s="14"/>
      <c r="C347" s="15"/>
      <c r="D347" s="73" t="s">
        <v>44</v>
      </c>
      <c r="E347" s="15"/>
      <c r="F347" s="74" t="s">
        <v>668</v>
      </c>
      <c r="G347" s="15"/>
      <c r="H347" s="15"/>
      <c r="I347" s="16"/>
      <c r="J347" s="75"/>
      <c r="K347" s="76"/>
      <c r="L347" s="22"/>
      <c r="M347" s="22"/>
      <c r="N347" s="22"/>
      <c r="O347" s="22"/>
      <c r="P347" s="22"/>
      <c r="Q347" s="23"/>
      <c r="R347" s="13"/>
      <c r="S347" s="13"/>
      <c r="T347" s="13"/>
      <c r="U347" s="13"/>
      <c r="V347" s="13"/>
      <c r="W347" s="13"/>
      <c r="X347" s="13"/>
      <c r="Y347" s="13"/>
      <c r="Z347" s="13"/>
      <c r="AA347" s="13"/>
      <c r="AB347" s="13"/>
      <c r="AQ347" s="7" t="s">
        <v>44</v>
      </c>
      <c r="AR347" s="7" t="s">
        <v>19</v>
      </c>
    </row>
    <row r="348" spans="1:62" s="2" customFormat="1" ht="24.2" customHeight="1" x14ac:dyDescent="0.2">
      <c r="A348" s="13"/>
      <c r="B348" s="14"/>
      <c r="C348" s="62" t="s">
        <v>669</v>
      </c>
      <c r="D348" s="62" t="s">
        <v>38</v>
      </c>
      <c r="E348" s="63" t="s">
        <v>670</v>
      </c>
      <c r="F348" s="64" t="s">
        <v>671</v>
      </c>
      <c r="G348" s="65" t="s">
        <v>611</v>
      </c>
      <c r="H348" s="66">
        <v>5</v>
      </c>
      <c r="I348" s="16"/>
      <c r="J348" s="67" t="s">
        <v>0</v>
      </c>
      <c r="K348" s="68" t="s">
        <v>11</v>
      </c>
      <c r="L348" s="69">
        <v>5.0049999999999999</v>
      </c>
      <c r="M348" s="69">
        <f>L348*H348</f>
        <v>25.024999999999999</v>
      </c>
      <c r="N348" s="69">
        <v>0</v>
      </c>
      <c r="O348" s="69">
        <f>N348*H348</f>
        <v>0</v>
      </c>
      <c r="P348" s="69">
        <v>0</v>
      </c>
      <c r="Q348" s="70">
        <f>P348*H348</f>
        <v>0</v>
      </c>
      <c r="R348" s="13"/>
      <c r="S348" s="13"/>
      <c r="T348" s="13"/>
      <c r="U348" s="13"/>
      <c r="V348" s="13"/>
      <c r="W348" s="13"/>
      <c r="X348" s="13"/>
      <c r="Y348" s="13"/>
      <c r="Z348" s="13"/>
      <c r="AA348" s="13"/>
      <c r="AB348" s="13"/>
      <c r="AO348" s="71" t="s">
        <v>42</v>
      </c>
      <c r="AQ348" s="71" t="s">
        <v>38</v>
      </c>
      <c r="AR348" s="71" t="s">
        <v>19</v>
      </c>
      <c r="AV348" s="7" t="s">
        <v>35</v>
      </c>
      <c r="BB348" s="72" t="e">
        <f>IF(K348="základní",#REF!,0)</f>
        <v>#REF!</v>
      </c>
      <c r="BC348" s="72">
        <f>IF(K348="snížená",#REF!,0)</f>
        <v>0</v>
      </c>
      <c r="BD348" s="72">
        <f>IF(K348="zákl. přenesená",#REF!,0)</f>
        <v>0</v>
      </c>
      <c r="BE348" s="72">
        <f>IF(K348="sníž. přenesená",#REF!,0)</f>
        <v>0</v>
      </c>
      <c r="BF348" s="72">
        <f>IF(K348="nulová",#REF!,0)</f>
        <v>0</v>
      </c>
      <c r="BG348" s="7" t="s">
        <v>17</v>
      </c>
      <c r="BH348" s="72" t="e">
        <f>ROUND(#REF!*H348,2)</f>
        <v>#REF!</v>
      </c>
      <c r="BI348" s="7" t="s">
        <v>42</v>
      </c>
      <c r="BJ348" s="71" t="s">
        <v>672</v>
      </c>
    </row>
    <row r="349" spans="1:62" s="2" customFormat="1" ht="68.25" x14ac:dyDescent="0.2">
      <c r="A349" s="13"/>
      <c r="B349" s="14"/>
      <c r="C349" s="15"/>
      <c r="D349" s="73" t="s">
        <v>44</v>
      </c>
      <c r="E349" s="15"/>
      <c r="F349" s="74" t="s">
        <v>673</v>
      </c>
      <c r="G349" s="15"/>
      <c r="H349" s="15"/>
      <c r="I349" s="16"/>
      <c r="J349" s="75"/>
      <c r="K349" s="76"/>
      <c r="L349" s="22"/>
      <c r="M349" s="22"/>
      <c r="N349" s="22"/>
      <c r="O349" s="22"/>
      <c r="P349" s="22"/>
      <c r="Q349" s="23"/>
      <c r="R349" s="13"/>
      <c r="S349" s="13"/>
      <c r="T349" s="13"/>
      <c r="U349" s="13"/>
      <c r="V349" s="13"/>
      <c r="W349" s="13"/>
      <c r="X349" s="13"/>
      <c r="Y349" s="13"/>
      <c r="Z349" s="13"/>
      <c r="AA349" s="13"/>
      <c r="AB349" s="13"/>
      <c r="AQ349" s="7" t="s">
        <v>44</v>
      </c>
      <c r="AR349" s="7" t="s">
        <v>19</v>
      </c>
    </row>
    <row r="350" spans="1:62" s="2" customFormat="1" ht="24.2" customHeight="1" x14ac:dyDescent="0.2">
      <c r="A350" s="13"/>
      <c r="B350" s="14"/>
      <c r="C350" s="62" t="s">
        <v>674</v>
      </c>
      <c r="D350" s="62" t="s">
        <v>38</v>
      </c>
      <c r="E350" s="63" t="s">
        <v>675</v>
      </c>
      <c r="F350" s="64" t="s">
        <v>676</v>
      </c>
      <c r="G350" s="65" t="s">
        <v>611</v>
      </c>
      <c r="H350" s="66">
        <v>8</v>
      </c>
      <c r="I350" s="16"/>
      <c r="J350" s="67" t="s">
        <v>0</v>
      </c>
      <c r="K350" s="68" t="s">
        <v>11</v>
      </c>
      <c r="L350" s="69">
        <v>4.9260000000000002</v>
      </c>
      <c r="M350" s="69">
        <f>L350*H350</f>
        <v>39.408000000000001</v>
      </c>
      <c r="N350" s="69">
        <v>0</v>
      </c>
      <c r="O350" s="69">
        <f>N350*H350</f>
        <v>0</v>
      </c>
      <c r="P350" s="69">
        <v>0</v>
      </c>
      <c r="Q350" s="70">
        <f>P350*H350</f>
        <v>0</v>
      </c>
      <c r="R350" s="13"/>
      <c r="S350" s="13"/>
      <c r="T350" s="13"/>
      <c r="U350" s="13"/>
      <c r="V350" s="13"/>
      <c r="W350" s="13"/>
      <c r="X350" s="13"/>
      <c r="Y350" s="13"/>
      <c r="Z350" s="13"/>
      <c r="AA350" s="13"/>
      <c r="AB350" s="13"/>
      <c r="AO350" s="71" t="s">
        <v>42</v>
      </c>
      <c r="AQ350" s="71" t="s">
        <v>38</v>
      </c>
      <c r="AR350" s="71" t="s">
        <v>19</v>
      </c>
      <c r="AV350" s="7" t="s">
        <v>35</v>
      </c>
      <c r="BB350" s="72" t="e">
        <f>IF(K350="základní",#REF!,0)</f>
        <v>#REF!</v>
      </c>
      <c r="BC350" s="72">
        <f>IF(K350="snížená",#REF!,0)</f>
        <v>0</v>
      </c>
      <c r="BD350" s="72">
        <f>IF(K350="zákl. přenesená",#REF!,0)</f>
        <v>0</v>
      </c>
      <c r="BE350" s="72">
        <f>IF(K350="sníž. přenesená",#REF!,0)</f>
        <v>0</v>
      </c>
      <c r="BF350" s="72">
        <f>IF(K350="nulová",#REF!,0)</f>
        <v>0</v>
      </c>
      <c r="BG350" s="7" t="s">
        <v>17</v>
      </c>
      <c r="BH350" s="72" t="e">
        <f>ROUND(#REF!*H350,2)</f>
        <v>#REF!</v>
      </c>
      <c r="BI350" s="7" t="s">
        <v>42</v>
      </c>
      <c r="BJ350" s="71" t="s">
        <v>677</v>
      </c>
    </row>
    <row r="351" spans="1:62" s="2" customFormat="1" ht="68.25" x14ac:dyDescent="0.2">
      <c r="A351" s="13"/>
      <c r="B351" s="14"/>
      <c r="C351" s="15"/>
      <c r="D351" s="73" t="s">
        <v>44</v>
      </c>
      <c r="E351" s="15"/>
      <c r="F351" s="74" t="s">
        <v>678</v>
      </c>
      <c r="G351" s="15"/>
      <c r="H351" s="15"/>
      <c r="I351" s="16"/>
      <c r="J351" s="75"/>
      <c r="K351" s="76"/>
      <c r="L351" s="22"/>
      <c r="M351" s="22"/>
      <c r="N351" s="22"/>
      <c r="O351" s="22"/>
      <c r="P351" s="22"/>
      <c r="Q351" s="23"/>
      <c r="R351" s="13"/>
      <c r="S351" s="13"/>
      <c r="T351" s="13"/>
      <c r="U351" s="13"/>
      <c r="V351" s="13"/>
      <c r="W351" s="13"/>
      <c r="X351" s="13"/>
      <c r="Y351" s="13"/>
      <c r="Z351" s="13"/>
      <c r="AA351" s="13"/>
      <c r="AB351" s="13"/>
      <c r="AQ351" s="7" t="s">
        <v>44</v>
      </c>
      <c r="AR351" s="7" t="s">
        <v>19</v>
      </c>
    </row>
    <row r="352" spans="1:62" s="2" customFormat="1" ht="33" customHeight="1" x14ac:dyDescent="0.2">
      <c r="A352" s="13"/>
      <c r="B352" s="14"/>
      <c r="C352" s="62" t="s">
        <v>679</v>
      </c>
      <c r="D352" s="62" t="s">
        <v>38</v>
      </c>
      <c r="E352" s="63" t="s">
        <v>680</v>
      </c>
      <c r="F352" s="64" t="s">
        <v>681</v>
      </c>
      <c r="G352" s="65" t="s">
        <v>611</v>
      </c>
      <c r="H352" s="66">
        <v>30</v>
      </c>
      <c r="I352" s="16"/>
      <c r="J352" s="67" t="s">
        <v>0</v>
      </c>
      <c r="K352" s="68" t="s">
        <v>11</v>
      </c>
      <c r="L352" s="69">
        <v>7.59</v>
      </c>
      <c r="M352" s="69">
        <f>L352*H352</f>
        <v>227.7</v>
      </c>
      <c r="N352" s="69">
        <v>0</v>
      </c>
      <c r="O352" s="69">
        <f>N352*H352</f>
        <v>0</v>
      </c>
      <c r="P352" s="69">
        <v>0</v>
      </c>
      <c r="Q352" s="70">
        <f>P352*H352</f>
        <v>0</v>
      </c>
      <c r="R352" s="13"/>
      <c r="S352" s="13"/>
      <c r="T352" s="13"/>
      <c r="U352" s="13"/>
      <c r="V352" s="13"/>
      <c r="W352" s="13"/>
      <c r="X352" s="13"/>
      <c r="Y352" s="13"/>
      <c r="Z352" s="13"/>
      <c r="AA352" s="13"/>
      <c r="AB352" s="13"/>
      <c r="AO352" s="71" t="s">
        <v>42</v>
      </c>
      <c r="AQ352" s="71" t="s">
        <v>38</v>
      </c>
      <c r="AR352" s="71" t="s">
        <v>19</v>
      </c>
      <c r="AV352" s="7" t="s">
        <v>35</v>
      </c>
      <c r="BB352" s="72" t="e">
        <f>IF(K352="základní",#REF!,0)</f>
        <v>#REF!</v>
      </c>
      <c r="BC352" s="72">
        <f>IF(K352="snížená",#REF!,0)</f>
        <v>0</v>
      </c>
      <c r="BD352" s="72">
        <f>IF(K352="zákl. přenesená",#REF!,0)</f>
        <v>0</v>
      </c>
      <c r="BE352" s="72">
        <f>IF(K352="sníž. přenesená",#REF!,0)</f>
        <v>0</v>
      </c>
      <c r="BF352" s="72">
        <f>IF(K352="nulová",#REF!,0)</f>
        <v>0</v>
      </c>
      <c r="BG352" s="7" t="s">
        <v>17</v>
      </c>
      <c r="BH352" s="72" t="e">
        <f>ROUND(#REF!*H352,2)</f>
        <v>#REF!</v>
      </c>
      <c r="BI352" s="7" t="s">
        <v>42</v>
      </c>
      <c r="BJ352" s="71" t="s">
        <v>682</v>
      </c>
    </row>
    <row r="353" spans="1:62" s="2" customFormat="1" ht="58.5" x14ac:dyDescent="0.2">
      <c r="A353" s="13"/>
      <c r="B353" s="14"/>
      <c r="C353" s="15"/>
      <c r="D353" s="73" t="s">
        <v>44</v>
      </c>
      <c r="E353" s="15"/>
      <c r="F353" s="74" t="s">
        <v>683</v>
      </c>
      <c r="G353" s="15"/>
      <c r="H353" s="15"/>
      <c r="I353" s="16"/>
      <c r="J353" s="75"/>
      <c r="K353" s="76"/>
      <c r="L353" s="22"/>
      <c r="M353" s="22"/>
      <c r="N353" s="22"/>
      <c r="O353" s="22"/>
      <c r="P353" s="22"/>
      <c r="Q353" s="23"/>
      <c r="R353" s="13"/>
      <c r="S353" s="13"/>
      <c r="T353" s="13"/>
      <c r="U353" s="13"/>
      <c r="V353" s="13"/>
      <c r="W353" s="13"/>
      <c r="X353" s="13"/>
      <c r="Y353" s="13"/>
      <c r="Z353" s="13"/>
      <c r="AA353" s="13"/>
      <c r="AB353" s="13"/>
      <c r="AQ353" s="7" t="s">
        <v>44</v>
      </c>
      <c r="AR353" s="7" t="s">
        <v>19</v>
      </c>
    </row>
    <row r="354" spans="1:62" s="2" customFormat="1" ht="24.2" customHeight="1" x14ac:dyDescent="0.2">
      <c r="A354" s="13"/>
      <c r="B354" s="14"/>
      <c r="C354" s="62" t="s">
        <v>684</v>
      </c>
      <c r="D354" s="62" t="s">
        <v>38</v>
      </c>
      <c r="E354" s="63" t="s">
        <v>685</v>
      </c>
      <c r="F354" s="64" t="s">
        <v>686</v>
      </c>
      <c r="G354" s="65" t="s">
        <v>611</v>
      </c>
      <c r="H354" s="66">
        <v>80</v>
      </c>
      <c r="I354" s="16"/>
      <c r="J354" s="67" t="s">
        <v>0</v>
      </c>
      <c r="K354" s="68" t="s">
        <v>11</v>
      </c>
      <c r="L354" s="69">
        <v>7.38</v>
      </c>
      <c r="M354" s="69">
        <f>L354*H354</f>
        <v>590.4</v>
      </c>
      <c r="N354" s="69">
        <v>0</v>
      </c>
      <c r="O354" s="69">
        <f>N354*H354</f>
        <v>0</v>
      </c>
      <c r="P354" s="69">
        <v>0</v>
      </c>
      <c r="Q354" s="70">
        <f>P354*H354</f>
        <v>0</v>
      </c>
      <c r="R354" s="13"/>
      <c r="S354" s="13"/>
      <c r="T354" s="13"/>
      <c r="U354" s="13"/>
      <c r="V354" s="13"/>
      <c r="W354" s="13"/>
      <c r="X354" s="13"/>
      <c r="Y354" s="13"/>
      <c r="Z354" s="13"/>
      <c r="AA354" s="13"/>
      <c r="AB354" s="13"/>
      <c r="AO354" s="71" t="s">
        <v>42</v>
      </c>
      <c r="AQ354" s="71" t="s">
        <v>38</v>
      </c>
      <c r="AR354" s="71" t="s">
        <v>19</v>
      </c>
      <c r="AV354" s="7" t="s">
        <v>35</v>
      </c>
      <c r="BB354" s="72" t="e">
        <f>IF(K354="základní",#REF!,0)</f>
        <v>#REF!</v>
      </c>
      <c r="BC354" s="72">
        <f>IF(K354="snížená",#REF!,0)</f>
        <v>0</v>
      </c>
      <c r="BD354" s="72">
        <f>IF(K354="zákl. přenesená",#REF!,0)</f>
        <v>0</v>
      </c>
      <c r="BE354" s="72">
        <f>IF(K354="sníž. přenesená",#REF!,0)</f>
        <v>0</v>
      </c>
      <c r="BF354" s="72">
        <f>IF(K354="nulová",#REF!,0)</f>
        <v>0</v>
      </c>
      <c r="BG354" s="7" t="s">
        <v>17</v>
      </c>
      <c r="BH354" s="72" t="e">
        <f>ROUND(#REF!*H354,2)</f>
        <v>#REF!</v>
      </c>
      <c r="BI354" s="7" t="s">
        <v>42</v>
      </c>
      <c r="BJ354" s="71" t="s">
        <v>687</v>
      </c>
    </row>
    <row r="355" spans="1:62" s="2" customFormat="1" ht="58.5" x14ac:dyDescent="0.2">
      <c r="A355" s="13"/>
      <c r="B355" s="14"/>
      <c r="C355" s="15"/>
      <c r="D355" s="73" t="s">
        <v>44</v>
      </c>
      <c r="E355" s="15"/>
      <c r="F355" s="74" t="s">
        <v>688</v>
      </c>
      <c r="G355" s="15"/>
      <c r="H355" s="15"/>
      <c r="I355" s="16"/>
      <c r="J355" s="75"/>
      <c r="K355" s="76"/>
      <c r="L355" s="22"/>
      <c r="M355" s="22"/>
      <c r="N355" s="22"/>
      <c r="O355" s="22"/>
      <c r="P355" s="22"/>
      <c r="Q355" s="23"/>
      <c r="R355" s="13"/>
      <c r="S355" s="13"/>
      <c r="T355" s="13"/>
      <c r="U355" s="13"/>
      <c r="V355" s="13"/>
      <c r="W355" s="13"/>
      <c r="X355" s="13"/>
      <c r="Y355" s="13"/>
      <c r="Z355" s="13"/>
      <c r="AA355" s="13"/>
      <c r="AB355" s="13"/>
      <c r="AQ355" s="7" t="s">
        <v>44</v>
      </c>
      <c r="AR355" s="7" t="s">
        <v>19</v>
      </c>
    </row>
    <row r="356" spans="1:62" s="2" customFormat="1" ht="37.9" customHeight="1" x14ac:dyDescent="0.2">
      <c r="A356" s="13"/>
      <c r="B356" s="14"/>
      <c r="C356" s="62" t="s">
        <v>689</v>
      </c>
      <c r="D356" s="62" t="s">
        <v>38</v>
      </c>
      <c r="E356" s="63" t="s">
        <v>690</v>
      </c>
      <c r="F356" s="64" t="s">
        <v>691</v>
      </c>
      <c r="G356" s="65" t="s">
        <v>48</v>
      </c>
      <c r="H356" s="66">
        <v>4000</v>
      </c>
      <c r="I356" s="16"/>
      <c r="J356" s="67" t="s">
        <v>0</v>
      </c>
      <c r="K356" s="68" t="s">
        <v>11</v>
      </c>
      <c r="L356" s="69">
        <v>0.05</v>
      </c>
      <c r="M356" s="69">
        <f>L356*H356</f>
        <v>200</v>
      </c>
      <c r="N356" s="69">
        <v>0</v>
      </c>
      <c r="O356" s="69">
        <f>N356*H356</f>
        <v>0</v>
      </c>
      <c r="P356" s="69">
        <v>0</v>
      </c>
      <c r="Q356" s="70">
        <f>P356*H356</f>
        <v>0</v>
      </c>
      <c r="R356" s="13"/>
      <c r="S356" s="13"/>
      <c r="T356" s="13"/>
      <c r="U356" s="13"/>
      <c r="V356" s="13"/>
      <c r="W356" s="13"/>
      <c r="X356" s="13"/>
      <c r="Y356" s="13"/>
      <c r="Z356" s="13"/>
      <c r="AA356" s="13"/>
      <c r="AB356" s="13"/>
      <c r="AO356" s="71" t="s">
        <v>42</v>
      </c>
      <c r="AQ356" s="71" t="s">
        <v>38</v>
      </c>
      <c r="AR356" s="71" t="s">
        <v>19</v>
      </c>
      <c r="AV356" s="7" t="s">
        <v>35</v>
      </c>
      <c r="BB356" s="72" t="e">
        <f>IF(K356="základní",#REF!,0)</f>
        <v>#REF!</v>
      </c>
      <c r="BC356" s="72">
        <f>IF(K356="snížená",#REF!,0)</f>
        <v>0</v>
      </c>
      <c r="BD356" s="72">
        <f>IF(K356="zákl. přenesená",#REF!,0)</f>
        <v>0</v>
      </c>
      <c r="BE356" s="72">
        <f>IF(K356="sníž. přenesená",#REF!,0)</f>
        <v>0</v>
      </c>
      <c r="BF356" s="72">
        <f>IF(K356="nulová",#REF!,0)</f>
        <v>0</v>
      </c>
      <c r="BG356" s="7" t="s">
        <v>17</v>
      </c>
      <c r="BH356" s="72" t="e">
        <f>ROUND(#REF!*H356,2)</f>
        <v>#REF!</v>
      </c>
      <c r="BI356" s="7" t="s">
        <v>42</v>
      </c>
      <c r="BJ356" s="71" t="s">
        <v>692</v>
      </c>
    </row>
    <row r="357" spans="1:62" s="2" customFormat="1" ht="58.5" x14ac:dyDescent="0.2">
      <c r="A357" s="13"/>
      <c r="B357" s="14"/>
      <c r="C357" s="15"/>
      <c r="D357" s="73" t="s">
        <v>44</v>
      </c>
      <c r="E357" s="15"/>
      <c r="F357" s="74" t="s">
        <v>693</v>
      </c>
      <c r="G357" s="15"/>
      <c r="H357" s="15"/>
      <c r="I357" s="16"/>
      <c r="J357" s="75"/>
      <c r="K357" s="76"/>
      <c r="L357" s="22"/>
      <c r="M357" s="22"/>
      <c r="N357" s="22"/>
      <c r="O357" s="22"/>
      <c r="P357" s="22"/>
      <c r="Q357" s="23"/>
      <c r="R357" s="13"/>
      <c r="S357" s="13"/>
      <c r="T357" s="13"/>
      <c r="U357" s="13"/>
      <c r="V357" s="13"/>
      <c r="W357" s="13"/>
      <c r="X357" s="13"/>
      <c r="Y357" s="13"/>
      <c r="Z357" s="13"/>
      <c r="AA357" s="13"/>
      <c r="AB357" s="13"/>
      <c r="AQ357" s="7" t="s">
        <v>44</v>
      </c>
      <c r="AR357" s="7" t="s">
        <v>19</v>
      </c>
    </row>
    <row r="358" spans="1:62" s="2" customFormat="1" ht="37.9" customHeight="1" x14ac:dyDescent="0.2">
      <c r="A358" s="13"/>
      <c r="B358" s="14"/>
      <c r="C358" s="62" t="s">
        <v>694</v>
      </c>
      <c r="D358" s="62" t="s">
        <v>38</v>
      </c>
      <c r="E358" s="63" t="s">
        <v>695</v>
      </c>
      <c r="F358" s="64" t="s">
        <v>696</v>
      </c>
      <c r="G358" s="65" t="s">
        <v>48</v>
      </c>
      <c r="H358" s="66">
        <v>12000</v>
      </c>
      <c r="I358" s="16"/>
      <c r="J358" s="67" t="s">
        <v>0</v>
      </c>
      <c r="K358" s="68" t="s">
        <v>11</v>
      </c>
      <c r="L358" s="69">
        <v>0.06</v>
      </c>
      <c r="M358" s="69">
        <f>L358*H358</f>
        <v>720</v>
      </c>
      <c r="N358" s="69">
        <v>0</v>
      </c>
      <c r="O358" s="69">
        <f>N358*H358</f>
        <v>0</v>
      </c>
      <c r="P358" s="69">
        <v>0</v>
      </c>
      <c r="Q358" s="70">
        <f>P358*H358</f>
        <v>0</v>
      </c>
      <c r="R358" s="13"/>
      <c r="S358" s="13"/>
      <c r="T358" s="13"/>
      <c r="U358" s="13"/>
      <c r="V358" s="13"/>
      <c r="W358" s="13"/>
      <c r="X358" s="13"/>
      <c r="Y358" s="13"/>
      <c r="Z358" s="13"/>
      <c r="AA358" s="13"/>
      <c r="AB358" s="13"/>
      <c r="AO358" s="71" t="s">
        <v>42</v>
      </c>
      <c r="AQ358" s="71" t="s">
        <v>38</v>
      </c>
      <c r="AR358" s="71" t="s">
        <v>19</v>
      </c>
      <c r="AV358" s="7" t="s">
        <v>35</v>
      </c>
      <c r="BB358" s="72" t="e">
        <f>IF(K358="základní",#REF!,0)</f>
        <v>#REF!</v>
      </c>
      <c r="BC358" s="72">
        <f>IF(K358="snížená",#REF!,0)</f>
        <v>0</v>
      </c>
      <c r="BD358" s="72">
        <f>IF(K358="zákl. přenesená",#REF!,0)</f>
        <v>0</v>
      </c>
      <c r="BE358" s="72">
        <f>IF(K358="sníž. přenesená",#REF!,0)</f>
        <v>0</v>
      </c>
      <c r="BF358" s="72">
        <f>IF(K358="nulová",#REF!,0)</f>
        <v>0</v>
      </c>
      <c r="BG358" s="7" t="s">
        <v>17</v>
      </c>
      <c r="BH358" s="72" t="e">
        <f>ROUND(#REF!*H358,2)</f>
        <v>#REF!</v>
      </c>
      <c r="BI358" s="7" t="s">
        <v>42</v>
      </c>
      <c r="BJ358" s="71" t="s">
        <v>697</v>
      </c>
    </row>
    <row r="359" spans="1:62" s="2" customFormat="1" ht="58.5" x14ac:dyDescent="0.2">
      <c r="A359" s="13"/>
      <c r="B359" s="14"/>
      <c r="C359" s="15"/>
      <c r="D359" s="73" t="s">
        <v>44</v>
      </c>
      <c r="E359" s="15"/>
      <c r="F359" s="74" t="s">
        <v>698</v>
      </c>
      <c r="G359" s="15"/>
      <c r="H359" s="15"/>
      <c r="I359" s="16"/>
      <c r="J359" s="75"/>
      <c r="K359" s="76"/>
      <c r="L359" s="22"/>
      <c r="M359" s="22"/>
      <c r="N359" s="22"/>
      <c r="O359" s="22"/>
      <c r="P359" s="22"/>
      <c r="Q359" s="23"/>
      <c r="R359" s="13"/>
      <c r="S359" s="13"/>
      <c r="T359" s="13"/>
      <c r="U359" s="13"/>
      <c r="V359" s="13"/>
      <c r="W359" s="13"/>
      <c r="X359" s="13"/>
      <c r="Y359" s="13"/>
      <c r="Z359" s="13"/>
      <c r="AA359" s="13"/>
      <c r="AB359" s="13"/>
      <c r="AQ359" s="7" t="s">
        <v>44</v>
      </c>
      <c r="AR359" s="7" t="s">
        <v>19</v>
      </c>
    </row>
    <row r="360" spans="1:62" s="2" customFormat="1" ht="37.9" customHeight="1" x14ac:dyDescent="0.2">
      <c r="A360" s="13"/>
      <c r="B360" s="14"/>
      <c r="C360" s="62" t="s">
        <v>699</v>
      </c>
      <c r="D360" s="62" t="s">
        <v>38</v>
      </c>
      <c r="E360" s="63" t="s">
        <v>700</v>
      </c>
      <c r="F360" s="64" t="s">
        <v>701</v>
      </c>
      <c r="G360" s="65" t="s">
        <v>48</v>
      </c>
      <c r="H360" s="66">
        <v>12000</v>
      </c>
      <c r="I360" s="16"/>
      <c r="J360" s="67" t="s">
        <v>0</v>
      </c>
      <c r="K360" s="68" t="s">
        <v>11</v>
      </c>
      <c r="L360" s="69">
        <v>6.5000000000000002E-2</v>
      </c>
      <c r="M360" s="69">
        <f>L360*H360</f>
        <v>780</v>
      </c>
      <c r="N360" s="69">
        <v>0</v>
      </c>
      <c r="O360" s="69">
        <f>N360*H360</f>
        <v>0</v>
      </c>
      <c r="P360" s="69">
        <v>0</v>
      </c>
      <c r="Q360" s="70">
        <f>P360*H360</f>
        <v>0</v>
      </c>
      <c r="R360" s="13"/>
      <c r="S360" s="13"/>
      <c r="T360" s="13"/>
      <c r="U360" s="13"/>
      <c r="V360" s="13"/>
      <c r="W360" s="13"/>
      <c r="X360" s="13"/>
      <c r="Y360" s="13"/>
      <c r="Z360" s="13"/>
      <c r="AA360" s="13"/>
      <c r="AB360" s="13"/>
      <c r="AO360" s="71" t="s">
        <v>42</v>
      </c>
      <c r="AQ360" s="71" t="s">
        <v>38</v>
      </c>
      <c r="AR360" s="71" t="s">
        <v>19</v>
      </c>
      <c r="AV360" s="7" t="s">
        <v>35</v>
      </c>
      <c r="BB360" s="72" t="e">
        <f>IF(K360="základní",#REF!,0)</f>
        <v>#REF!</v>
      </c>
      <c r="BC360" s="72">
        <f>IF(K360="snížená",#REF!,0)</f>
        <v>0</v>
      </c>
      <c r="BD360" s="72">
        <f>IF(K360="zákl. přenesená",#REF!,0)</f>
        <v>0</v>
      </c>
      <c r="BE360" s="72">
        <f>IF(K360="sníž. přenesená",#REF!,0)</f>
        <v>0</v>
      </c>
      <c r="BF360" s="72">
        <f>IF(K360="nulová",#REF!,0)</f>
        <v>0</v>
      </c>
      <c r="BG360" s="7" t="s">
        <v>17</v>
      </c>
      <c r="BH360" s="72" t="e">
        <f>ROUND(#REF!*H360,2)</f>
        <v>#REF!</v>
      </c>
      <c r="BI360" s="7" t="s">
        <v>42</v>
      </c>
      <c r="BJ360" s="71" t="s">
        <v>702</v>
      </c>
    </row>
    <row r="361" spans="1:62" s="2" customFormat="1" ht="58.5" x14ac:dyDescent="0.2">
      <c r="A361" s="13"/>
      <c r="B361" s="14"/>
      <c r="C361" s="15"/>
      <c r="D361" s="73" t="s">
        <v>44</v>
      </c>
      <c r="E361" s="15"/>
      <c r="F361" s="74" t="s">
        <v>703</v>
      </c>
      <c r="G361" s="15"/>
      <c r="H361" s="15"/>
      <c r="I361" s="16"/>
      <c r="J361" s="75"/>
      <c r="K361" s="76"/>
      <c r="L361" s="22"/>
      <c r="M361" s="22"/>
      <c r="N361" s="22"/>
      <c r="O361" s="22"/>
      <c r="P361" s="22"/>
      <c r="Q361" s="23"/>
      <c r="R361" s="13"/>
      <c r="S361" s="13"/>
      <c r="T361" s="13"/>
      <c r="U361" s="13"/>
      <c r="V361" s="13"/>
      <c r="W361" s="13"/>
      <c r="X361" s="13"/>
      <c r="Y361" s="13"/>
      <c r="Z361" s="13"/>
      <c r="AA361" s="13"/>
      <c r="AB361" s="13"/>
      <c r="AQ361" s="7" t="s">
        <v>44</v>
      </c>
      <c r="AR361" s="7" t="s">
        <v>19</v>
      </c>
    </row>
    <row r="362" spans="1:62" s="2" customFormat="1" ht="37.9" customHeight="1" x14ac:dyDescent="0.2">
      <c r="A362" s="13"/>
      <c r="B362" s="14"/>
      <c r="C362" s="62" t="s">
        <v>704</v>
      </c>
      <c r="D362" s="62" t="s">
        <v>38</v>
      </c>
      <c r="E362" s="63" t="s">
        <v>705</v>
      </c>
      <c r="F362" s="64" t="s">
        <v>706</v>
      </c>
      <c r="G362" s="65" t="s">
        <v>48</v>
      </c>
      <c r="H362" s="66">
        <v>4000</v>
      </c>
      <c r="I362" s="16"/>
      <c r="J362" s="67" t="s">
        <v>0</v>
      </c>
      <c r="K362" s="68" t="s">
        <v>11</v>
      </c>
      <c r="L362" s="69">
        <v>7.0000000000000007E-2</v>
      </c>
      <c r="M362" s="69">
        <f>L362*H362</f>
        <v>280</v>
      </c>
      <c r="N362" s="69">
        <v>0</v>
      </c>
      <c r="O362" s="69">
        <f>N362*H362</f>
        <v>0</v>
      </c>
      <c r="P362" s="69">
        <v>0</v>
      </c>
      <c r="Q362" s="70">
        <f>P362*H362</f>
        <v>0</v>
      </c>
      <c r="R362" s="13"/>
      <c r="S362" s="13"/>
      <c r="T362" s="13"/>
      <c r="U362" s="13"/>
      <c r="V362" s="13"/>
      <c r="W362" s="13"/>
      <c r="X362" s="13"/>
      <c r="Y362" s="13"/>
      <c r="Z362" s="13"/>
      <c r="AA362" s="13"/>
      <c r="AB362" s="13"/>
      <c r="AO362" s="71" t="s">
        <v>42</v>
      </c>
      <c r="AQ362" s="71" t="s">
        <v>38</v>
      </c>
      <c r="AR362" s="71" t="s">
        <v>19</v>
      </c>
      <c r="AV362" s="7" t="s">
        <v>35</v>
      </c>
      <c r="BB362" s="72" t="e">
        <f>IF(K362="základní",#REF!,0)</f>
        <v>#REF!</v>
      </c>
      <c r="BC362" s="72">
        <f>IF(K362="snížená",#REF!,0)</f>
        <v>0</v>
      </c>
      <c r="BD362" s="72">
        <f>IF(K362="zákl. přenesená",#REF!,0)</f>
        <v>0</v>
      </c>
      <c r="BE362" s="72">
        <f>IF(K362="sníž. přenesená",#REF!,0)</f>
        <v>0</v>
      </c>
      <c r="BF362" s="72">
        <f>IF(K362="nulová",#REF!,0)</f>
        <v>0</v>
      </c>
      <c r="BG362" s="7" t="s">
        <v>17</v>
      </c>
      <c r="BH362" s="72" t="e">
        <f>ROUND(#REF!*H362,2)</f>
        <v>#REF!</v>
      </c>
      <c r="BI362" s="7" t="s">
        <v>42</v>
      </c>
      <c r="BJ362" s="71" t="s">
        <v>707</v>
      </c>
    </row>
    <row r="363" spans="1:62" s="2" customFormat="1" ht="58.5" x14ac:dyDescent="0.2">
      <c r="A363" s="13"/>
      <c r="B363" s="14"/>
      <c r="C363" s="15"/>
      <c r="D363" s="73" t="s">
        <v>44</v>
      </c>
      <c r="E363" s="15"/>
      <c r="F363" s="74" t="s">
        <v>708</v>
      </c>
      <c r="G363" s="15"/>
      <c r="H363" s="15"/>
      <c r="I363" s="16"/>
      <c r="J363" s="75"/>
      <c r="K363" s="76"/>
      <c r="L363" s="22"/>
      <c r="M363" s="22"/>
      <c r="N363" s="22"/>
      <c r="O363" s="22"/>
      <c r="P363" s="22"/>
      <c r="Q363" s="23"/>
      <c r="R363" s="13"/>
      <c r="S363" s="13"/>
      <c r="T363" s="13"/>
      <c r="U363" s="13"/>
      <c r="V363" s="13"/>
      <c r="W363" s="13"/>
      <c r="X363" s="13"/>
      <c r="Y363" s="13"/>
      <c r="Z363" s="13"/>
      <c r="AA363" s="13"/>
      <c r="AB363" s="13"/>
      <c r="AQ363" s="7" t="s">
        <v>44</v>
      </c>
      <c r="AR363" s="7" t="s">
        <v>19</v>
      </c>
    </row>
    <row r="364" spans="1:62" s="2" customFormat="1" ht="37.9" customHeight="1" x14ac:dyDescent="0.2">
      <c r="A364" s="13"/>
      <c r="B364" s="14"/>
      <c r="C364" s="62" t="s">
        <v>709</v>
      </c>
      <c r="D364" s="62" t="s">
        <v>38</v>
      </c>
      <c r="E364" s="63" t="s">
        <v>710</v>
      </c>
      <c r="F364" s="64" t="s">
        <v>711</v>
      </c>
      <c r="G364" s="65" t="s">
        <v>48</v>
      </c>
      <c r="H364" s="66">
        <v>11000</v>
      </c>
      <c r="I364" s="16"/>
      <c r="J364" s="67" t="s">
        <v>0</v>
      </c>
      <c r="K364" s="68" t="s">
        <v>11</v>
      </c>
      <c r="L364" s="69">
        <v>0.08</v>
      </c>
      <c r="M364" s="69">
        <f>L364*H364</f>
        <v>880</v>
      </c>
      <c r="N364" s="69">
        <v>0</v>
      </c>
      <c r="O364" s="69">
        <f>N364*H364</f>
        <v>0</v>
      </c>
      <c r="P364" s="69">
        <v>0</v>
      </c>
      <c r="Q364" s="70">
        <f>P364*H364</f>
        <v>0</v>
      </c>
      <c r="R364" s="13"/>
      <c r="S364" s="13"/>
      <c r="T364" s="13"/>
      <c r="U364" s="13"/>
      <c r="V364" s="13"/>
      <c r="W364" s="13"/>
      <c r="X364" s="13"/>
      <c r="Y364" s="13"/>
      <c r="Z364" s="13"/>
      <c r="AA364" s="13"/>
      <c r="AB364" s="13"/>
      <c r="AO364" s="71" t="s">
        <v>42</v>
      </c>
      <c r="AQ364" s="71" t="s">
        <v>38</v>
      </c>
      <c r="AR364" s="71" t="s">
        <v>19</v>
      </c>
      <c r="AV364" s="7" t="s">
        <v>35</v>
      </c>
      <c r="BB364" s="72" t="e">
        <f>IF(K364="základní",#REF!,0)</f>
        <v>#REF!</v>
      </c>
      <c r="BC364" s="72">
        <f>IF(K364="snížená",#REF!,0)</f>
        <v>0</v>
      </c>
      <c r="BD364" s="72">
        <f>IF(K364="zákl. přenesená",#REF!,0)</f>
        <v>0</v>
      </c>
      <c r="BE364" s="72">
        <f>IF(K364="sníž. přenesená",#REF!,0)</f>
        <v>0</v>
      </c>
      <c r="BF364" s="72">
        <f>IF(K364="nulová",#REF!,0)</f>
        <v>0</v>
      </c>
      <c r="BG364" s="7" t="s">
        <v>17</v>
      </c>
      <c r="BH364" s="72" t="e">
        <f>ROUND(#REF!*H364,2)</f>
        <v>#REF!</v>
      </c>
      <c r="BI364" s="7" t="s">
        <v>42</v>
      </c>
      <c r="BJ364" s="71" t="s">
        <v>712</v>
      </c>
    </row>
    <row r="365" spans="1:62" s="2" customFormat="1" ht="58.5" x14ac:dyDescent="0.2">
      <c r="A365" s="13"/>
      <c r="B365" s="14"/>
      <c r="C365" s="15"/>
      <c r="D365" s="73" t="s">
        <v>44</v>
      </c>
      <c r="E365" s="15"/>
      <c r="F365" s="74" t="s">
        <v>713</v>
      </c>
      <c r="G365" s="15"/>
      <c r="H365" s="15"/>
      <c r="I365" s="16"/>
      <c r="J365" s="75"/>
      <c r="K365" s="76"/>
      <c r="L365" s="22"/>
      <c r="M365" s="22"/>
      <c r="N365" s="22"/>
      <c r="O365" s="22"/>
      <c r="P365" s="22"/>
      <c r="Q365" s="23"/>
      <c r="R365" s="13"/>
      <c r="S365" s="13"/>
      <c r="T365" s="13"/>
      <c r="U365" s="13"/>
      <c r="V365" s="13"/>
      <c r="W365" s="13"/>
      <c r="X365" s="13"/>
      <c r="Y365" s="13"/>
      <c r="Z365" s="13"/>
      <c r="AA365" s="13"/>
      <c r="AB365" s="13"/>
      <c r="AQ365" s="7" t="s">
        <v>44</v>
      </c>
      <c r="AR365" s="7" t="s">
        <v>19</v>
      </c>
    </row>
    <row r="366" spans="1:62" s="2" customFormat="1" ht="37.9" customHeight="1" x14ac:dyDescent="0.2">
      <c r="A366" s="13"/>
      <c r="B366" s="14"/>
      <c r="C366" s="62" t="s">
        <v>714</v>
      </c>
      <c r="D366" s="62" t="s">
        <v>38</v>
      </c>
      <c r="E366" s="63" t="s">
        <v>715</v>
      </c>
      <c r="F366" s="64" t="s">
        <v>716</v>
      </c>
      <c r="G366" s="65" t="s">
        <v>48</v>
      </c>
      <c r="H366" s="66">
        <v>11000</v>
      </c>
      <c r="I366" s="16"/>
      <c r="J366" s="67" t="s">
        <v>0</v>
      </c>
      <c r="K366" s="68" t="s">
        <v>11</v>
      </c>
      <c r="L366" s="69">
        <v>0.08</v>
      </c>
      <c r="M366" s="69">
        <f>L366*H366</f>
        <v>880</v>
      </c>
      <c r="N366" s="69">
        <v>0</v>
      </c>
      <c r="O366" s="69">
        <f>N366*H366</f>
        <v>0</v>
      </c>
      <c r="P366" s="69">
        <v>0</v>
      </c>
      <c r="Q366" s="70">
        <f>P366*H366</f>
        <v>0</v>
      </c>
      <c r="R366" s="13"/>
      <c r="S366" s="13"/>
      <c r="T366" s="13"/>
      <c r="U366" s="13"/>
      <c r="V366" s="13"/>
      <c r="W366" s="13"/>
      <c r="X366" s="13"/>
      <c r="Y366" s="13"/>
      <c r="Z366" s="13"/>
      <c r="AA366" s="13"/>
      <c r="AB366" s="13"/>
      <c r="AO366" s="71" t="s">
        <v>42</v>
      </c>
      <c r="AQ366" s="71" t="s">
        <v>38</v>
      </c>
      <c r="AR366" s="71" t="s">
        <v>19</v>
      </c>
      <c r="AV366" s="7" t="s">
        <v>35</v>
      </c>
      <c r="BB366" s="72" t="e">
        <f>IF(K366="základní",#REF!,0)</f>
        <v>#REF!</v>
      </c>
      <c r="BC366" s="72">
        <f>IF(K366="snížená",#REF!,0)</f>
        <v>0</v>
      </c>
      <c r="BD366" s="72">
        <f>IF(K366="zákl. přenesená",#REF!,0)</f>
        <v>0</v>
      </c>
      <c r="BE366" s="72">
        <f>IF(K366="sníž. přenesená",#REF!,0)</f>
        <v>0</v>
      </c>
      <c r="BF366" s="72">
        <f>IF(K366="nulová",#REF!,0)</f>
        <v>0</v>
      </c>
      <c r="BG366" s="7" t="s">
        <v>17</v>
      </c>
      <c r="BH366" s="72" t="e">
        <f>ROUND(#REF!*H366,2)</f>
        <v>#REF!</v>
      </c>
      <c r="BI366" s="7" t="s">
        <v>42</v>
      </c>
      <c r="BJ366" s="71" t="s">
        <v>717</v>
      </c>
    </row>
    <row r="367" spans="1:62" s="2" customFormat="1" ht="58.5" x14ac:dyDescent="0.2">
      <c r="A367" s="13"/>
      <c r="B367" s="14"/>
      <c r="C367" s="15"/>
      <c r="D367" s="73" t="s">
        <v>44</v>
      </c>
      <c r="E367" s="15"/>
      <c r="F367" s="74" t="s">
        <v>718</v>
      </c>
      <c r="G367" s="15"/>
      <c r="H367" s="15"/>
      <c r="I367" s="16"/>
      <c r="J367" s="75"/>
      <c r="K367" s="76"/>
      <c r="L367" s="22"/>
      <c r="M367" s="22"/>
      <c r="N367" s="22"/>
      <c r="O367" s="22"/>
      <c r="P367" s="22"/>
      <c r="Q367" s="23"/>
      <c r="R367" s="13"/>
      <c r="S367" s="13"/>
      <c r="T367" s="13"/>
      <c r="U367" s="13"/>
      <c r="V367" s="13"/>
      <c r="W367" s="13"/>
      <c r="X367" s="13"/>
      <c r="Y367" s="13"/>
      <c r="Z367" s="13"/>
      <c r="AA367" s="13"/>
      <c r="AB367" s="13"/>
      <c r="AQ367" s="7" t="s">
        <v>44</v>
      </c>
      <c r="AR367" s="7" t="s">
        <v>19</v>
      </c>
    </row>
    <row r="368" spans="1:62" s="2" customFormat="1" ht="21.75" customHeight="1" x14ac:dyDescent="0.2">
      <c r="A368" s="13"/>
      <c r="B368" s="14"/>
      <c r="C368" s="62" t="s">
        <v>719</v>
      </c>
      <c r="D368" s="62" t="s">
        <v>38</v>
      </c>
      <c r="E368" s="63" t="s">
        <v>720</v>
      </c>
      <c r="F368" s="64" t="s">
        <v>721</v>
      </c>
      <c r="G368" s="65" t="s">
        <v>48</v>
      </c>
      <c r="H368" s="66">
        <v>400</v>
      </c>
      <c r="I368" s="16"/>
      <c r="J368" s="67" t="s">
        <v>0</v>
      </c>
      <c r="K368" s="68" t="s">
        <v>11</v>
      </c>
      <c r="L368" s="69">
        <v>0.39</v>
      </c>
      <c r="M368" s="69">
        <f>L368*H368</f>
        <v>156</v>
      </c>
      <c r="N368" s="69">
        <v>0</v>
      </c>
      <c r="O368" s="69">
        <f>N368*H368</f>
        <v>0</v>
      </c>
      <c r="P368" s="69">
        <v>0</v>
      </c>
      <c r="Q368" s="70">
        <f>P368*H368</f>
        <v>0</v>
      </c>
      <c r="R368" s="13"/>
      <c r="S368" s="13"/>
      <c r="T368" s="13"/>
      <c r="U368" s="13"/>
      <c r="V368" s="13"/>
      <c r="W368" s="13"/>
      <c r="X368" s="13"/>
      <c r="Y368" s="13"/>
      <c r="Z368" s="13"/>
      <c r="AA368" s="13"/>
      <c r="AB368" s="13"/>
      <c r="AO368" s="71" t="s">
        <v>42</v>
      </c>
      <c r="AQ368" s="71" t="s">
        <v>38</v>
      </c>
      <c r="AR368" s="71" t="s">
        <v>19</v>
      </c>
      <c r="AV368" s="7" t="s">
        <v>35</v>
      </c>
      <c r="BB368" s="72" t="e">
        <f>IF(K368="základní",#REF!,0)</f>
        <v>#REF!</v>
      </c>
      <c r="BC368" s="72">
        <f>IF(K368="snížená",#REF!,0)</f>
        <v>0</v>
      </c>
      <c r="BD368" s="72">
        <f>IF(K368="zákl. přenesená",#REF!,0)</f>
        <v>0</v>
      </c>
      <c r="BE368" s="72">
        <f>IF(K368="sníž. přenesená",#REF!,0)</f>
        <v>0</v>
      </c>
      <c r="BF368" s="72">
        <f>IF(K368="nulová",#REF!,0)</f>
        <v>0</v>
      </c>
      <c r="BG368" s="7" t="s">
        <v>17</v>
      </c>
      <c r="BH368" s="72" t="e">
        <f>ROUND(#REF!*H368,2)</f>
        <v>#REF!</v>
      </c>
      <c r="BI368" s="7" t="s">
        <v>42</v>
      </c>
      <c r="BJ368" s="71" t="s">
        <v>722</v>
      </c>
    </row>
    <row r="369" spans="1:62" s="2" customFormat="1" ht="39" x14ac:dyDescent="0.2">
      <c r="A369" s="13"/>
      <c r="B369" s="14"/>
      <c r="C369" s="15"/>
      <c r="D369" s="73" t="s">
        <v>44</v>
      </c>
      <c r="E369" s="15"/>
      <c r="F369" s="74" t="s">
        <v>723</v>
      </c>
      <c r="G369" s="15"/>
      <c r="H369" s="15"/>
      <c r="I369" s="16"/>
      <c r="J369" s="75"/>
      <c r="K369" s="76"/>
      <c r="L369" s="22"/>
      <c r="M369" s="22"/>
      <c r="N369" s="22"/>
      <c r="O369" s="22"/>
      <c r="P369" s="22"/>
      <c r="Q369" s="23"/>
      <c r="R369" s="13"/>
      <c r="S369" s="13"/>
      <c r="T369" s="13"/>
      <c r="U369" s="13"/>
      <c r="V369" s="13"/>
      <c r="W369" s="13"/>
      <c r="X369" s="13"/>
      <c r="Y369" s="13"/>
      <c r="Z369" s="13"/>
      <c r="AA369" s="13"/>
      <c r="AB369" s="13"/>
      <c r="AQ369" s="7" t="s">
        <v>44</v>
      </c>
      <c r="AR369" s="7" t="s">
        <v>19</v>
      </c>
    </row>
    <row r="370" spans="1:62" s="2" customFormat="1" ht="24.2" customHeight="1" x14ac:dyDescent="0.2">
      <c r="A370" s="13"/>
      <c r="B370" s="14"/>
      <c r="C370" s="62" t="s">
        <v>724</v>
      </c>
      <c r="D370" s="62" t="s">
        <v>38</v>
      </c>
      <c r="E370" s="63" t="s">
        <v>725</v>
      </c>
      <c r="F370" s="64" t="s">
        <v>726</v>
      </c>
      <c r="G370" s="65" t="s">
        <v>48</v>
      </c>
      <c r="H370" s="66">
        <v>400</v>
      </c>
      <c r="I370" s="16"/>
      <c r="J370" s="67" t="s">
        <v>0</v>
      </c>
      <c r="K370" s="68" t="s">
        <v>11</v>
      </c>
      <c r="L370" s="69">
        <v>0.39</v>
      </c>
      <c r="M370" s="69">
        <f>L370*H370</f>
        <v>156</v>
      </c>
      <c r="N370" s="69">
        <v>0</v>
      </c>
      <c r="O370" s="69">
        <f>N370*H370</f>
        <v>0</v>
      </c>
      <c r="P370" s="69">
        <v>0</v>
      </c>
      <c r="Q370" s="70">
        <f>P370*H370</f>
        <v>0</v>
      </c>
      <c r="R370" s="13"/>
      <c r="S370" s="13"/>
      <c r="T370" s="13"/>
      <c r="U370" s="13"/>
      <c r="V370" s="13"/>
      <c r="W370" s="13"/>
      <c r="X370" s="13"/>
      <c r="Y370" s="13"/>
      <c r="Z370" s="13"/>
      <c r="AA370" s="13"/>
      <c r="AB370" s="13"/>
      <c r="AO370" s="71" t="s">
        <v>42</v>
      </c>
      <c r="AQ370" s="71" t="s">
        <v>38</v>
      </c>
      <c r="AR370" s="71" t="s">
        <v>19</v>
      </c>
      <c r="AV370" s="7" t="s">
        <v>35</v>
      </c>
      <c r="BB370" s="72" t="e">
        <f>IF(K370="základní",#REF!,0)</f>
        <v>#REF!</v>
      </c>
      <c r="BC370" s="72">
        <f>IF(K370="snížená",#REF!,0)</f>
        <v>0</v>
      </c>
      <c r="BD370" s="72">
        <f>IF(K370="zákl. přenesená",#REF!,0)</f>
        <v>0</v>
      </c>
      <c r="BE370" s="72">
        <f>IF(K370="sníž. přenesená",#REF!,0)</f>
        <v>0</v>
      </c>
      <c r="BF370" s="72">
        <f>IF(K370="nulová",#REF!,0)</f>
        <v>0</v>
      </c>
      <c r="BG370" s="7" t="s">
        <v>17</v>
      </c>
      <c r="BH370" s="72" t="e">
        <f>ROUND(#REF!*H370,2)</f>
        <v>#REF!</v>
      </c>
      <c r="BI370" s="7" t="s">
        <v>42</v>
      </c>
      <c r="BJ370" s="71" t="s">
        <v>727</v>
      </c>
    </row>
    <row r="371" spans="1:62" s="2" customFormat="1" ht="39" x14ac:dyDescent="0.2">
      <c r="A371" s="13"/>
      <c r="B371" s="14"/>
      <c r="C371" s="15"/>
      <c r="D371" s="73" t="s">
        <v>44</v>
      </c>
      <c r="E371" s="15"/>
      <c r="F371" s="74" t="s">
        <v>728</v>
      </c>
      <c r="G371" s="15"/>
      <c r="H371" s="15"/>
      <c r="I371" s="16"/>
      <c r="J371" s="75"/>
      <c r="K371" s="76"/>
      <c r="L371" s="22"/>
      <c r="M371" s="22"/>
      <c r="N371" s="22"/>
      <c r="O371" s="22"/>
      <c r="P371" s="22"/>
      <c r="Q371" s="23"/>
      <c r="R371" s="13"/>
      <c r="S371" s="13"/>
      <c r="T371" s="13"/>
      <c r="U371" s="13"/>
      <c r="V371" s="13"/>
      <c r="W371" s="13"/>
      <c r="X371" s="13"/>
      <c r="Y371" s="13"/>
      <c r="Z371" s="13"/>
      <c r="AA371" s="13"/>
      <c r="AB371" s="13"/>
      <c r="AQ371" s="7" t="s">
        <v>44</v>
      </c>
      <c r="AR371" s="7" t="s">
        <v>19</v>
      </c>
    </row>
    <row r="372" spans="1:62" s="2" customFormat="1" ht="37.9" customHeight="1" x14ac:dyDescent="0.2">
      <c r="A372" s="13"/>
      <c r="B372" s="14"/>
      <c r="C372" s="62" t="s">
        <v>729</v>
      </c>
      <c r="D372" s="62" t="s">
        <v>38</v>
      </c>
      <c r="E372" s="63" t="s">
        <v>730</v>
      </c>
      <c r="F372" s="64" t="s">
        <v>731</v>
      </c>
      <c r="G372" s="65" t="s">
        <v>48</v>
      </c>
      <c r="H372" s="66">
        <v>400</v>
      </c>
      <c r="I372" s="16"/>
      <c r="J372" s="67" t="s">
        <v>0</v>
      </c>
      <c r="K372" s="68" t="s">
        <v>11</v>
      </c>
      <c r="L372" s="69">
        <v>1.0169999999999999</v>
      </c>
      <c r="M372" s="69">
        <f>L372*H372</f>
        <v>406.79999999999995</v>
      </c>
      <c r="N372" s="69">
        <v>0</v>
      </c>
      <c r="O372" s="69">
        <f>N372*H372</f>
        <v>0</v>
      </c>
      <c r="P372" s="69">
        <v>0</v>
      </c>
      <c r="Q372" s="70">
        <f>P372*H372</f>
        <v>0</v>
      </c>
      <c r="R372" s="13"/>
      <c r="S372" s="13"/>
      <c r="T372" s="13"/>
      <c r="U372" s="13"/>
      <c r="V372" s="13"/>
      <c r="W372" s="13"/>
      <c r="X372" s="13"/>
      <c r="Y372" s="13"/>
      <c r="Z372" s="13"/>
      <c r="AA372" s="13"/>
      <c r="AB372" s="13"/>
      <c r="AO372" s="71" t="s">
        <v>42</v>
      </c>
      <c r="AQ372" s="71" t="s">
        <v>38</v>
      </c>
      <c r="AR372" s="71" t="s">
        <v>19</v>
      </c>
      <c r="AV372" s="7" t="s">
        <v>35</v>
      </c>
      <c r="BB372" s="72" t="e">
        <f>IF(K372="základní",#REF!,0)</f>
        <v>#REF!</v>
      </c>
      <c r="BC372" s="72">
        <f>IF(K372="snížená",#REF!,0)</f>
        <v>0</v>
      </c>
      <c r="BD372" s="72">
        <f>IF(K372="zákl. přenesená",#REF!,0)</f>
        <v>0</v>
      </c>
      <c r="BE372" s="72">
        <f>IF(K372="sníž. přenesená",#REF!,0)</f>
        <v>0</v>
      </c>
      <c r="BF372" s="72">
        <f>IF(K372="nulová",#REF!,0)</f>
        <v>0</v>
      </c>
      <c r="BG372" s="7" t="s">
        <v>17</v>
      </c>
      <c r="BH372" s="72" t="e">
        <f>ROUND(#REF!*H372,2)</f>
        <v>#REF!</v>
      </c>
      <c r="BI372" s="7" t="s">
        <v>42</v>
      </c>
      <c r="BJ372" s="71" t="s">
        <v>732</v>
      </c>
    </row>
    <row r="373" spans="1:62" s="2" customFormat="1" ht="107.25" x14ac:dyDescent="0.2">
      <c r="A373" s="13"/>
      <c r="B373" s="14"/>
      <c r="C373" s="15"/>
      <c r="D373" s="73" t="s">
        <v>44</v>
      </c>
      <c r="E373" s="15"/>
      <c r="F373" s="74" t="s">
        <v>733</v>
      </c>
      <c r="G373" s="15"/>
      <c r="H373" s="15"/>
      <c r="I373" s="16"/>
      <c r="J373" s="75"/>
      <c r="K373" s="76"/>
      <c r="L373" s="22"/>
      <c r="M373" s="22"/>
      <c r="N373" s="22"/>
      <c r="O373" s="22"/>
      <c r="P373" s="22"/>
      <c r="Q373" s="23"/>
      <c r="R373" s="13"/>
      <c r="S373" s="13"/>
      <c r="T373" s="13"/>
      <c r="U373" s="13"/>
      <c r="V373" s="13"/>
      <c r="W373" s="13"/>
      <c r="X373" s="13"/>
      <c r="Y373" s="13"/>
      <c r="Z373" s="13"/>
      <c r="AA373" s="13"/>
      <c r="AB373" s="13"/>
      <c r="AQ373" s="7" t="s">
        <v>44</v>
      </c>
      <c r="AR373" s="7" t="s">
        <v>19</v>
      </c>
    </row>
    <row r="374" spans="1:62" s="2" customFormat="1" ht="37.9" customHeight="1" x14ac:dyDescent="0.2">
      <c r="A374" s="13"/>
      <c r="B374" s="14"/>
      <c r="C374" s="62" t="s">
        <v>734</v>
      </c>
      <c r="D374" s="62" t="s">
        <v>38</v>
      </c>
      <c r="E374" s="63" t="s">
        <v>735</v>
      </c>
      <c r="F374" s="64" t="s">
        <v>736</v>
      </c>
      <c r="G374" s="65" t="s">
        <v>48</v>
      </c>
      <c r="H374" s="66">
        <v>400</v>
      </c>
      <c r="I374" s="16"/>
      <c r="J374" s="67" t="s">
        <v>0</v>
      </c>
      <c r="K374" s="68" t="s">
        <v>11</v>
      </c>
      <c r="L374" s="69">
        <v>1.61</v>
      </c>
      <c r="M374" s="69">
        <f>L374*H374</f>
        <v>644</v>
      </c>
      <c r="N374" s="69">
        <v>0</v>
      </c>
      <c r="O374" s="69">
        <f>N374*H374</f>
        <v>0</v>
      </c>
      <c r="P374" s="69">
        <v>0</v>
      </c>
      <c r="Q374" s="70">
        <f>P374*H374</f>
        <v>0</v>
      </c>
      <c r="R374" s="13"/>
      <c r="S374" s="13"/>
      <c r="T374" s="13"/>
      <c r="U374" s="13"/>
      <c r="V374" s="13"/>
      <c r="W374" s="13"/>
      <c r="X374" s="13"/>
      <c r="Y374" s="13"/>
      <c r="Z374" s="13"/>
      <c r="AA374" s="13"/>
      <c r="AB374" s="13"/>
      <c r="AO374" s="71" t="s">
        <v>42</v>
      </c>
      <c r="AQ374" s="71" t="s">
        <v>38</v>
      </c>
      <c r="AR374" s="71" t="s">
        <v>19</v>
      </c>
      <c r="AV374" s="7" t="s">
        <v>35</v>
      </c>
      <c r="BB374" s="72" t="e">
        <f>IF(K374="základní",#REF!,0)</f>
        <v>#REF!</v>
      </c>
      <c r="BC374" s="72">
        <f>IF(K374="snížená",#REF!,0)</f>
        <v>0</v>
      </c>
      <c r="BD374" s="72">
        <f>IF(K374="zákl. přenesená",#REF!,0)</f>
        <v>0</v>
      </c>
      <c r="BE374" s="72">
        <f>IF(K374="sníž. přenesená",#REF!,0)</f>
        <v>0</v>
      </c>
      <c r="BF374" s="72">
        <f>IF(K374="nulová",#REF!,0)</f>
        <v>0</v>
      </c>
      <c r="BG374" s="7" t="s">
        <v>17</v>
      </c>
      <c r="BH374" s="72" t="e">
        <f>ROUND(#REF!*H374,2)</f>
        <v>#REF!</v>
      </c>
      <c r="BI374" s="7" t="s">
        <v>42</v>
      </c>
      <c r="BJ374" s="71" t="s">
        <v>737</v>
      </c>
    </row>
    <row r="375" spans="1:62" s="2" customFormat="1" ht="107.25" x14ac:dyDescent="0.2">
      <c r="A375" s="13"/>
      <c r="B375" s="14"/>
      <c r="C375" s="15"/>
      <c r="D375" s="73" t="s">
        <v>44</v>
      </c>
      <c r="E375" s="15"/>
      <c r="F375" s="74" t="s">
        <v>738</v>
      </c>
      <c r="G375" s="15"/>
      <c r="H375" s="15"/>
      <c r="I375" s="16"/>
      <c r="J375" s="75"/>
      <c r="K375" s="76"/>
      <c r="L375" s="22"/>
      <c r="M375" s="22"/>
      <c r="N375" s="22"/>
      <c r="O375" s="22"/>
      <c r="P375" s="22"/>
      <c r="Q375" s="23"/>
      <c r="R375" s="13"/>
      <c r="S375" s="13"/>
      <c r="T375" s="13"/>
      <c r="U375" s="13"/>
      <c r="V375" s="13"/>
      <c r="W375" s="13"/>
      <c r="X375" s="13"/>
      <c r="Y375" s="13"/>
      <c r="Z375" s="13"/>
      <c r="AA375" s="13"/>
      <c r="AB375" s="13"/>
      <c r="AQ375" s="7" t="s">
        <v>44</v>
      </c>
      <c r="AR375" s="7" t="s">
        <v>19</v>
      </c>
    </row>
    <row r="376" spans="1:62" s="2" customFormat="1" ht="37.9" customHeight="1" x14ac:dyDescent="0.2">
      <c r="A376" s="13"/>
      <c r="B376" s="14"/>
      <c r="C376" s="62" t="s">
        <v>739</v>
      </c>
      <c r="D376" s="62" t="s">
        <v>38</v>
      </c>
      <c r="E376" s="63" t="s">
        <v>740</v>
      </c>
      <c r="F376" s="64" t="s">
        <v>741</v>
      </c>
      <c r="G376" s="65" t="s">
        <v>48</v>
      </c>
      <c r="H376" s="66">
        <v>160</v>
      </c>
      <c r="I376" s="16"/>
      <c r="J376" s="67" t="s">
        <v>0</v>
      </c>
      <c r="K376" s="68" t="s">
        <v>11</v>
      </c>
      <c r="L376" s="69">
        <v>1.9219999999999999</v>
      </c>
      <c r="M376" s="69">
        <f>L376*H376</f>
        <v>307.52</v>
      </c>
      <c r="N376" s="69">
        <v>0</v>
      </c>
      <c r="O376" s="69">
        <f>N376*H376</f>
        <v>0</v>
      </c>
      <c r="P376" s="69">
        <v>0</v>
      </c>
      <c r="Q376" s="70">
        <f>P376*H376</f>
        <v>0</v>
      </c>
      <c r="R376" s="13"/>
      <c r="S376" s="13"/>
      <c r="T376" s="13"/>
      <c r="U376" s="13"/>
      <c r="V376" s="13"/>
      <c r="W376" s="13"/>
      <c r="X376" s="13"/>
      <c r="Y376" s="13"/>
      <c r="Z376" s="13"/>
      <c r="AA376" s="13"/>
      <c r="AB376" s="13"/>
      <c r="AO376" s="71" t="s">
        <v>42</v>
      </c>
      <c r="AQ376" s="71" t="s">
        <v>38</v>
      </c>
      <c r="AR376" s="71" t="s">
        <v>19</v>
      </c>
      <c r="AV376" s="7" t="s">
        <v>35</v>
      </c>
      <c r="BB376" s="72" t="e">
        <f>IF(K376="základní",#REF!,0)</f>
        <v>#REF!</v>
      </c>
      <c r="BC376" s="72">
        <f>IF(K376="snížená",#REF!,0)</f>
        <v>0</v>
      </c>
      <c r="BD376" s="72">
        <f>IF(K376="zákl. přenesená",#REF!,0)</f>
        <v>0</v>
      </c>
      <c r="BE376" s="72">
        <f>IF(K376="sníž. přenesená",#REF!,0)</f>
        <v>0</v>
      </c>
      <c r="BF376" s="72">
        <f>IF(K376="nulová",#REF!,0)</f>
        <v>0</v>
      </c>
      <c r="BG376" s="7" t="s">
        <v>17</v>
      </c>
      <c r="BH376" s="72" t="e">
        <f>ROUND(#REF!*H376,2)</f>
        <v>#REF!</v>
      </c>
      <c r="BI376" s="7" t="s">
        <v>42</v>
      </c>
      <c r="BJ376" s="71" t="s">
        <v>742</v>
      </c>
    </row>
    <row r="377" spans="1:62" s="2" customFormat="1" ht="107.25" x14ac:dyDescent="0.2">
      <c r="A377" s="13"/>
      <c r="B377" s="14"/>
      <c r="C377" s="15"/>
      <c r="D377" s="73" t="s">
        <v>44</v>
      </c>
      <c r="E377" s="15"/>
      <c r="F377" s="74" t="s">
        <v>743</v>
      </c>
      <c r="G377" s="15"/>
      <c r="H377" s="15"/>
      <c r="I377" s="16"/>
      <c r="J377" s="75"/>
      <c r="K377" s="76"/>
      <c r="L377" s="22"/>
      <c r="M377" s="22"/>
      <c r="N377" s="22"/>
      <c r="O377" s="22"/>
      <c r="P377" s="22"/>
      <c r="Q377" s="23"/>
      <c r="R377" s="13"/>
      <c r="S377" s="13"/>
      <c r="T377" s="13"/>
      <c r="U377" s="13"/>
      <c r="V377" s="13"/>
      <c r="W377" s="13"/>
      <c r="X377" s="13"/>
      <c r="Y377" s="13"/>
      <c r="Z377" s="13"/>
      <c r="AA377" s="13"/>
      <c r="AB377" s="13"/>
      <c r="AQ377" s="7" t="s">
        <v>44</v>
      </c>
      <c r="AR377" s="7" t="s">
        <v>19</v>
      </c>
    </row>
    <row r="378" spans="1:62" s="2" customFormat="1" ht="33" customHeight="1" x14ac:dyDescent="0.2">
      <c r="A378" s="13"/>
      <c r="B378" s="14"/>
      <c r="C378" s="62" t="s">
        <v>744</v>
      </c>
      <c r="D378" s="62" t="s">
        <v>38</v>
      </c>
      <c r="E378" s="63" t="s">
        <v>745</v>
      </c>
      <c r="F378" s="64" t="s">
        <v>746</v>
      </c>
      <c r="G378" s="65" t="s">
        <v>48</v>
      </c>
      <c r="H378" s="66">
        <v>400</v>
      </c>
      <c r="I378" s="16"/>
      <c r="J378" s="67" t="s">
        <v>0</v>
      </c>
      <c r="K378" s="68" t="s">
        <v>11</v>
      </c>
      <c r="L378" s="69">
        <v>0.91</v>
      </c>
      <c r="M378" s="69">
        <f>L378*H378</f>
        <v>364</v>
      </c>
      <c r="N378" s="69">
        <v>0</v>
      </c>
      <c r="O378" s="69">
        <f>N378*H378</f>
        <v>0</v>
      </c>
      <c r="P378" s="69">
        <v>0</v>
      </c>
      <c r="Q378" s="70">
        <f>P378*H378</f>
        <v>0</v>
      </c>
      <c r="R378" s="13"/>
      <c r="S378" s="13"/>
      <c r="T378" s="13"/>
      <c r="U378" s="13"/>
      <c r="V378" s="13"/>
      <c r="W378" s="13"/>
      <c r="X378" s="13"/>
      <c r="Y378" s="13"/>
      <c r="Z378" s="13"/>
      <c r="AA378" s="13"/>
      <c r="AB378" s="13"/>
      <c r="AO378" s="71" t="s">
        <v>42</v>
      </c>
      <c r="AQ378" s="71" t="s">
        <v>38</v>
      </c>
      <c r="AR378" s="71" t="s">
        <v>19</v>
      </c>
      <c r="AV378" s="7" t="s">
        <v>35</v>
      </c>
      <c r="BB378" s="72" t="e">
        <f>IF(K378="základní",#REF!,0)</f>
        <v>#REF!</v>
      </c>
      <c r="BC378" s="72">
        <f>IF(K378="snížená",#REF!,0)</f>
        <v>0</v>
      </c>
      <c r="BD378" s="72">
        <f>IF(K378="zákl. přenesená",#REF!,0)</f>
        <v>0</v>
      </c>
      <c r="BE378" s="72">
        <f>IF(K378="sníž. přenesená",#REF!,0)</f>
        <v>0</v>
      </c>
      <c r="BF378" s="72">
        <f>IF(K378="nulová",#REF!,0)</f>
        <v>0</v>
      </c>
      <c r="BG378" s="7" t="s">
        <v>17</v>
      </c>
      <c r="BH378" s="72" t="e">
        <f>ROUND(#REF!*H378,2)</f>
        <v>#REF!</v>
      </c>
      <c r="BI378" s="7" t="s">
        <v>42</v>
      </c>
      <c r="BJ378" s="71" t="s">
        <v>747</v>
      </c>
    </row>
    <row r="379" spans="1:62" s="2" customFormat="1" ht="97.5" x14ac:dyDescent="0.2">
      <c r="A379" s="13"/>
      <c r="B379" s="14"/>
      <c r="C379" s="15"/>
      <c r="D379" s="73" t="s">
        <v>44</v>
      </c>
      <c r="E379" s="15"/>
      <c r="F379" s="74" t="s">
        <v>748</v>
      </c>
      <c r="G379" s="15"/>
      <c r="H379" s="15"/>
      <c r="I379" s="16"/>
      <c r="J379" s="75"/>
      <c r="K379" s="76"/>
      <c r="L379" s="22"/>
      <c r="M379" s="22"/>
      <c r="N379" s="22"/>
      <c r="O379" s="22"/>
      <c r="P379" s="22"/>
      <c r="Q379" s="23"/>
      <c r="R379" s="13"/>
      <c r="S379" s="13"/>
      <c r="T379" s="13"/>
      <c r="U379" s="13"/>
      <c r="V379" s="13"/>
      <c r="W379" s="13"/>
      <c r="X379" s="13"/>
      <c r="Y379" s="13"/>
      <c r="Z379" s="13"/>
      <c r="AA379" s="13"/>
      <c r="AB379" s="13"/>
      <c r="AQ379" s="7" t="s">
        <v>44</v>
      </c>
      <c r="AR379" s="7" t="s">
        <v>19</v>
      </c>
    </row>
    <row r="380" spans="1:62" s="2" customFormat="1" ht="24.2" customHeight="1" x14ac:dyDescent="0.2">
      <c r="A380" s="13"/>
      <c r="B380" s="14"/>
      <c r="C380" s="62" t="s">
        <v>749</v>
      </c>
      <c r="D380" s="62" t="s">
        <v>38</v>
      </c>
      <c r="E380" s="63" t="s">
        <v>750</v>
      </c>
      <c r="F380" s="64" t="s">
        <v>751</v>
      </c>
      <c r="G380" s="65" t="s">
        <v>48</v>
      </c>
      <c r="H380" s="66">
        <v>400</v>
      </c>
      <c r="I380" s="16"/>
      <c r="J380" s="67" t="s">
        <v>0</v>
      </c>
      <c r="K380" s="68" t="s">
        <v>11</v>
      </c>
      <c r="L380" s="69">
        <v>0.81399999999999995</v>
      </c>
      <c r="M380" s="69">
        <f>L380*H380</f>
        <v>325.59999999999997</v>
      </c>
      <c r="N380" s="69">
        <v>0</v>
      </c>
      <c r="O380" s="69">
        <f>N380*H380</f>
        <v>0</v>
      </c>
      <c r="P380" s="69">
        <v>0</v>
      </c>
      <c r="Q380" s="70">
        <f>P380*H380</f>
        <v>0</v>
      </c>
      <c r="R380" s="13"/>
      <c r="S380" s="13"/>
      <c r="T380" s="13"/>
      <c r="U380" s="13"/>
      <c r="V380" s="13"/>
      <c r="W380" s="13"/>
      <c r="X380" s="13"/>
      <c r="Y380" s="13"/>
      <c r="Z380" s="13"/>
      <c r="AA380" s="13"/>
      <c r="AB380" s="13"/>
      <c r="AO380" s="71" t="s">
        <v>42</v>
      </c>
      <c r="AQ380" s="71" t="s">
        <v>38</v>
      </c>
      <c r="AR380" s="71" t="s">
        <v>19</v>
      </c>
      <c r="AV380" s="7" t="s">
        <v>35</v>
      </c>
      <c r="BB380" s="72" t="e">
        <f>IF(K380="základní",#REF!,0)</f>
        <v>#REF!</v>
      </c>
      <c r="BC380" s="72">
        <f>IF(K380="snížená",#REF!,0)</f>
        <v>0</v>
      </c>
      <c r="BD380" s="72">
        <f>IF(K380="zákl. přenesená",#REF!,0)</f>
        <v>0</v>
      </c>
      <c r="BE380" s="72">
        <f>IF(K380="sníž. přenesená",#REF!,0)</f>
        <v>0</v>
      </c>
      <c r="BF380" s="72">
        <f>IF(K380="nulová",#REF!,0)</f>
        <v>0</v>
      </c>
      <c r="BG380" s="7" t="s">
        <v>17</v>
      </c>
      <c r="BH380" s="72" t="e">
        <f>ROUND(#REF!*H380,2)</f>
        <v>#REF!</v>
      </c>
      <c r="BI380" s="7" t="s">
        <v>42</v>
      </c>
      <c r="BJ380" s="71" t="s">
        <v>752</v>
      </c>
    </row>
    <row r="381" spans="1:62" s="2" customFormat="1" ht="97.5" x14ac:dyDescent="0.2">
      <c r="A381" s="13"/>
      <c r="B381" s="14"/>
      <c r="C381" s="15"/>
      <c r="D381" s="73" t="s">
        <v>44</v>
      </c>
      <c r="E381" s="15"/>
      <c r="F381" s="74" t="s">
        <v>753</v>
      </c>
      <c r="G381" s="15"/>
      <c r="H381" s="15"/>
      <c r="I381" s="16"/>
      <c r="J381" s="75"/>
      <c r="K381" s="76"/>
      <c r="L381" s="22"/>
      <c r="M381" s="22"/>
      <c r="N381" s="22"/>
      <c r="O381" s="22"/>
      <c r="P381" s="22"/>
      <c r="Q381" s="23"/>
      <c r="R381" s="13"/>
      <c r="S381" s="13"/>
      <c r="T381" s="13"/>
      <c r="U381" s="13"/>
      <c r="V381" s="13"/>
      <c r="W381" s="13"/>
      <c r="X381" s="13"/>
      <c r="Y381" s="13"/>
      <c r="Z381" s="13"/>
      <c r="AA381" s="13"/>
      <c r="AB381" s="13"/>
      <c r="AQ381" s="7" t="s">
        <v>44</v>
      </c>
      <c r="AR381" s="7" t="s">
        <v>19</v>
      </c>
    </row>
    <row r="382" spans="1:62" s="2" customFormat="1" ht="33" customHeight="1" x14ac:dyDescent="0.2">
      <c r="A382" s="13"/>
      <c r="B382" s="14"/>
      <c r="C382" s="62" t="s">
        <v>754</v>
      </c>
      <c r="D382" s="62" t="s">
        <v>38</v>
      </c>
      <c r="E382" s="63" t="s">
        <v>755</v>
      </c>
      <c r="F382" s="64" t="s">
        <v>756</v>
      </c>
      <c r="G382" s="65" t="s">
        <v>94</v>
      </c>
      <c r="H382" s="66">
        <v>8</v>
      </c>
      <c r="I382" s="16"/>
      <c r="J382" s="67" t="s">
        <v>0</v>
      </c>
      <c r="K382" s="68" t="s">
        <v>11</v>
      </c>
      <c r="L382" s="69">
        <v>29.32</v>
      </c>
      <c r="M382" s="69">
        <f>L382*H382</f>
        <v>234.56</v>
      </c>
      <c r="N382" s="69">
        <v>0</v>
      </c>
      <c r="O382" s="69">
        <f>N382*H382</f>
        <v>0</v>
      </c>
      <c r="P382" s="69">
        <v>0</v>
      </c>
      <c r="Q382" s="70">
        <f>P382*H382</f>
        <v>0</v>
      </c>
      <c r="R382" s="13"/>
      <c r="S382" s="13"/>
      <c r="T382" s="13"/>
      <c r="U382" s="13"/>
      <c r="V382" s="13"/>
      <c r="W382" s="13"/>
      <c r="X382" s="13"/>
      <c r="Y382" s="13"/>
      <c r="Z382" s="13"/>
      <c r="AA382" s="13"/>
      <c r="AB382" s="13"/>
      <c r="AO382" s="71" t="s">
        <v>42</v>
      </c>
      <c r="AQ382" s="71" t="s">
        <v>38</v>
      </c>
      <c r="AR382" s="71" t="s">
        <v>19</v>
      </c>
      <c r="AV382" s="7" t="s">
        <v>35</v>
      </c>
      <c r="BB382" s="72" t="e">
        <f>IF(K382="základní",#REF!,0)</f>
        <v>#REF!</v>
      </c>
      <c r="BC382" s="72">
        <f>IF(K382="snížená",#REF!,0)</f>
        <v>0</v>
      </c>
      <c r="BD382" s="72">
        <f>IF(K382="zákl. přenesená",#REF!,0)</f>
        <v>0</v>
      </c>
      <c r="BE382" s="72">
        <f>IF(K382="sníž. přenesená",#REF!,0)</f>
        <v>0</v>
      </c>
      <c r="BF382" s="72">
        <f>IF(K382="nulová",#REF!,0)</f>
        <v>0</v>
      </c>
      <c r="BG382" s="7" t="s">
        <v>17</v>
      </c>
      <c r="BH382" s="72" t="e">
        <f>ROUND(#REF!*H382,2)</f>
        <v>#REF!</v>
      </c>
      <c r="BI382" s="7" t="s">
        <v>42</v>
      </c>
      <c r="BJ382" s="71" t="s">
        <v>757</v>
      </c>
    </row>
    <row r="383" spans="1:62" s="2" customFormat="1" ht="58.5" x14ac:dyDescent="0.2">
      <c r="A383" s="13"/>
      <c r="B383" s="14"/>
      <c r="C383" s="15"/>
      <c r="D383" s="73" t="s">
        <v>44</v>
      </c>
      <c r="E383" s="15"/>
      <c r="F383" s="74" t="s">
        <v>758</v>
      </c>
      <c r="G383" s="15"/>
      <c r="H383" s="15"/>
      <c r="I383" s="16"/>
      <c r="J383" s="75"/>
      <c r="K383" s="76"/>
      <c r="L383" s="22"/>
      <c r="M383" s="22"/>
      <c r="N383" s="22"/>
      <c r="O383" s="22"/>
      <c r="P383" s="22"/>
      <c r="Q383" s="23"/>
      <c r="R383" s="13"/>
      <c r="S383" s="13"/>
      <c r="T383" s="13"/>
      <c r="U383" s="13"/>
      <c r="V383" s="13"/>
      <c r="W383" s="13"/>
      <c r="X383" s="13"/>
      <c r="Y383" s="13"/>
      <c r="Z383" s="13"/>
      <c r="AA383" s="13"/>
      <c r="AB383" s="13"/>
      <c r="AQ383" s="7" t="s">
        <v>44</v>
      </c>
      <c r="AR383" s="7" t="s">
        <v>19</v>
      </c>
    </row>
    <row r="384" spans="1:62" s="2" customFormat="1" ht="37.9" customHeight="1" x14ac:dyDescent="0.2">
      <c r="A384" s="13"/>
      <c r="B384" s="14"/>
      <c r="C384" s="62" t="s">
        <v>759</v>
      </c>
      <c r="D384" s="62" t="s">
        <v>38</v>
      </c>
      <c r="E384" s="63" t="s">
        <v>760</v>
      </c>
      <c r="F384" s="64" t="s">
        <v>761</v>
      </c>
      <c r="G384" s="65" t="s">
        <v>94</v>
      </c>
      <c r="H384" s="66">
        <v>8</v>
      </c>
      <c r="I384" s="16"/>
      <c r="J384" s="67" t="s">
        <v>0</v>
      </c>
      <c r="K384" s="68" t="s">
        <v>11</v>
      </c>
      <c r="L384" s="69">
        <v>31.93</v>
      </c>
      <c r="M384" s="69">
        <f>L384*H384</f>
        <v>255.44</v>
      </c>
      <c r="N384" s="69">
        <v>0</v>
      </c>
      <c r="O384" s="69">
        <f>N384*H384</f>
        <v>0</v>
      </c>
      <c r="P384" s="69">
        <v>0</v>
      </c>
      <c r="Q384" s="70">
        <f>P384*H384</f>
        <v>0</v>
      </c>
      <c r="R384" s="13"/>
      <c r="S384" s="13"/>
      <c r="T384" s="13"/>
      <c r="U384" s="13"/>
      <c r="V384" s="13"/>
      <c r="W384" s="13"/>
      <c r="X384" s="13"/>
      <c r="Y384" s="13"/>
      <c r="Z384" s="13"/>
      <c r="AA384" s="13"/>
      <c r="AB384" s="13"/>
      <c r="AO384" s="71" t="s">
        <v>42</v>
      </c>
      <c r="AQ384" s="71" t="s">
        <v>38</v>
      </c>
      <c r="AR384" s="71" t="s">
        <v>19</v>
      </c>
      <c r="AV384" s="7" t="s">
        <v>35</v>
      </c>
      <c r="BB384" s="72" t="e">
        <f>IF(K384="základní",#REF!,0)</f>
        <v>#REF!</v>
      </c>
      <c r="BC384" s="72">
        <f>IF(K384="snížená",#REF!,0)</f>
        <v>0</v>
      </c>
      <c r="BD384" s="72">
        <f>IF(K384="zákl. přenesená",#REF!,0)</f>
        <v>0</v>
      </c>
      <c r="BE384" s="72">
        <f>IF(K384="sníž. přenesená",#REF!,0)</f>
        <v>0</v>
      </c>
      <c r="BF384" s="72">
        <f>IF(K384="nulová",#REF!,0)</f>
        <v>0</v>
      </c>
      <c r="BG384" s="7" t="s">
        <v>17</v>
      </c>
      <c r="BH384" s="72" t="e">
        <f>ROUND(#REF!*H384,2)</f>
        <v>#REF!</v>
      </c>
      <c r="BI384" s="7" t="s">
        <v>42</v>
      </c>
      <c r="BJ384" s="71" t="s">
        <v>762</v>
      </c>
    </row>
    <row r="385" spans="1:62" s="2" customFormat="1" ht="58.5" x14ac:dyDescent="0.2">
      <c r="A385" s="13"/>
      <c r="B385" s="14"/>
      <c r="C385" s="15"/>
      <c r="D385" s="73" t="s">
        <v>44</v>
      </c>
      <c r="E385" s="15"/>
      <c r="F385" s="74" t="s">
        <v>763</v>
      </c>
      <c r="G385" s="15"/>
      <c r="H385" s="15"/>
      <c r="I385" s="16"/>
      <c r="J385" s="75"/>
      <c r="K385" s="76"/>
      <c r="L385" s="22"/>
      <c r="M385" s="22"/>
      <c r="N385" s="22"/>
      <c r="O385" s="22"/>
      <c r="P385" s="22"/>
      <c r="Q385" s="23"/>
      <c r="R385" s="13"/>
      <c r="S385" s="13"/>
      <c r="T385" s="13"/>
      <c r="U385" s="13"/>
      <c r="V385" s="13"/>
      <c r="W385" s="13"/>
      <c r="X385" s="13"/>
      <c r="Y385" s="13"/>
      <c r="Z385" s="13"/>
      <c r="AA385" s="13"/>
      <c r="AB385" s="13"/>
      <c r="AQ385" s="7" t="s">
        <v>44</v>
      </c>
      <c r="AR385" s="7" t="s">
        <v>19</v>
      </c>
    </row>
    <row r="386" spans="1:62" s="2" customFormat="1" ht="37.9" customHeight="1" x14ac:dyDescent="0.2">
      <c r="A386" s="13"/>
      <c r="B386" s="14"/>
      <c r="C386" s="62" t="s">
        <v>764</v>
      </c>
      <c r="D386" s="62" t="s">
        <v>38</v>
      </c>
      <c r="E386" s="63" t="s">
        <v>765</v>
      </c>
      <c r="F386" s="64" t="s">
        <v>766</v>
      </c>
      <c r="G386" s="65" t="s">
        <v>94</v>
      </c>
      <c r="H386" s="66">
        <v>8</v>
      </c>
      <c r="I386" s="16"/>
      <c r="J386" s="67" t="s">
        <v>0</v>
      </c>
      <c r="K386" s="68" t="s">
        <v>11</v>
      </c>
      <c r="L386" s="69">
        <v>35.19</v>
      </c>
      <c r="M386" s="69">
        <f>L386*H386</f>
        <v>281.52</v>
      </c>
      <c r="N386" s="69">
        <v>0</v>
      </c>
      <c r="O386" s="69">
        <f>N386*H386</f>
        <v>0</v>
      </c>
      <c r="P386" s="69">
        <v>0</v>
      </c>
      <c r="Q386" s="70">
        <f>P386*H386</f>
        <v>0</v>
      </c>
      <c r="R386" s="13"/>
      <c r="S386" s="13"/>
      <c r="T386" s="13"/>
      <c r="U386" s="13"/>
      <c r="V386" s="13"/>
      <c r="W386" s="13"/>
      <c r="X386" s="13"/>
      <c r="Y386" s="13"/>
      <c r="Z386" s="13"/>
      <c r="AA386" s="13"/>
      <c r="AB386" s="13"/>
      <c r="AO386" s="71" t="s">
        <v>42</v>
      </c>
      <c r="AQ386" s="71" t="s">
        <v>38</v>
      </c>
      <c r="AR386" s="71" t="s">
        <v>19</v>
      </c>
      <c r="AV386" s="7" t="s">
        <v>35</v>
      </c>
      <c r="BB386" s="72" t="e">
        <f>IF(K386="základní",#REF!,0)</f>
        <v>#REF!</v>
      </c>
      <c r="BC386" s="72">
        <f>IF(K386="snížená",#REF!,0)</f>
        <v>0</v>
      </c>
      <c r="BD386" s="72">
        <f>IF(K386="zákl. přenesená",#REF!,0)</f>
        <v>0</v>
      </c>
      <c r="BE386" s="72">
        <f>IF(K386="sníž. přenesená",#REF!,0)</f>
        <v>0</v>
      </c>
      <c r="BF386" s="72">
        <f>IF(K386="nulová",#REF!,0)</f>
        <v>0</v>
      </c>
      <c r="BG386" s="7" t="s">
        <v>17</v>
      </c>
      <c r="BH386" s="72" t="e">
        <f>ROUND(#REF!*H386,2)</f>
        <v>#REF!</v>
      </c>
      <c r="BI386" s="7" t="s">
        <v>42</v>
      </c>
      <c r="BJ386" s="71" t="s">
        <v>767</v>
      </c>
    </row>
    <row r="387" spans="1:62" s="2" customFormat="1" ht="58.5" x14ac:dyDescent="0.2">
      <c r="A387" s="13"/>
      <c r="B387" s="14"/>
      <c r="C387" s="15"/>
      <c r="D387" s="73" t="s">
        <v>44</v>
      </c>
      <c r="E387" s="15"/>
      <c r="F387" s="74" t="s">
        <v>768</v>
      </c>
      <c r="G387" s="15"/>
      <c r="H387" s="15"/>
      <c r="I387" s="16"/>
      <c r="J387" s="75"/>
      <c r="K387" s="76"/>
      <c r="L387" s="22"/>
      <c r="M387" s="22"/>
      <c r="N387" s="22"/>
      <c r="O387" s="22"/>
      <c r="P387" s="22"/>
      <c r="Q387" s="23"/>
      <c r="R387" s="13"/>
      <c r="S387" s="13"/>
      <c r="T387" s="13"/>
      <c r="U387" s="13"/>
      <c r="V387" s="13"/>
      <c r="W387" s="13"/>
      <c r="X387" s="13"/>
      <c r="Y387" s="13"/>
      <c r="Z387" s="13"/>
      <c r="AA387" s="13"/>
      <c r="AB387" s="13"/>
      <c r="AQ387" s="7" t="s">
        <v>44</v>
      </c>
      <c r="AR387" s="7" t="s">
        <v>19</v>
      </c>
    </row>
    <row r="388" spans="1:62" s="2" customFormat="1" ht="37.9" customHeight="1" x14ac:dyDescent="0.2">
      <c r="A388" s="13"/>
      <c r="B388" s="14"/>
      <c r="C388" s="62" t="s">
        <v>769</v>
      </c>
      <c r="D388" s="62" t="s">
        <v>38</v>
      </c>
      <c r="E388" s="63" t="s">
        <v>770</v>
      </c>
      <c r="F388" s="64" t="s">
        <v>771</v>
      </c>
      <c r="G388" s="65" t="s">
        <v>94</v>
      </c>
      <c r="H388" s="66">
        <v>8</v>
      </c>
      <c r="I388" s="16"/>
      <c r="J388" s="67" t="s">
        <v>0</v>
      </c>
      <c r="K388" s="68" t="s">
        <v>11</v>
      </c>
      <c r="L388" s="69">
        <v>36.49</v>
      </c>
      <c r="M388" s="69">
        <f>L388*H388</f>
        <v>291.92</v>
      </c>
      <c r="N388" s="69">
        <v>0</v>
      </c>
      <c r="O388" s="69">
        <f>N388*H388</f>
        <v>0</v>
      </c>
      <c r="P388" s="69">
        <v>0</v>
      </c>
      <c r="Q388" s="70">
        <f>P388*H388</f>
        <v>0</v>
      </c>
      <c r="R388" s="13"/>
      <c r="S388" s="13"/>
      <c r="T388" s="13"/>
      <c r="U388" s="13"/>
      <c r="V388" s="13"/>
      <c r="W388" s="13"/>
      <c r="X388" s="13"/>
      <c r="Y388" s="13"/>
      <c r="Z388" s="13"/>
      <c r="AA388" s="13"/>
      <c r="AB388" s="13"/>
      <c r="AO388" s="71" t="s">
        <v>42</v>
      </c>
      <c r="AQ388" s="71" t="s">
        <v>38</v>
      </c>
      <c r="AR388" s="71" t="s">
        <v>19</v>
      </c>
      <c r="AV388" s="7" t="s">
        <v>35</v>
      </c>
      <c r="BB388" s="72" t="e">
        <f>IF(K388="základní",#REF!,0)</f>
        <v>#REF!</v>
      </c>
      <c r="BC388" s="72">
        <f>IF(K388="snížená",#REF!,0)</f>
        <v>0</v>
      </c>
      <c r="BD388" s="72">
        <f>IF(K388="zákl. přenesená",#REF!,0)</f>
        <v>0</v>
      </c>
      <c r="BE388" s="72">
        <f>IF(K388="sníž. přenesená",#REF!,0)</f>
        <v>0</v>
      </c>
      <c r="BF388" s="72">
        <f>IF(K388="nulová",#REF!,0)</f>
        <v>0</v>
      </c>
      <c r="BG388" s="7" t="s">
        <v>17</v>
      </c>
      <c r="BH388" s="72" t="e">
        <f>ROUND(#REF!*H388,2)</f>
        <v>#REF!</v>
      </c>
      <c r="BI388" s="7" t="s">
        <v>42</v>
      </c>
      <c r="BJ388" s="71" t="s">
        <v>772</v>
      </c>
    </row>
    <row r="389" spans="1:62" s="2" customFormat="1" ht="58.5" x14ac:dyDescent="0.2">
      <c r="A389" s="13"/>
      <c r="B389" s="14"/>
      <c r="C389" s="15"/>
      <c r="D389" s="73" t="s">
        <v>44</v>
      </c>
      <c r="E389" s="15"/>
      <c r="F389" s="74" t="s">
        <v>773</v>
      </c>
      <c r="G389" s="15"/>
      <c r="H389" s="15"/>
      <c r="I389" s="16"/>
      <c r="J389" s="75"/>
      <c r="K389" s="76"/>
      <c r="L389" s="22"/>
      <c r="M389" s="22"/>
      <c r="N389" s="22"/>
      <c r="O389" s="22"/>
      <c r="P389" s="22"/>
      <c r="Q389" s="23"/>
      <c r="R389" s="13"/>
      <c r="S389" s="13"/>
      <c r="T389" s="13"/>
      <c r="U389" s="13"/>
      <c r="V389" s="13"/>
      <c r="W389" s="13"/>
      <c r="X389" s="13"/>
      <c r="Y389" s="13"/>
      <c r="Z389" s="13"/>
      <c r="AA389" s="13"/>
      <c r="AB389" s="13"/>
      <c r="AQ389" s="7" t="s">
        <v>44</v>
      </c>
      <c r="AR389" s="7" t="s">
        <v>19</v>
      </c>
    </row>
    <row r="390" spans="1:62" s="2" customFormat="1" ht="37.9" customHeight="1" x14ac:dyDescent="0.2">
      <c r="A390" s="13"/>
      <c r="B390" s="14"/>
      <c r="C390" s="62" t="s">
        <v>774</v>
      </c>
      <c r="D390" s="62" t="s">
        <v>38</v>
      </c>
      <c r="E390" s="63" t="s">
        <v>775</v>
      </c>
      <c r="F390" s="64" t="s">
        <v>776</v>
      </c>
      <c r="G390" s="65" t="s">
        <v>94</v>
      </c>
      <c r="H390" s="66">
        <v>8</v>
      </c>
      <c r="I390" s="16"/>
      <c r="J390" s="67" t="s">
        <v>0</v>
      </c>
      <c r="K390" s="68" t="s">
        <v>11</v>
      </c>
      <c r="L390" s="69">
        <v>38.450000000000003</v>
      </c>
      <c r="M390" s="69">
        <f>L390*H390</f>
        <v>307.60000000000002</v>
      </c>
      <c r="N390" s="69">
        <v>0</v>
      </c>
      <c r="O390" s="69">
        <f>N390*H390</f>
        <v>0</v>
      </c>
      <c r="P390" s="69">
        <v>0</v>
      </c>
      <c r="Q390" s="70">
        <f>P390*H390</f>
        <v>0</v>
      </c>
      <c r="R390" s="13"/>
      <c r="S390" s="13"/>
      <c r="T390" s="13"/>
      <c r="U390" s="13"/>
      <c r="V390" s="13"/>
      <c r="W390" s="13"/>
      <c r="X390" s="13"/>
      <c r="Y390" s="13"/>
      <c r="Z390" s="13"/>
      <c r="AA390" s="13"/>
      <c r="AB390" s="13"/>
      <c r="AO390" s="71" t="s">
        <v>42</v>
      </c>
      <c r="AQ390" s="71" t="s">
        <v>38</v>
      </c>
      <c r="AR390" s="71" t="s">
        <v>19</v>
      </c>
      <c r="AV390" s="7" t="s">
        <v>35</v>
      </c>
      <c r="BB390" s="72" t="e">
        <f>IF(K390="základní",#REF!,0)</f>
        <v>#REF!</v>
      </c>
      <c r="BC390" s="72">
        <f>IF(K390="snížená",#REF!,0)</f>
        <v>0</v>
      </c>
      <c r="BD390" s="72">
        <f>IF(K390="zákl. přenesená",#REF!,0)</f>
        <v>0</v>
      </c>
      <c r="BE390" s="72">
        <f>IF(K390="sníž. přenesená",#REF!,0)</f>
        <v>0</v>
      </c>
      <c r="BF390" s="72">
        <f>IF(K390="nulová",#REF!,0)</f>
        <v>0</v>
      </c>
      <c r="BG390" s="7" t="s">
        <v>17</v>
      </c>
      <c r="BH390" s="72" t="e">
        <f>ROUND(#REF!*H390,2)</f>
        <v>#REF!</v>
      </c>
      <c r="BI390" s="7" t="s">
        <v>42</v>
      </c>
      <c r="BJ390" s="71" t="s">
        <v>777</v>
      </c>
    </row>
    <row r="391" spans="1:62" s="2" customFormat="1" ht="58.5" x14ac:dyDescent="0.2">
      <c r="A391" s="13"/>
      <c r="B391" s="14"/>
      <c r="C391" s="15"/>
      <c r="D391" s="73" t="s">
        <v>44</v>
      </c>
      <c r="E391" s="15"/>
      <c r="F391" s="74" t="s">
        <v>778</v>
      </c>
      <c r="G391" s="15"/>
      <c r="H391" s="15"/>
      <c r="I391" s="16"/>
      <c r="J391" s="75"/>
      <c r="K391" s="76"/>
      <c r="L391" s="22"/>
      <c r="M391" s="22"/>
      <c r="N391" s="22"/>
      <c r="O391" s="22"/>
      <c r="P391" s="22"/>
      <c r="Q391" s="23"/>
      <c r="R391" s="13"/>
      <c r="S391" s="13"/>
      <c r="T391" s="13"/>
      <c r="U391" s="13"/>
      <c r="V391" s="13"/>
      <c r="W391" s="13"/>
      <c r="X391" s="13"/>
      <c r="Y391" s="13"/>
      <c r="Z391" s="13"/>
      <c r="AA391" s="13"/>
      <c r="AB391" s="13"/>
      <c r="AQ391" s="7" t="s">
        <v>44</v>
      </c>
      <c r="AR391" s="7" t="s">
        <v>19</v>
      </c>
    </row>
    <row r="392" spans="1:62" s="2" customFormat="1" ht="37.9" customHeight="1" x14ac:dyDescent="0.2">
      <c r="A392" s="13"/>
      <c r="B392" s="14"/>
      <c r="C392" s="62" t="s">
        <v>779</v>
      </c>
      <c r="D392" s="62" t="s">
        <v>38</v>
      </c>
      <c r="E392" s="63" t="s">
        <v>780</v>
      </c>
      <c r="F392" s="64" t="s">
        <v>781</v>
      </c>
      <c r="G392" s="65" t="s">
        <v>94</v>
      </c>
      <c r="H392" s="66">
        <v>8</v>
      </c>
      <c r="I392" s="16"/>
      <c r="J392" s="67" t="s">
        <v>0</v>
      </c>
      <c r="K392" s="68" t="s">
        <v>11</v>
      </c>
      <c r="L392" s="69">
        <v>41.05</v>
      </c>
      <c r="M392" s="69">
        <f>L392*H392</f>
        <v>328.4</v>
      </c>
      <c r="N392" s="69">
        <v>0</v>
      </c>
      <c r="O392" s="69">
        <f>N392*H392</f>
        <v>0</v>
      </c>
      <c r="P392" s="69">
        <v>0</v>
      </c>
      <c r="Q392" s="70">
        <f>P392*H392</f>
        <v>0</v>
      </c>
      <c r="R392" s="13"/>
      <c r="S392" s="13"/>
      <c r="T392" s="13"/>
      <c r="U392" s="13"/>
      <c r="V392" s="13"/>
      <c r="W392" s="13"/>
      <c r="X392" s="13"/>
      <c r="Y392" s="13"/>
      <c r="Z392" s="13"/>
      <c r="AA392" s="13"/>
      <c r="AB392" s="13"/>
      <c r="AO392" s="71" t="s">
        <v>42</v>
      </c>
      <c r="AQ392" s="71" t="s">
        <v>38</v>
      </c>
      <c r="AR392" s="71" t="s">
        <v>19</v>
      </c>
      <c r="AV392" s="7" t="s">
        <v>35</v>
      </c>
      <c r="BB392" s="72" t="e">
        <f>IF(K392="základní",#REF!,0)</f>
        <v>#REF!</v>
      </c>
      <c r="BC392" s="72">
        <f>IF(K392="snížená",#REF!,0)</f>
        <v>0</v>
      </c>
      <c r="BD392" s="72">
        <f>IF(K392="zákl. přenesená",#REF!,0)</f>
        <v>0</v>
      </c>
      <c r="BE392" s="72">
        <f>IF(K392="sníž. přenesená",#REF!,0)</f>
        <v>0</v>
      </c>
      <c r="BF392" s="72">
        <f>IF(K392="nulová",#REF!,0)</f>
        <v>0</v>
      </c>
      <c r="BG392" s="7" t="s">
        <v>17</v>
      </c>
      <c r="BH392" s="72" t="e">
        <f>ROUND(#REF!*H392,2)</f>
        <v>#REF!</v>
      </c>
      <c r="BI392" s="7" t="s">
        <v>42</v>
      </c>
      <c r="BJ392" s="71" t="s">
        <v>782</v>
      </c>
    </row>
    <row r="393" spans="1:62" s="2" customFormat="1" ht="58.5" x14ac:dyDescent="0.2">
      <c r="A393" s="13"/>
      <c r="B393" s="14"/>
      <c r="C393" s="15"/>
      <c r="D393" s="73" t="s">
        <v>44</v>
      </c>
      <c r="E393" s="15"/>
      <c r="F393" s="74" t="s">
        <v>783</v>
      </c>
      <c r="G393" s="15"/>
      <c r="H393" s="15"/>
      <c r="I393" s="16"/>
      <c r="J393" s="75"/>
      <c r="K393" s="76"/>
      <c r="L393" s="22"/>
      <c r="M393" s="22"/>
      <c r="N393" s="22"/>
      <c r="O393" s="22"/>
      <c r="P393" s="22"/>
      <c r="Q393" s="23"/>
      <c r="R393" s="13"/>
      <c r="S393" s="13"/>
      <c r="T393" s="13"/>
      <c r="U393" s="13"/>
      <c r="V393" s="13"/>
      <c r="W393" s="13"/>
      <c r="X393" s="13"/>
      <c r="Y393" s="13"/>
      <c r="Z393" s="13"/>
      <c r="AA393" s="13"/>
      <c r="AB393" s="13"/>
      <c r="AQ393" s="7" t="s">
        <v>44</v>
      </c>
      <c r="AR393" s="7" t="s">
        <v>19</v>
      </c>
    </row>
    <row r="394" spans="1:62" s="2" customFormat="1" ht="33" customHeight="1" x14ac:dyDescent="0.2">
      <c r="A394" s="13"/>
      <c r="B394" s="14"/>
      <c r="C394" s="62" t="s">
        <v>784</v>
      </c>
      <c r="D394" s="62" t="s">
        <v>38</v>
      </c>
      <c r="E394" s="63" t="s">
        <v>785</v>
      </c>
      <c r="F394" s="64" t="s">
        <v>786</v>
      </c>
      <c r="G394" s="65" t="s">
        <v>94</v>
      </c>
      <c r="H394" s="66">
        <v>2</v>
      </c>
      <c r="I394" s="16"/>
      <c r="J394" s="67" t="s">
        <v>0</v>
      </c>
      <c r="K394" s="68" t="s">
        <v>11</v>
      </c>
      <c r="L394" s="69">
        <v>41.7</v>
      </c>
      <c r="M394" s="69">
        <f>L394*H394</f>
        <v>83.4</v>
      </c>
      <c r="N394" s="69">
        <v>0</v>
      </c>
      <c r="O394" s="69">
        <f>N394*H394</f>
        <v>0</v>
      </c>
      <c r="P394" s="69">
        <v>0</v>
      </c>
      <c r="Q394" s="70">
        <f>P394*H394</f>
        <v>0</v>
      </c>
      <c r="R394" s="13"/>
      <c r="S394" s="13"/>
      <c r="T394" s="13"/>
      <c r="U394" s="13"/>
      <c r="V394" s="13"/>
      <c r="W394" s="13"/>
      <c r="X394" s="13"/>
      <c r="Y394" s="13"/>
      <c r="Z394" s="13"/>
      <c r="AA394" s="13"/>
      <c r="AB394" s="13"/>
      <c r="AO394" s="71" t="s">
        <v>42</v>
      </c>
      <c r="AQ394" s="71" t="s">
        <v>38</v>
      </c>
      <c r="AR394" s="71" t="s">
        <v>19</v>
      </c>
      <c r="AV394" s="7" t="s">
        <v>35</v>
      </c>
      <c r="BB394" s="72" t="e">
        <f>IF(K394="základní",#REF!,0)</f>
        <v>#REF!</v>
      </c>
      <c r="BC394" s="72">
        <f>IF(K394="snížená",#REF!,0)</f>
        <v>0</v>
      </c>
      <c r="BD394" s="72">
        <f>IF(K394="zákl. přenesená",#REF!,0)</f>
        <v>0</v>
      </c>
      <c r="BE394" s="72">
        <f>IF(K394="sníž. přenesená",#REF!,0)</f>
        <v>0</v>
      </c>
      <c r="BF394" s="72">
        <f>IF(K394="nulová",#REF!,0)</f>
        <v>0</v>
      </c>
      <c r="BG394" s="7" t="s">
        <v>17</v>
      </c>
      <c r="BH394" s="72" t="e">
        <f>ROUND(#REF!*H394,2)</f>
        <v>#REF!</v>
      </c>
      <c r="BI394" s="7" t="s">
        <v>42</v>
      </c>
      <c r="BJ394" s="71" t="s">
        <v>787</v>
      </c>
    </row>
    <row r="395" spans="1:62" s="2" customFormat="1" ht="58.5" x14ac:dyDescent="0.2">
      <c r="A395" s="13"/>
      <c r="B395" s="14"/>
      <c r="C395" s="15"/>
      <c r="D395" s="73" t="s">
        <v>44</v>
      </c>
      <c r="E395" s="15"/>
      <c r="F395" s="74" t="s">
        <v>788</v>
      </c>
      <c r="G395" s="15"/>
      <c r="H395" s="15"/>
      <c r="I395" s="16"/>
      <c r="J395" s="75"/>
      <c r="K395" s="76"/>
      <c r="L395" s="22"/>
      <c r="M395" s="22"/>
      <c r="N395" s="22"/>
      <c r="O395" s="22"/>
      <c r="P395" s="22"/>
      <c r="Q395" s="23"/>
      <c r="R395" s="13"/>
      <c r="S395" s="13"/>
      <c r="T395" s="13"/>
      <c r="U395" s="13"/>
      <c r="V395" s="13"/>
      <c r="W395" s="13"/>
      <c r="X395" s="13"/>
      <c r="Y395" s="13"/>
      <c r="Z395" s="13"/>
      <c r="AA395" s="13"/>
      <c r="AB395" s="13"/>
      <c r="AQ395" s="7" t="s">
        <v>44</v>
      </c>
      <c r="AR395" s="7" t="s">
        <v>19</v>
      </c>
    </row>
    <row r="396" spans="1:62" s="2" customFormat="1" ht="33" customHeight="1" x14ac:dyDescent="0.2">
      <c r="A396" s="13"/>
      <c r="B396" s="14"/>
      <c r="C396" s="62" t="s">
        <v>789</v>
      </c>
      <c r="D396" s="62" t="s">
        <v>38</v>
      </c>
      <c r="E396" s="63" t="s">
        <v>790</v>
      </c>
      <c r="F396" s="64" t="s">
        <v>791</v>
      </c>
      <c r="G396" s="65" t="s">
        <v>94</v>
      </c>
      <c r="H396" s="66">
        <v>2</v>
      </c>
      <c r="I396" s="16"/>
      <c r="J396" s="67" t="s">
        <v>0</v>
      </c>
      <c r="K396" s="68" t="s">
        <v>11</v>
      </c>
      <c r="L396" s="69">
        <v>43.01</v>
      </c>
      <c r="M396" s="69">
        <f>L396*H396</f>
        <v>86.02</v>
      </c>
      <c r="N396" s="69">
        <v>0</v>
      </c>
      <c r="O396" s="69">
        <f>N396*H396</f>
        <v>0</v>
      </c>
      <c r="P396" s="69">
        <v>0</v>
      </c>
      <c r="Q396" s="70">
        <f>P396*H396</f>
        <v>0</v>
      </c>
      <c r="R396" s="13"/>
      <c r="S396" s="13"/>
      <c r="T396" s="13"/>
      <c r="U396" s="13"/>
      <c r="V396" s="13"/>
      <c r="W396" s="13"/>
      <c r="X396" s="13"/>
      <c r="Y396" s="13"/>
      <c r="Z396" s="13"/>
      <c r="AA396" s="13"/>
      <c r="AB396" s="13"/>
      <c r="AO396" s="71" t="s">
        <v>42</v>
      </c>
      <c r="AQ396" s="71" t="s">
        <v>38</v>
      </c>
      <c r="AR396" s="71" t="s">
        <v>19</v>
      </c>
      <c r="AV396" s="7" t="s">
        <v>35</v>
      </c>
      <c r="BB396" s="72" t="e">
        <f>IF(K396="základní",#REF!,0)</f>
        <v>#REF!</v>
      </c>
      <c r="BC396" s="72">
        <f>IF(K396="snížená",#REF!,0)</f>
        <v>0</v>
      </c>
      <c r="BD396" s="72">
        <f>IF(K396="zákl. přenesená",#REF!,0)</f>
        <v>0</v>
      </c>
      <c r="BE396" s="72">
        <f>IF(K396="sníž. přenesená",#REF!,0)</f>
        <v>0</v>
      </c>
      <c r="BF396" s="72">
        <f>IF(K396="nulová",#REF!,0)</f>
        <v>0</v>
      </c>
      <c r="BG396" s="7" t="s">
        <v>17</v>
      </c>
      <c r="BH396" s="72" t="e">
        <f>ROUND(#REF!*H396,2)</f>
        <v>#REF!</v>
      </c>
      <c r="BI396" s="7" t="s">
        <v>42</v>
      </c>
      <c r="BJ396" s="71" t="s">
        <v>792</v>
      </c>
    </row>
    <row r="397" spans="1:62" s="2" customFormat="1" ht="58.5" x14ac:dyDescent="0.2">
      <c r="A397" s="13"/>
      <c r="B397" s="14"/>
      <c r="C397" s="15"/>
      <c r="D397" s="73" t="s">
        <v>44</v>
      </c>
      <c r="E397" s="15"/>
      <c r="F397" s="74" t="s">
        <v>793</v>
      </c>
      <c r="G397" s="15"/>
      <c r="H397" s="15"/>
      <c r="I397" s="16"/>
      <c r="J397" s="75"/>
      <c r="K397" s="76"/>
      <c r="L397" s="22"/>
      <c r="M397" s="22"/>
      <c r="N397" s="22"/>
      <c r="O397" s="22"/>
      <c r="P397" s="22"/>
      <c r="Q397" s="23"/>
      <c r="R397" s="13"/>
      <c r="S397" s="13"/>
      <c r="T397" s="13"/>
      <c r="U397" s="13"/>
      <c r="V397" s="13"/>
      <c r="W397" s="13"/>
      <c r="X397" s="13"/>
      <c r="Y397" s="13"/>
      <c r="Z397" s="13"/>
      <c r="AA397" s="13"/>
      <c r="AB397" s="13"/>
      <c r="AQ397" s="7" t="s">
        <v>44</v>
      </c>
      <c r="AR397" s="7" t="s">
        <v>19</v>
      </c>
    </row>
    <row r="398" spans="1:62" s="2" customFormat="1" ht="33" customHeight="1" x14ac:dyDescent="0.2">
      <c r="A398" s="13"/>
      <c r="B398" s="14"/>
      <c r="C398" s="62" t="s">
        <v>794</v>
      </c>
      <c r="D398" s="62" t="s">
        <v>38</v>
      </c>
      <c r="E398" s="63" t="s">
        <v>795</v>
      </c>
      <c r="F398" s="64" t="s">
        <v>796</v>
      </c>
      <c r="G398" s="65" t="s">
        <v>94</v>
      </c>
      <c r="H398" s="66">
        <v>2</v>
      </c>
      <c r="I398" s="16"/>
      <c r="J398" s="67" t="s">
        <v>0</v>
      </c>
      <c r="K398" s="68" t="s">
        <v>11</v>
      </c>
      <c r="L398" s="69">
        <v>44.31</v>
      </c>
      <c r="M398" s="69">
        <f>L398*H398</f>
        <v>88.62</v>
      </c>
      <c r="N398" s="69">
        <v>0</v>
      </c>
      <c r="O398" s="69">
        <f>N398*H398</f>
        <v>0</v>
      </c>
      <c r="P398" s="69">
        <v>0</v>
      </c>
      <c r="Q398" s="70">
        <f>P398*H398</f>
        <v>0</v>
      </c>
      <c r="R398" s="13"/>
      <c r="S398" s="13"/>
      <c r="T398" s="13"/>
      <c r="U398" s="13"/>
      <c r="V398" s="13"/>
      <c r="W398" s="13"/>
      <c r="X398" s="13"/>
      <c r="Y398" s="13"/>
      <c r="Z398" s="13"/>
      <c r="AA398" s="13"/>
      <c r="AB398" s="13"/>
      <c r="AO398" s="71" t="s">
        <v>42</v>
      </c>
      <c r="AQ398" s="71" t="s">
        <v>38</v>
      </c>
      <c r="AR398" s="71" t="s">
        <v>19</v>
      </c>
      <c r="AV398" s="7" t="s">
        <v>35</v>
      </c>
      <c r="BB398" s="72" t="e">
        <f>IF(K398="základní",#REF!,0)</f>
        <v>#REF!</v>
      </c>
      <c r="BC398" s="72">
        <f>IF(K398="snížená",#REF!,0)</f>
        <v>0</v>
      </c>
      <c r="BD398" s="72">
        <f>IF(K398="zákl. přenesená",#REF!,0)</f>
        <v>0</v>
      </c>
      <c r="BE398" s="72">
        <f>IF(K398="sníž. přenesená",#REF!,0)</f>
        <v>0</v>
      </c>
      <c r="BF398" s="72">
        <f>IF(K398="nulová",#REF!,0)</f>
        <v>0</v>
      </c>
      <c r="BG398" s="7" t="s">
        <v>17</v>
      </c>
      <c r="BH398" s="72" t="e">
        <f>ROUND(#REF!*H398,2)</f>
        <v>#REF!</v>
      </c>
      <c r="BI398" s="7" t="s">
        <v>42</v>
      </c>
      <c r="BJ398" s="71" t="s">
        <v>797</v>
      </c>
    </row>
    <row r="399" spans="1:62" s="2" customFormat="1" ht="58.5" x14ac:dyDescent="0.2">
      <c r="A399" s="13"/>
      <c r="B399" s="14"/>
      <c r="C399" s="15"/>
      <c r="D399" s="73" t="s">
        <v>44</v>
      </c>
      <c r="E399" s="15"/>
      <c r="F399" s="74" t="s">
        <v>798</v>
      </c>
      <c r="G399" s="15"/>
      <c r="H399" s="15"/>
      <c r="I399" s="16"/>
      <c r="J399" s="75"/>
      <c r="K399" s="76"/>
      <c r="L399" s="22"/>
      <c r="M399" s="22"/>
      <c r="N399" s="22"/>
      <c r="O399" s="22"/>
      <c r="P399" s="22"/>
      <c r="Q399" s="23"/>
      <c r="R399" s="13"/>
      <c r="S399" s="13"/>
      <c r="T399" s="13"/>
      <c r="U399" s="13"/>
      <c r="V399" s="13"/>
      <c r="W399" s="13"/>
      <c r="X399" s="13"/>
      <c r="Y399" s="13"/>
      <c r="Z399" s="13"/>
      <c r="AA399" s="13"/>
      <c r="AB399" s="13"/>
      <c r="AQ399" s="7" t="s">
        <v>44</v>
      </c>
      <c r="AR399" s="7" t="s">
        <v>19</v>
      </c>
    </row>
    <row r="400" spans="1:62" s="2" customFormat="1" ht="44.25" customHeight="1" x14ac:dyDescent="0.2">
      <c r="A400" s="13"/>
      <c r="B400" s="14"/>
      <c r="C400" s="62" t="s">
        <v>799</v>
      </c>
      <c r="D400" s="62" t="s">
        <v>38</v>
      </c>
      <c r="E400" s="63" t="s">
        <v>800</v>
      </c>
      <c r="F400" s="64" t="s">
        <v>801</v>
      </c>
      <c r="G400" s="65" t="s">
        <v>94</v>
      </c>
      <c r="H400" s="66">
        <v>8</v>
      </c>
      <c r="I400" s="16"/>
      <c r="J400" s="67" t="s">
        <v>0</v>
      </c>
      <c r="K400" s="68" t="s">
        <v>11</v>
      </c>
      <c r="L400" s="69">
        <v>29.32</v>
      </c>
      <c r="M400" s="69">
        <f>L400*H400</f>
        <v>234.56</v>
      </c>
      <c r="N400" s="69">
        <v>0</v>
      </c>
      <c r="O400" s="69">
        <f>N400*H400</f>
        <v>0</v>
      </c>
      <c r="P400" s="69">
        <v>0</v>
      </c>
      <c r="Q400" s="70">
        <f>P400*H400</f>
        <v>0</v>
      </c>
      <c r="R400" s="13"/>
      <c r="S400" s="13"/>
      <c r="T400" s="13"/>
      <c r="U400" s="13"/>
      <c r="V400" s="13"/>
      <c r="W400" s="13"/>
      <c r="X400" s="13"/>
      <c r="Y400" s="13"/>
      <c r="Z400" s="13"/>
      <c r="AA400" s="13"/>
      <c r="AB400" s="13"/>
      <c r="AO400" s="71" t="s">
        <v>42</v>
      </c>
      <c r="AQ400" s="71" t="s">
        <v>38</v>
      </c>
      <c r="AR400" s="71" t="s">
        <v>19</v>
      </c>
      <c r="AV400" s="7" t="s">
        <v>35</v>
      </c>
      <c r="BB400" s="72" t="e">
        <f>IF(K400="základní",#REF!,0)</f>
        <v>#REF!</v>
      </c>
      <c r="BC400" s="72">
        <f>IF(K400="snížená",#REF!,0)</f>
        <v>0</v>
      </c>
      <c r="BD400" s="72">
        <f>IF(K400="zákl. přenesená",#REF!,0)</f>
        <v>0</v>
      </c>
      <c r="BE400" s="72">
        <f>IF(K400="sníž. přenesená",#REF!,0)</f>
        <v>0</v>
      </c>
      <c r="BF400" s="72">
        <f>IF(K400="nulová",#REF!,0)</f>
        <v>0</v>
      </c>
      <c r="BG400" s="7" t="s">
        <v>17</v>
      </c>
      <c r="BH400" s="72" t="e">
        <f>ROUND(#REF!*H400,2)</f>
        <v>#REF!</v>
      </c>
      <c r="BI400" s="7" t="s">
        <v>42</v>
      </c>
      <c r="BJ400" s="71" t="s">
        <v>802</v>
      </c>
    </row>
    <row r="401" spans="1:62" s="2" customFormat="1" ht="68.25" x14ac:dyDescent="0.2">
      <c r="A401" s="13"/>
      <c r="B401" s="14"/>
      <c r="C401" s="15"/>
      <c r="D401" s="73" t="s">
        <v>44</v>
      </c>
      <c r="E401" s="15"/>
      <c r="F401" s="74" t="s">
        <v>803</v>
      </c>
      <c r="G401" s="15"/>
      <c r="H401" s="15"/>
      <c r="I401" s="16"/>
      <c r="J401" s="75"/>
      <c r="K401" s="76"/>
      <c r="L401" s="22"/>
      <c r="M401" s="22"/>
      <c r="N401" s="22"/>
      <c r="O401" s="22"/>
      <c r="P401" s="22"/>
      <c r="Q401" s="23"/>
      <c r="R401" s="13"/>
      <c r="S401" s="13"/>
      <c r="T401" s="13"/>
      <c r="U401" s="13"/>
      <c r="V401" s="13"/>
      <c r="W401" s="13"/>
      <c r="X401" s="13"/>
      <c r="Y401" s="13"/>
      <c r="Z401" s="13"/>
      <c r="AA401" s="13"/>
      <c r="AB401" s="13"/>
      <c r="AQ401" s="7" t="s">
        <v>44</v>
      </c>
      <c r="AR401" s="7" t="s">
        <v>19</v>
      </c>
    </row>
    <row r="402" spans="1:62" s="2" customFormat="1" ht="44.25" customHeight="1" x14ac:dyDescent="0.2">
      <c r="A402" s="13"/>
      <c r="B402" s="14"/>
      <c r="C402" s="62" t="s">
        <v>804</v>
      </c>
      <c r="D402" s="62" t="s">
        <v>38</v>
      </c>
      <c r="E402" s="63" t="s">
        <v>805</v>
      </c>
      <c r="F402" s="64" t="s">
        <v>806</v>
      </c>
      <c r="G402" s="65" t="s">
        <v>94</v>
      </c>
      <c r="H402" s="66">
        <v>8</v>
      </c>
      <c r="I402" s="16"/>
      <c r="J402" s="67" t="s">
        <v>0</v>
      </c>
      <c r="K402" s="68" t="s">
        <v>11</v>
      </c>
      <c r="L402" s="69">
        <v>31.93</v>
      </c>
      <c r="M402" s="69">
        <f>L402*H402</f>
        <v>255.44</v>
      </c>
      <c r="N402" s="69">
        <v>0</v>
      </c>
      <c r="O402" s="69">
        <f>N402*H402</f>
        <v>0</v>
      </c>
      <c r="P402" s="69">
        <v>0</v>
      </c>
      <c r="Q402" s="70">
        <f>P402*H402</f>
        <v>0</v>
      </c>
      <c r="R402" s="13"/>
      <c r="S402" s="13"/>
      <c r="T402" s="13"/>
      <c r="U402" s="13"/>
      <c r="V402" s="13"/>
      <c r="W402" s="13"/>
      <c r="X402" s="13"/>
      <c r="Y402" s="13"/>
      <c r="Z402" s="13"/>
      <c r="AA402" s="13"/>
      <c r="AB402" s="13"/>
      <c r="AO402" s="71" t="s">
        <v>42</v>
      </c>
      <c r="AQ402" s="71" t="s">
        <v>38</v>
      </c>
      <c r="AR402" s="71" t="s">
        <v>19</v>
      </c>
      <c r="AV402" s="7" t="s">
        <v>35</v>
      </c>
      <c r="BB402" s="72" t="e">
        <f>IF(K402="základní",#REF!,0)</f>
        <v>#REF!</v>
      </c>
      <c r="BC402" s="72">
        <f>IF(K402="snížená",#REF!,0)</f>
        <v>0</v>
      </c>
      <c r="BD402" s="72">
        <f>IF(K402="zákl. přenesená",#REF!,0)</f>
        <v>0</v>
      </c>
      <c r="BE402" s="72">
        <f>IF(K402="sníž. přenesená",#REF!,0)</f>
        <v>0</v>
      </c>
      <c r="BF402" s="72">
        <f>IF(K402="nulová",#REF!,0)</f>
        <v>0</v>
      </c>
      <c r="BG402" s="7" t="s">
        <v>17</v>
      </c>
      <c r="BH402" s="72" t="e">
        <f>ROUND(#REF!*H402,2)</f>
        <v>#REF!</v>
      </c>
      <c r="BI402" s="7" t="s">
        <v>42</v>
      </c>
      <c r="BJ402" s="71" t="s">
        <v>807</v>
      </c>
    </row>
    <row r="403" spans="1:62" s="2" customFormat="1" ht="68.25" x14ac:dyDescent="0.2">
      <c r="A403" s="13"/>
      <c r="B403" s="14"/>
      <c r="C403" s="15"/>
      <c r="D403" s="73" t="s">
        <v>44</v>
      </c>
      <c r="E403" s="15"/>
      <c r="F403" s="74" t="s">
        <v>808</v>
      </c>
      <c r="G403" s="15"/>
      <c r="H403" s="15"/>
      <c r="I403" s="16"/>
      <c r="J403" s="75"/>
      <c r="K403" s="76"/>
      <c r="L403" s="22"/>
      <c r="M403" s="22"/>
      <c r="N403" s="22"/>
      <c r="O403" s="22"/>
      <c r="P403" s="22"/>
      <c r="Q403" s="23"/>
      <c r="R403" s="13"/>
      <c r="S403" s="13"/>
      <c r="T403" s="13"/>
      <c r="U403" s="13"/>
      <c r="V403" s="13"/>
      <c r="W403" s="13"/>
      <c r="X403" s="13"/>
      <c r="Y403" s="13"/>
      <c r="Z403" s="13"/>
      <c r="AA403" s="13"/>
      <c r="AB403" s="13"/>
      <c r="AQ403" s="7" t="s">
        <v>44</v>
      </c>
      <c r="AR403" s="7" t="s">
        <v>19</v>
      </c>
    </row>
    <row r="404" spans="1:62" s="2" customFormat="1" ht="44.25" customHeight="1" x14ac:dyDescent="0.2">
      <c r="A404" s="13"/>
      <c r="B404" s="14"/>
      <c r="C404" s="62" t="s">
        <v>809</v>
      </c>
      <c r="D404" s="62" t="s">
        <v>38</v>
      </c>
      <c r="E404" s="63" t="s">
        <v>810</v>
      </c>
      <c r="F404" s="64" t="s">
        <v>811</v>
      </c>
      <c r="G404" s="65" t="s">
        <v>94</v>
      </c>
      <c r="H404" s="66">
        <v>8</v>
      </c>
      <c r="I404" s="16"/>
      <c r="J404" s="67" t="s">
        <v>0</v>
      </c>
      <c r="K404" s="68" t="s">
        <v>11</v>
      </c>
      <c r="L404" s="69">
        <v>35.19</v>
      </c>
      <c r="M404" s="69">
        <f>L404*H404</f>
        <v>281.52</v>
      </c>
      <c r="N404" s="69">
        <v>0</v>
      </c>
      <c r="O404" s="69">
        <f>N404*H404</f>
        <v>0</v>
      </c>
      <c r="P404" s="69">
        <v>0</v>
      </c>
      <c r="Q404" s="70">
        <f>P404*H404</f>
        <v>0</v>
      </c>
      <c r="R404" s="13"/>
      <c r="S404" s="13"/>
      <c r="T404" s="13"/>
      <c r="U404" s="13"/>
      <c r="V404" s="13"/>
      <c r="W404" s="13"/>
      <c r="X404" s="13"/>
      <c r="Y404" s="13"/>
      <c r="Z404" s="13"/>
      <c r="AA404" s="13"/>
      <c r="AB404" s="13"/>
      <c r="AO404" s="71" t="s">
        <v>42</v>
      </c>
      <c r="AQ404" s="71" t="s">
        <v>38</v>
      </c>
      <c r="AR404" s="71" t="s">
        <v>19</v>
      </c>
      <c r="AV404" s="7" t="s">
        <v>35</v>
      </c>
      <c r="BB404" s="72" t="e">
        <f>IF(K404="základní",#REF!,0)</f>
        <v>#REF!</v>
      </c>
      <c r="BC404" s="72">
        <f>IF(K404="snížená",#REF!,0)</f>
        <v>0</v>
      </c>
      <c r="BD404" s="72">
        <f>IF(K404="zákl. přenesená",#REF!,0)</f>
        <v>0</v>
      </c>
      <c r="BE404" s="72">
        <f>IF(K404="sníž. přenesená",#REF!,0)</f>
        <v>0</v>
      </c>
      <c r="BF404" s="72">
        <f>IF(K404="nulová",#REF!,0)</f>
        <v>0</v>
      </c>
      <c r="BG404" s="7" t="s">
        <v>17</v>
      </c>
      <c r="BH404" s="72" t="e">
        <f>ROUND(#REF!*H404,2)</f>
        <v>#REF!</v>
      </c>
      <c r="BI404" s="7" t="s">
        <v>42</v>
      </c>
      <c r="BJ404" s="71" t="s">
        <v>812</v>
      </c>
    </row>
    <row r="405" spans="1:62" s="2" customFormat="1" ht="68.25" x14ac:dyDescent="0.2">
      <c r="A405" s="13"/>
      <c r="B405" s="14"/>
      <c r="C405" s="15"/>
      <c r="D405" s="73" t="s">
        <v>44</v>
      </c>
      <c r="E405" s="15"/>
      <c r="F405" s="74" t="s">
        <v>813</v>
      </c>
      <c r="G405" s="15"/>
      <c r="H405" s="15"/>
      <c r="I405" s="16"/>
      <c r="J405" s="75"/>
      <c r="K405" s="76"/>
      <c r="L405" s="22"/>
      <c r="M405" s="22"/>
      <c r="N405" s="22"/>
      <c r="O405" s="22"/>
      <c r="P405" s="22"/>
      <c r="Q405" s="23"/>
      <c r="R405" s="13"/>
      <c r="S405" s="13"/>
      <c r="T405" s="13"/>
      <c r="U405" s="13"/>
      <c r="V405" s="13"/>
      <c r="W405" s="13"/>
      <c r="X405" s="13"/>
      <c r="Y405" s="13"/>
      <c r="Z405" s="13"/>
      <c r="AA405" s="13"/>
      <c r="AB405" s="13"/>
      <c r="AQ405" s="7" t="s">
        <v>44</v>
      </c>
      <c r="AR405" s="7" t="s">
        <v>19</v>
      </c>
    </row>
    <row r="406" spans="1:62" s="2" customFormat="1" ht="44.25" customHeight="1" x14ac:dyDescent="0.2">
      <c r="A406" s="13"/>
      <c r="B406" s="14"/>
      <c r="C406" s="62" t="s">
        <v>814</v>
      </c>
      <c r="D406" s="62" t="s">
        <v>38</v>
      </c>
      <c r="E406" s="63" t="s">
        <v>815</v>
      </c>
      <c r="F406" s="64" t="s">
        <v>816</v>
      </c>
      <c r="G406" s="65" t="s">
        <v>94</v>
      </c>
      <c r="H406" s="66">
        <v>8</v>
      </c>
      <c r="I406" s="16"/>
      <c r="J406" s="67" t="s">
        <v>0</v>
      </c>
      <c r="K406" s="68" t="s">
        <v>11</v>
      </c>
      <c r="L406" s="69">
        <v>36.49</v>
      </c>
      <c r="M406" s="69">
        <f>L406*H406</f>
        <v>291.92</v>
      </c>
      <c r="N406" s="69">
        <v>0</v>
      </c>
      <c r="O406" s="69">
        <f>N406*H406</f>
        <v>0</v>
      </c>
      <c r="P406" s="69">
        <v>0</v>
      </c>
      <c r="Q406" s="70">
        <f>P406*H406</f>
        <v>0</v>
      </c>
      <c r="R406" s="13"/>
      <c r="S406" s="13"/>
      <c r="T406" s="13"/>
      <c r="U406" s="13"/>
      <c r="V406" s="13"/>
      <c r="W406" s="13"/>
      <c r="X406" s="13"/>
      <c r="Y406" s="13"/>
      <c r="Z406" s="13"/>
      <c r="AA406" s="13"/>
      <c r="AB406" s="13"/>
      <c r="AO406" s="71" t="s">
        <v>42</v>
      </c>
      <c r="AQ406" s="71" t="s">
        <v>38</v>
      </c>
      <c r="AR406" s="71" t="s">
        <v>19</v>
      </c>
      <c r="AV406" s="7" t="s">
        <v>35</v>
      </c>
      <c r="BB406" s="72" t="e">
        <f>IF(K406="základní",#REF!,0)</f>
        <v>#REF!</v>
      </c>
      <c r="BC406" s="72">
        <f>IF(K406="snížená",#REF!,0)</f>
        <v>0</v>
      </c>
      <c r="BD406" s="72">
        <f>IF(K406="zákl. přenesená",#REF!,0)</f>
        <v>0</v>
      </c>
      <c r="BE406" s="72">
        <f>IF(K406="sníž. přenesená",#REF!,0)</f>
        <v>0</v>
      </c>
      <c r="BF406" s="72">
        <f>IF(K406="nulová",#REF!,0)</f>
        <v>0</v>
      </c>
      <c r="BG406" s="7" t="s">
        <v>17</v>
      </c>
      <c r="BH406" s="72" t="e">
        <f>ROUND(#REF!*H406,2)</f>
        <v>#REF!</v>
      </c>
      <c r="BI406" s="7" t="s">
        <v>42</v>
      </c>
      <c r="BJ406" s="71" t="s">
        <v>817</v>
      </c>
    </row>
    <row r="407" spans="1:62" s="2" customFormat="1" ht="68.25" x14ac:dyDescent="0.2">
      <c r="A407" s="13"/>
      <c r="B407" s="14"/>
      <c r="C407" s="15"/>
      <c r="D407" s="73" t="s">
        <v>44</v>
      </c>
      <c r="E407" s="15"/>
      <c r="F407" s="74" t="s">
        <v>818</v>
      </c>
      <c r="G407" s="15"/>
      <c r="H407" s="15"/>
      <c r="I407" s="16"/>
      <c r="J407" s="75"/>
      <c r="K407" s="76"/>
      <c r="L407" s="22"/>
      <c r="M407" s="22"/>
      <c r="N407" s="22"/>
      <c r="O407" s="22"/>
      <c r="P407" s="22"/>
      <c r="Q407" s="23"/>
      <c r="R407" s="13"/>
      <c r="S407" s="13"/>
      <c r="T407" s="13"/>
      <c r="U407" s="13"/>
      <c r="V407" s="13"/>
      <c r="W407" s="13"/>
      <c r="X407" s="13"/>
      <c r="Y407" s="13"/>
      <c r="Z407" s="13"/>
      <c r="AA407" s="13"/>
      <c r="AB407" s="13"/>
      <c r="AQ407" s="7" t="s">
        <v>44</v>
      </c>
      <c r="AR407" s="7" t="s">
        <v>19</v>
      </c>
    </row>
    <row r="408" spans="1:62" s="2" customFormat="1" ht="44.25" customHeight="1" x14ac:dyDescent="0.2">
      <c r="A408" s="13"/>
      <c r="B408" s="14"/>
      <c r="C408" s="62" t="s">
        <v>819</v>
      </c>
      <c r="D408" s="62" t="s">
        <v>38</v>
      </c>
      <c r="E408" s="63" t="s">
        <v>820</v>
      </c>
      <c r="F408" s="64" t="s">
        <v>821</v>
      </c>
      <c r="G408" s="65" t="s">
        <v>94</v>
      </c>
      <c r="H408" s="66">
        <v>8</v>
      </c>
      <c r="I408" s="16"/>
      <c r="J408" s="67" t="s">
        <v>0</v>
      </c>
      <c r="K408" s="68" t="s">
        <v>11</v>
      </c>
      <c r="L408" s="69">
        <v>38.450000000000003</v>
      </c>
      <c r="M408" s="69">
        <f>L408*H408</f>
        <v>307.60000000000002</v>
      </c>
      <c r="N408" s="69">
        <v>0</v>
      </c>
      <c r="O408" s="69">
        <f>N408*H408</f>
        <v>0</v>
      </c>
      <c r="P408" s="69">
        <v>0</v>
      </c>
      <c r="Q408" s="70">
        <f>P408*H408</f>
        <v>0</v>
      </c>
      <c r="R408" s="13"/>
      <c r="S408" s="13"/>
      <c r="T408" s="13"/>
      <c r="U408" s="13"/>
      <c r="V408" s="13"/>
      <c r="W408" s="13"/>
      <c r="X408" s="13"/>
      <c r="Y408" s="13"/>
      <c r="Z408" s="13"/>
      <c r="AA408" s="13"/>
      <c r="AB408" s="13"/>
      <c r="AO408" s="71" t="s">
        <v>42</v>
      </c>
      <c r="AQ408" s="71" t="s">
        <v>38</v>
      </c>
      <c r="AR408" s="71" t="s">
        <v>19</v>
      </c>
      <c r="AV408" s="7" t="s">
        <v>35</v>
      </c>
      <c r="BB408" s="72" t="e">
        <f>IF(K408="základní",#REF!,0)</f>
        <v>#REF!</v>
      </c>
      <c r="BC408" s="72">
        <f>IF(K408="snížená",#REF!,0)</f>
        <v>0</v>
      </c>
      <c r="BD408" s="72">
        <f>IF(K408="zákl. přenesená",#REF!,0)</f>
        <v>0</v>
      </c>
      <c r="BE408" s="72">
        <f>IF(K408="sníž. přenesená",#REF!,0)</f>
        <v>0</v>
      </c>
      <c r="BF408" s="72">
        <f>IF(K408="nulová",#REF!,0)</f>
        <v>0</v>
      </c>
      <c r="BG408" s="7" t="s">
        <v>17</v>
      </c>
      <c r="BH408" s="72" t="e">
        <f>ROUND(#REF!*H408,2)</f>
        <v>#REF!</v>
      </c>
      <c r="BI408" s="7" t="s">
        <v>42</v>
      </c>
      <c r="BJ408" s="71" t="s">
        <v>822</v>
      </c>
    </row>
    <row r="409" spans="1:62" s="2" customFormat="1" ht="68.25" x14ac:dyDescent="0.2">
      <c r="A409" s="13"/>
      <c r="B409" s="14"/>
      <c r="C409" s="15"/>
      <c r="D409" s="73" t="s">
        <v>44</v>
      </c>
      <c r="E409" s="15"/>
      <c r="F409" s="74" t="s">
        <v>823</v>
      </c>
      <c r="G409" s="15"/>
      <c r="H409" s="15"/>
      <c r="I409" s="16"/>
      <c r="J409" s="75"/>
      <c r="K409" s="76"/>
      <c r="L409" s="22"/>
      <c r="M409" s="22"/>
      <c r="N409" s="22"/>
      <c r="O409" s="22"/>
      <c r="P409" s="22"/>
      <c r="Q409" s="23"/>
      <c r="R409" s="13"/>
      <c r="S409" s="13"/>
      <c r="T409" s="13"/>
      <c r="U409" s="13"/>
      <c r="V409" s="13"/>
      <c r="W409" s="13"/>
      <c r="X409" s="13"/>
      <c r="Y409" s="13"/>
      <c r="Z409" s="13"/>
      <c r="AA409" s="13"/>
      <c r="AB409" s="13"/>
      <c r="AQ409" s="7" t="s">
        <v>44</v>
      </c>
      <c r="AR409" s="7" t="s">
        <v>19</v>
      </c>
    </row>
    <row r="410" spans="1:62" s="2" customFormat="1" ht="44.25" customHeight="1" x14ac:dyDescent="0.2">
      <c r="A410" s="13"/>
      <c r="B410" s="14"/>
      <c r="C410" s="62" t="s">
        <v>824</v>
      </c>
      <c r="D410" s="62" t="s">
        <v>38</v>
      </c>
      <c r="E410" s="63" t="s">
        <v>825</v>
      </c>
      <c r="F410" s="64" t="s">
        <v>826</v>
      </c>
      <c r="G410" s="65" t="s">
        <v>94</v>
      </c>
      <c r="H410" s="66">
        <v>8</v>
      </c>
      <c r="I410" s="16"/>
      <c r="J410" s="67" t="s">
        <v>0</v>
      </c>
      <c r="K410" s="68" t="s">
        <v>11</v>
      </c>
      <c r="L410" s="69">
        <v>41.05</v>
      </c>
      <c r="M410" s="69">
        <f>L410*H410</f>
        <v>328.4</v>
      </c>
      <c r="N410" s="69">
        <v>0</v>
      </c>
      <c r="O410" s="69">
        <f>N410*H410</f>
        <v>0</v>
      </c>
      <c r="P410" s="69">
        <v>0</v>
      </c>
      <c r="Q410" s="70">
        <f>P410*H410</f>
        <v>0</v>
      </c>
      <c r="R410" s="13"/>
      <c r="S410" s="13"/>
      <c r="T410" s="13"/>
      <c r="U410" s="13"/>
      <c r="V410" s="13"/>
      <c r="W410" s="13"/>
      <c r="X410" s="13"/>
      <c r="Y410" s="13"/>
      <c r="Z410" s="13"/>
      <c r="AA410" s="13"/>
      <c r="AB410" s="13"/>
      <c r="AO410" s="71" t="s">
        <v>42</v>
      </c>
      <c r="AQ410" s="71" t="s">
        <v>38</v>
      </c>
      <c r="AR410" s="71" t="s">
        <v>19</v>
      </c>
      <c r="AV410" s="7" t="s">
        <v>35</v>
      </c>
      <c r="BB410" s="72" t="e">
        <f>IF(K410="základní",#REF!,0)</f>
        <v>#REF!</v>
      </c>
      <c r="BC410" s="72">
        <f>IF(K410="snížená",#REF!,0)</f>
        <v>0</v>
      </c>
      <c r="BD410" s="72">
        <f>IF(K410="zákl. přenesená",#REF!,0)</f>
        <v>0</v>
      </c>
      <c r="BE410" s="72">
        <f>IF(K410="sníž. přenesená",#REF!,0)</f>
        <v>0</v>
      </c>
      <c r="BF410" s="72">
        <f>IF(K410="nulová",#REF!,0)</f>
        <v>0</v>
      </c>
      <c r="BG410" s="7" t="s">
        <v>17</v>
      </c>
      <c r="BH410" s="72" t="e">
        <f>ROUND(#REF!*H410,2)</f>
        <v>#REF!</v>
      </c>
      <c r="BI410" s="7" t="s">
        <v>42</v>
      </c>
      <c r="BJ410" s="71" t="s">
        <v>827</v>
      </c>
    </row>
    <row r="411" spans="1:62" s="2" customFormat="1" ht="68.25" x14ac:dyDescent="0.2">
      <c r="A411" s="13"/>
      <c r="B411" s="14"/>
      <c r="C411" s="15"/>
      <c r="D411" s="73" t="s">
        <v>44</v>
      </c>
      <c r="E411" s="15"/>
      <c r="F411" s="74" t="s">
        <v>828</v>
      </c>
      <c r="G411" s="15"/>
      <c r="H411" s="15"/>
      <c r="I411" s="16"/>
      <c r="J411" s="75"/>
      <c r="K411" s="76"/>
      <c r="L411" s="22"/>
      <c r="M411" s="22"/>
      <c r="N411" s="22"/>
      <c r="O411" s="22"/>
      <c r="P411" s="22"/>
      <c r="Q411" s="23"/>
      <c r="R411" s="13"/>
      <c r="S411" s="13"/>
      <c r="T411" s="13"/>
      <c r="U411" s="13"/>
      <c r="V411" s="13"/>
      <c r="W411" s="13"/>
      <c r="X411" s="13"/>
      <c r="Y411" s="13"/>
      <c r="Z411" s="13"/>
      <c r="AA411" s="13"/>
      <c r="AB411" s="13"/>
      <c r="AQ411" s="7" t="s">
        <v>44</v>
      </c>
      <c r="AR411" s="7" t="s">
        <v>19</v>
      </c>
    </row>
    <row r="412" spans="1:62" s="2" customFormat="1" ht="37.9" customHeight="1" x14ac:dyDescent="0.2">
      <c r="A412" s="13"/>
      <c r="B412" s="14"/>
      <c r="C412" s="62" t="s">
        <v>829</v>
      </c>
      <c r="D412" s="62" t="s">
        <v>38</v>
      </c>
      <c r="E412" s="63" t="s">
        <v>830</v>
      </c>
      <c r="F412" s="64" t="s">
        <v>831</v>
      </c>
      <c r="G412" s="65" t="s">
        <v>94</v>
      </c>
      <c r="H412" s="66">
        <v>2</v>
      </c>
      <c r="I412" s="16"/>
      <c r="J412" s="67" t="s">
        <v>0</v>
      </c>
      <c r="K412" s="68" t="s">
        <v>11</v>
      </c>
      <c r="L412" s="69">
        <v>41.7</v>
      </c>
      <c r="M412" s="69">
        <f>L412*H412</f>
        <v>83.4</v>
      </c>
      <c r="N412" s="69">
        <v>0</v>
      </c>
      <c r="O412" s="69">
        <f>N412*H412</f>
        <v>0</v>
      </c>
      <c r="P412" s="69">
        <v>0</v>
      </c>
      <c r="Q412" s="70">
        <f>P412*H412</f>
        <v>0</v>
      </c>
      <c r="R412" s="13"/>
      <c r="S412" s="13"/>
      <c r="T412" s="13"/>
      <c r="U412" s="13"/>
      <c r="V412" s="13"/>
      <c r="W412" s="13"/>
      <c r="X412" s="13"/>
      <c r="Y412" s="13"/>
      <c r="Z412" s="13"/>
      <c r="AA412" s="13"/>
      <c r="AB412" s="13"/>
      <c r="AO412" s="71" t="s">
        <v>42</v>
      </c>
      <c r="AQ412" s="71" t="s">
        <v>38</v>
      </c>
      <c r="AR412" s="71" t="s">
        <v>19</v>
      </c>
      <c r="AV412" s="7" t="s">
        <v>35</v>
      </c>
      <c r="BB412" s="72" t="e">
        <f>IF(K412="základní",#REF!,0)</f>
        <v>#REF!</v>
      </c>
      <c r="BC412" s="72">
        <f>IF(K412="snížená",#REF!,0)</f>
        <v>0</v>
      </c>
      <c r="BD412" s="72">
        <f>IF(K412="zákl. přenesená",#REF!,0)</f>
        <v>0</v>
      </c>
      <c r="BE412" s="72">
        <f>IF(K412="sníž. přenesená",#REF!,0)</f>
        <v>0</v>
      </c>
      <c r="BF412" s="72">
        <f>IF(K412="nulová",#REF!,0)</f>
        <v>0</v>
      </c>
      <c r="BG412" s="7" t="s">
        <v>17</v>
      </c>
      <c r="BH412" s="72" t="e">
        <f>ROUND(#REF!*H412,2)</f>
        <v>#REF!</v>
      </c>
      <c r="BI412" s="7" t="s">
        <v>42</v>
      </c>
      <c r="BJ412" s="71" t="s">
        <v>832</v>
      </c>
    </row>
    <row r="413" spans="1:62" s="2" customFormat="1" ht="68.25" x14ac:dyDescent="0.2">
      <c r="A413" s="13"/>
      <c r="B413" s="14"/>
      <c r="C413" s="15"/>
      <c r="D413" s="73" t="s">
        <v>44</v>
      </c>
      <c r="E413" s="15"/>
      <c r="F413" s="74" t="s">
        <v>833</v>
      </c>
      <c r="G413" s="15"/>
      <c r="H413" s="15"/>
      <c r="I413" s="16"/>
      <c r="J413" s="75"/>
      <c r="K413" s="76"/>
      <c r="L413" s="22"/>
      <c r="M413" s="22"/>
      <c r="N413" s="22"/>
      <c r="O413" s="22"/>
      <c r="P413" s="22"/>
      <c r="Q413" s="23"/>
      <c r="R413" s="13"/>
      <c r="S413" s="13"/>
      <c r="T413" s="13"/>
      <c r="U413" s="13"/>
      <c r="V413" s="13"/>
      <c r="W413" s="13"/>
      <c r="X413" s="13"/>
      <c r="Y413" s="13"/>
      <c r="Z413" s="13"/>
      <c r="AA413" s="13"/>
      <c r="AB413" s="13"/>
      <c r="AQ413" s="7" t="s">
        <v>44</v>
      </c>
      <c r="AR413" s="7" t="s">
        <v>19</v>
      </c>
    </row>
    <row r="414" spans="1:62" s="2" customFormat="1" ht="44.25" customHeight="1" x14ac:dyDescent="0.2">
      <c r="A414" s="13"/>
      <c r="B414" s="14"/>
      <c r="C414" s="62" t="s">
        <v>834</v>
      </c>
      <c r="D414" s="62" t="s">
        <v>38</v>
      </c>
      <c r="E414" s="63" t="s">
        <v>835</v>
      </c>
      <c r="F414" s="64" t="s">
        <v>836</v>
      </c>
      <c r="G414" s="65" t="s">
        <v>94</v>
      </c>
      <c r="H414" s="66">
        <v>2</v>
      </c>
      <c r="I414" s="16"/>
      <c r="J414" s="67" t="s">
        <v>0</v>
      </c>
      <c r="K414" s="68" t="s">
        <v>11</v>
      </c>
      <c r="L414" s="69">
        <v>43.01</v>
      </c>
      <c r="M414" s="69">
        <f>L414*H414</f>
        <v>86.02</v>
      </c>
      <c r="N414" s="69">
        <v>0</v>
      </c>
      <c r="O414" s="69">
        <f>N414*H414</f>
        <v>0</v>
      </c>
      <c r="P414" s="69">
        <v>0</v>
      </c>
      <c r="Q414" s="70">
        <f>P414*H414</f>
        <v>0</v>
      </c>
      <c r="R414" s="13"/>
      <c r="S414" s="13"/>
      <c r="T414" s="13"/>
      <c r="U414" s="13"/>
      <c r="V414" s="13"/>
      <c r="W414" s="13"/>
      <c r="X414" s="13"/>
      <c r="Y414" s="13"/>
      <c r="Z414" s="13"/>
      <c r="AA414" s="13"/>
      <c r="AB414" s="13"/>
      <c r="AO414" s="71" t="s">
        <v>42</v>
      </c>
      <c r="AQ414" s="71" t="s">
        <v>38</v>
      </c>
      <c r="AR414" s="71" t="s">
        <v>19</v>
      </c>
      <c r="AV414" s="7" t="s">
        <v>35</v>
      </c>
      <c r="BB414" s="72" t="e">
        <f>IF(K414="základní",#REF!,0)</f>
        <v>#REF!</v>
      </c>
      <c r="BC414" s="72">
        <f>IF(K414="snížená",#REF!,0)</f>
        <v>0</v>
      </c>
      <c r="BD414" s="72">
        <f>IF(K414="zákl. přenesená",#REF!,0)</f>
        <v>0</v>
      </c>
      <c r="BE414" s="72">
        <f>IF(K414="sníž. přenesená",#REF!,0)</f>
        <v>0</v>
      </c>
      <c r="BF414" s="72">
        <f>IF(K414="nulová",#REF!,0)</f>
        <v>0</v>
      </c>
      <c r="BG414" s="7" t="s">
        <v>17</v>
      </c>
      <c r="BH414" s="72" t="e">
        <f>ROUND(#REF!*H414,2)</f>
        <v>#REF!</v>
      </c>
      <c r="BI414" s="7" t="s">
        <v>42</v>
      </c>
      <c r="BJ414" s="71" t="s">
        <v>837</v>
      </c>
    </row>
    <row r="415" spans="1:62" s="2" customFormat="1" ht="68.25" x14ac:dyDescent="0.2">
      <c r="A415" s="13"/>
      <c r="B415" s="14"/>
      <c r="C415" s="15"/>
      <c r="D415" s="73" t="s">
        <v>44</v>
      </c>
      <c r="E415" s="15"/>
      <c r="F415" s="74" t="s">
        <v>838</v>
      </c>
      <c r="G415" s="15"/>
      <c r="H415" s="15"/>
      <c r="I415" s="16"/>
      <c r="J415" s="75"/>
      <c r="K415" s="76"/>
      <c r="L415" s="22"/>
      <c r="M415" s="22"/>
      <c r="N415" s="22"/>
      <c r="O415" s="22"/>
      <c r="P415" s="22"/>
      <c r="Q415" s="23"/>
      <c r="R415" s="13"/>
      <c r="S415" s="13"/>
      <c r="T415" s="13"/>
      <c r="U415" s="13"/>
      <c r="V415" s="13"/>
      <c r="W415" s="13"/>
      <c r="X415" s="13"/>
      <c r="Y415" s="13"/>
      <c r="Z415" s="13"/>
      <c r="AA415" s="13"/>
      <c r="AB415" s="13"/>
      <c r="AQ415" s="7" t="s">
        <v>44</v>
      </c>
      <c r="AR415" s="7" t="s">
        <v>19</v>
      </c>
    </row>
    <row r="416" spans="1:62" s="2" customFormat="1" ht="44.25" customHeight="1" x14ac:dyDescent="0.2">
      <c r="A416" s="13"/>
      <c r="B416" s="14"/>
      <c r="C416" s="62" t="s">
        <v>839</v>
      </c>
      <c r="D416" s="62" t="s">
        <v>38</v>
      </c>
      <c r="E416" s="63" t="s">
        <v>840</v>
      </c>
      <c r="F416" s="64" t="s">
        <v>841</v>
      </c>
      <c r="G416" s="65" t="s">
        <v>94</v>
      </c>
      <c r="H416" s="66">
        <v>2</v>
      </c>
      <c r="I416" s="16"/>
      <c r="J416" s="67" t="s">
        <v>0</v>
      </c>
      <c r="K416" s="68" t="s">
        <v>11</v>
      </c>
      <c r="L416" s="69">
        <v>44.31</v>
      </c>
      <c r="M416" s="69">
        <f>L416*H416</f>
        <v>88.62</v>
      </c>
      <c r="N416" s="69">
        <v>0</v>
      </c>
      <c r="O416" s="69">
        <f>N416*H416</f>
        <v>0</v>
      </c>
      <c r="P416" s="69">
        <v>0</v>
      </c>
      <c r="Q416" s="70">
        <f>P416*H416</f>
        <v>0</v>
      </c>
      <c r="R416" s="13"/>
      <c r="S416" s="13"/>
      <c r="T416" s="13"/>
      <c r="U416" s="13"/>
      <c r="V416" s="13"/>
      <c r="W416" s="13"/>
      <c r="X416" s="13"/>
      <c r="Y416" s="13"/>
      <c r="Z416" s="13"/>
      <c r="AA416" s="13"/>
      <c r="AB416" s="13"/>
      <c r="AO416" s="71" t="s">
        <v>42</v>
      </c>
      <c r="AQ416" s="71" t="s">
        <v>38</v>
      </c>
      <c r="AR416" s="71" t="s">
        <v>19</v>
      </c>
      <c r="AV416" s="7" t="s">
        <v>35</v>
      </c>
      <c r="BB416" s="72" t="e">
        <f>IF(K416="základní",#REF!,0)</f>
        <v>#REF!</v>
      </c>
      <c r="BC416" s="72">
        <f>IF(K416="snížená",#REF!,0)</f>
        <v>0</v>
      </c>
      <c r="BD416" s="72">
        <f>IF(K416="zákl. přenesená",#REF!,0)</f>
        <v>0</v>
      </c>
      <c r="BE416" s="72">
        <f>IF(K416="sníž. přenesená",#REF!,0)</f>
        <v>0</v>
      </c>
      <c r="BF416" s="72">
        <f>IF(K416="nulová",#REF!,0)</f>
        <v>0</v>
      </c>
      <c r="BG416" s="7" t="s">
        <v>17</v>
      </c>
      <c r="BH416" s="72" t="e">
        <f>ROUND(#REF!*H416,2)</f>
        <v>#REF!</v>
      </c>
      <c r="BI416" s="7" t="s">
        <v>42</v>
      </c>
      <c r="BJ416" s="71" t="s">
        <v>842</v>
      </c>
    </row>
    <row r="417" spans="1:62" s="2" customFormat="1" ht="68.25" x14ac:dyDescent="0.2">
      <c r="A417" s="13"/>
      <c r="B417" s="14"/>
      <c r="C417" s="15"/>
      <c r="D417" s="73" t="s">
        <v>44</v>
      </c>
      <c r="E417" s="15"/>
      <c r="F417" s="74" t="s">
        <v>843</v>
      </c>
      <c r="G417" s="15"/>
      <c r="H417" s="15"/>
      <c r="I417" s="16"/>
      <c r="J417" s="75"/>
      <c r="K417" s="76"/>
      <c r="L417" s="22"/>
      <c r="M417" s="22"/>
      <c r="N417" s="22"/>
      <c r="O417" s="22"/>
      <c r="P417" s="22"/>
      <c r="Q417" s="23"/>
      <c r="R417" s="13"/>
      <c r="S417" s="13"/>
      <c r="T417" s="13"/>
      <c r="U417" s="13"/>
      <c r="V417" s="13"/>
      <c r="W417" s="13"/>
      <c r="X417" s="13"/>
      <c r="Y417" s="13"/>
      <c r="Z417" s="13"/>
      <c r="AA417" s="13"/>
      <c r="AB417" s="13"/>
      <c r="AQ417" s="7" t="s">
        <v>44</v>
      </c>
      <c r="AR417" s="7" t="s">
        <v>19</v>
      </c>
    </row>
    <row r="418" spans="1:62" s="2" customFormat="1" ht="24.2" customHeight="1" x14ac:dyDescent="0.2">
      <c r="A418" s="13"/>
      <c r="B418" s="14"/>
      <c r="C418" s="62" t="s">
        <v>844</v>
      </c>
      <c r="D418" s="62" t="s">
        <v>38</v>
      </c>
      <c r="E418" s="63" t="s">
        <v>845</v>
      </c>
      <c r="F418" s="64" t="s">
        <v>846</v>
      </c>
      <c r="G418" s="65" t="s">
        <v>94</v>
      </c>
      <c r="H418" s="66">
        <v>1</v>
      </c>
      <c r="I418" s="16"/>
      <c r="J418" s="67" t="s">
        <v>0</v>
      </c>
      <c r="K418" s="68" t="s">
        <v>11</v>
      </c>
      <c r="L418" s="69">
        <v>40.409999999999997</v>
      </c>
      <c r="M418" s="69">
        <f>L418*H418</f>
        <v>40.409999999999997</v>
      </c>
      <c r="N418" s="69">
        <v>0</v>
      </c>
      <c r="O418" s="69">
        <f>N418*H418</f>
        <v>0</v>
      </c>
      <c r="P418" s="69">
        <v>0</v>
      </c>
      <c r="Q418" s="70">
        <f>P418*H418</f>
        <v>0</v>
      </c>
      <c r="R418" s="13"/>
      <c r="S418" s="13"/>
      <c r="T418" s="13"/>
      <c r="U418" s="13"/>
      <c r="V418" s="13"/>
      <c r="W418" s="13"/>
      <c r="X418" s="13"/>
      <c r="Y418" s="13"/>
      <c r="Z418" s="13"/>
      <c r="AA418" s="13"/>
      <c r="AB418" s="13"/>
      <c r="AO418" s="71" t="s">
        <v>42</v>
      </c>
      <c r="AQ418" s="71" t="s">
        <v>38</v>
      </c>
      <c r="AR418" s="71" t="s">
        <v>19</v>
      </c>
      <c r="AV418" s="7" t="s">
        <v>35</v>
      </c>
      <c r="BB418" s="72" t="e">
        <f>IF(K418="základní",#REF!,0)</f>
        <v>#REF!</v>
      </c>
      <c r="BC418" s="72">
        <f>IF(K418="snížená",#REF!,0)</f>
        <v>0</v>
      </c>
      <c r="BD418" s="72">
        <f>IF(K418="zákl. přenesená",#REF!,0)</f>
        <v>0</v>
      </c>
      <c r="BE418" s="72">
        <f>IF(K418="sníž. přenesená",#REF!,0)</f>
        <v>0</v>
      </c>
      <c r="BF418" s="72">
        <f>IF(K418="nulová",#REF!,0)</f>
        <v>0</v>
      </c>
      <c r="BG418" s="7" t="s">
        <v>17</v>
      </c>
      <c r="BH418" s="72" t="e">
        <f>ROUND(#REF!*H418,2)</f>
        <v>#REF!</v>
      </c>
      <c r="BI418" s="7" t="s">
        <v>42</v>
      </c>
      <c r="BJ418" s="71" t="s">
        <v>847</v>
      </c>
    </row>
    <row r="419" spans="1:62" s="2" customFormat="1" ht="68.25" x14ac:dyDescent="0.2">
      <c r="A419" s="13"/>
      <c r="B419" s="14"/>
      <c r="C419" s="15"/>
      <c r="D419" s="73" t="s">
        <v>44</v>
      </c>
      <c r="E419" s="15"/>
      <c r="F419" s="74" t="s">
        <v>848</v>
      </c>
      <c r="G419" s="15"/>
      <c r="H419" s="15"/>
      <c r="I419" s="16"/>
      <c r="J419" s="75"/>
      <c r="K419" s="76"/>
      <c r="L419" s="22"/>
      <c r="M419" s="22"/>
      <c r="N419" s="22"/>
      <c r="O419" s="22"/>
      <c r="P419" s="22"/>
      <c r="Q419" s="23"/>
      <c r="R419" s="13"/>
      <c r="S419" s="13"/>
      <c r="T419" s="13"/>
      <c r="U419" s="13"/>
      <c r="V419" s="13"/>
      <c r="W419" s="13"/>
      <c r="X419" s="13"/>
      <c r="Y419" s="13"/>
      <c r="Z419" s="13"/>
      <c r="AA419" s="13"/>
      <c r="AB419" s="13"/>
      <c r="AQ419" s="7" t="s">
        <v>44</v>
      </c>
      <c r="AR419" s="7" t="s">
        <v>19</v>
      </c>
    </row>
    <row r="420" spans="1:62" s="2" customFormat="1" ht="24.2" customHeight="1" x14ac:dyDescent="0.2">
      <c r="A420" s="13"/>
      <c r="B420" s="14"/>
      <c r="C420" s="62" t="s">
        <v>849</v>
      </c>
      <c r="D420" s="62" t="s">
        <v>38</v>
      </c>
      <c r="E420" s="63" t="s">
        <v>850</v>
      </c>
      <c r="F420" s="64" t="s">
        <v>851</v>
      </c>
      <c r="G420" s="65" t="s">
        <v>94</v>
      </c>
      <c r="H420" s="66">
        <v>1</v>
      </c>
      <c r="I420" s="16"/>
      <c r="J420" s="67" t="s">
        <v>0</v>
      </c>
      <c r="K420" s="68" t="s">
        <v>11</v>
      </c>
      <c r="L420" s="69">
        <v>42.57</v>
      </c>
      <c r="M420" s="69">
        <f>L420*H420</f>
        <v>42.57</v>
      </c>
      <c r="N420" s="69">
        <v>0</v>
      </c>
      <c r="O420" s="69">
        <f>N420*H420</f>
        <v>0</v>
      </c>
      <c r="P420" s="69">
        <v>0</v>
      </c>
      <c r="Q420" s="70">
        <f>P420*H420</f>
        <v>0</v>
      </c>
      <c r="R420" s="13"/>
      <c r="S420" s="13"/>
      <c r="T420" s="13"/>
      <c r="U420" s="13"/>
      <c r="V420" s="13"/>
      <c r="W420" s="13"/>
      <c r="X420" s="13"/>
      <c r="Y420" s="13"/>
      <c r="Z420" s="13"/>
      <c r="AA420" s="13"/>
      <c r="AB420" s="13"/>
      <c r="AO420" s="71" t="s">
        <v>42</v>
      </c>
      <c r="AQ420" s="71" t="s">
        <v>38</v>
      </c>
      <c r="AR420" s="71" t="s">
        <v>19</v>
      </c>
      <c r="AV420" s="7" t="s">
        <v>35</v>
      </c>
      <c r="BB420" s="72" t="e">
        <f>IF(K420="základní",#REF!,0)</f>
        <v>#REF!</v>
      </c>
      <c r="BC420" s="72">
        <f>IF(K420="snížená",#REF!,0)</f>
        <v>0</v>
      </c>
      <c r="BD420" s="72">
        <f>IF(K420="zákl. přenesená",#REF!,0)</f>
        <v>0</v>
      </c>
      <c r="BE420" s="72">
        <f>IF(K420="sníž. přenesená",#REF!,0)</f>
        <v>0</v>
      </c>
      <c r="BF420" s="72">
        <f>IF(K420="nulová",#REF!,0)</f>
        <v>0</v>
      </c>
      <c r="BG420" s="7" t="s">
        <v>17</v>
      </c>
      <c r="BH420" s="72" t="e">
        <f>ROUND(#REF!*H420,2)</f>
        <v>#REF!</v>
      </c>
      <c r="BI420" s="7" t="s">
        <v>42</v>
      </c>
      <c r="BJ420" s="71" t="s">
        <v>852</v>
      </c>
    </row>
    <row r="421" spans="1:62" s="2" customFormat="1" ht="68.25" x14ac:dyDescent="0.2">
      <c r="A421" s="13"/>
      <c r="B421" s="14"/>
      <c r="C421" s="15"/>
      <c r="D421" s="73" t="s">
        <v>44</v>
      </c>
      <c r="E421" s="15"/>
      <c r="F421" s="74" t="s">
        <v>853</v>
      </c>
      <c r="G421" s="15"/>
      <c r="H421" s="15"/>
      <c r="I421" s="16"/>
      <c r="J421" s="75"/>
      <c r="K421" s="76"/>
      <c r="L421" s="22"/>
      <c r="M421" s="22"/>
      <c r="N421" s="22"/>
      <c r="O421" s="22"/>
      <c r="P421" s="22"/>
      <c r="Q421" s="23"/>
      <c r="R421" s="13"/>
      <c r="S421" s="13"/>
      <c r="T421" s="13"/>
      <c r="U421" s="13"/>
      <c r="V421" s="13"/>
      <c r="W421" s="13"/>
      <c r="X421" s="13"/>
      <c r="Y421" s="13"/>
      <c r="Z421" s="13"/>
      <c r="AA421" s="13"/>
      <c r="AB421" s="13"/>
      <c r="AQ421" s="7" t="s">
        <v>44</v>
      </c>
      <c r="AR421" s="7" t="s">
        <v>19</v>
      </c>
    </row>
    <row r="422" spans="1:62" s="2" customFormat="1" ht="24.2" customHeight="1" x14ac:dyDescent="0.2">
      <c r="A422" s="13"/>
      <c r="B422" s="14"/>
      <c r="C422" s="62" t="s">
        <v>854</v>
      </c>
      <c r="D422" s="62" t="s">
        <v>38</v>
      </c>
      <c r="E422" s="63" t="s">
        <v>855</v>
      </c>
      <c r="F422" s="64" t="s">
        <v>856</v>
      </c>
      <c r="G422" s="65" t="s">
        <v>94</v>
      </c>
      <c r="H422" s="66">
        <v>1</v>
      </c>
      <c r="I422" s="16"/>
      <c r="J422" s="67" t="s">
        <v>0</v>
      </c>
      <c r="K422" s="68" t="s">
        <v>11</v>
      </c>
      <c r="L422" s="69">
        <v>45.46</v>
      </c>
      <c r="M422" s="69">
        <f>L422*H422</f>
        <v>45.46</v>
      </c>
      <c r="N422" s="69">
        <v>0</v>
      </c>
      <c r="O422" s="69">
        <f>N422*H422</f>
        <v>0</v>
      </c>
      <c r="P422" s="69">
        <v>0</v>
      </c>
      <c r="Q422" s="70">
        <f>P422*H422</f>
        <v>0</v>
      </c>
      <c r="R422" s="13"/>
      <c r="S422" s="13"/>
      <c r="T422" s="13"/>
      <c r="U422" s="13"/>
      <c r="V422" s="13"/>
      <c r="W422" s="13"/>
      <c r="X422" s="13"/>
      <c r="Y422" s="13"/>
      <c r="Z422" s="13"/>
      <c r="AA422" s="13"/>
      <c r="AB422" s="13"/>
      <c r="AO422" s="71" t="s">
        <v>42</v>
      </c>
      <c r="AQ422" s="71" t="s">
        <v>38</v>
      </c>
      <c r="AR422" s="71" t="s">
        <v>19</v>
      </c>
      <c r="AV422" s="7" t="s">
        <v>35</v>
      </c>
      <c r="BB422" s="72" t="e">
        <f>IF(K422="základní",#REF!,0)</f>
        <v>#REF!</v>
      </c>
      <c r="BC422" s="72">
        <f>IF(K422="snížená",#REF!,0)</f>
        <v>0</v>
      </c>
      <c r="BD422" s="72">
        <f>IF(K422="zákl. přenesená",#REF!,0)</f>
        <v>0</v>
      </c>
      <c r="BE422" s="72">
        <f>IF(K422="sníž. přenesená",#REF!,0)</f>
        <v>0</v>
      </c>
      <c r="BF422" s="72">
        <f>IF(K422="nulová",#REF!,0)</f>
        <v>0</v>
      </c>
      <c r="BG422" s="7" t="s">
        <v>17</v>
      </c>
      <c r="BH422" s="72" t="e">
        <f>ROUND(#REF!*H422,2)</f>
        <v>#REF!</v>
      </c>
      <c r="BI422" s="7" t="s">
        <v>42</v>
      </c>
      <c r="BJ422" s="71" t="s">
        <v>857</v>
      </c>
    </row>
    <row r="423" spans="1:62" s="2" customFormat="1" ht="68.25" x14ac:dyDescent="0.2">
      <c r="A423" s="13"/>
      <c r="B423" s="14"/>
      <c r="C423" s="15"/>
      <c r="D423" s="73" t="s">
        <v>44</v>
      </c>
      <c r="E423" s="15"/>
      <c r="F423" s="74" t="s">
        <v>858</v>
      </c>
      <c r="G423" s="15"/>
      <c r="H423" s="15"/>
      <c r="I423" s="16"/>
      <c r="J423" s="75"/>
      <c r="K423" s="76"/>
      <c r="L423" s="22"/>
      <c r="M423" s="22"/>
      <c r="N423" s="22"/>
      <c r="O423" s="22"/>
      <c r="P423" s="22"/>
      <c r="Q423" s="23"/>
      <c r="R423" s="13"/>
      <c r="S423" s="13"/>
      <c r="T423" s="13"/>
      <c r="U423" s="13"/>
      <c r="V423" s="13"/>
      <c r="W423" s="13"/>
      <c r="X423" s="13"/>
      <c r="Y423" s="13"/>
      <c r="Z423" s="13"/>
      <c r="AA423" s="13"/>
      <c r="AB423" s="13"/>
      <c r="AQ423" s="7" t="s">
        <v>44</v>
      </c>
      <c r="AR423" s="7" t="s">
        <v>19</v>
      </c>
    </row>
    <row r="424" spans="1:62" s="2" customFormat="1" ht="21.75" customHeight="1" x14ac:dyDescent="0.2">
      <c r="A424" s="13"/>
      <c r="B424" s="14"/>
      <c r="C424" s="62" t="s">
        <v>859</v>
      </c>
      <c r="D424" s="62" t="s">
        <v>38</v>
      </c>
      <c r="E424" s="63" t="s">
        <v>860</v>
      </c>
      <c r="F424" s="64" t="s">
        <v>861</v>
      </c>
      <c r="G424" s="65" t="s">
        <v>48</v>
      </c>
      <c r="H424" s="66">
        <v>8</v>
      </c>
      <c r="I424" s="16"/>
      <c r="J424" s="67" t="s">
        <v>0</v>
      </c>
      <c r="K424" s="68" t="s">
        <v>11</v>
      </c>
      <c r="L424" s="69">
        <v>6.52</v>
      </c>
      <c r="M424" s="69">
        <f>L424*H424</f>
        <v>52.16</v>
      </c>
      <c r="N424" s="69">
        <v>0</v>
      </c>
      <c r="O424" s="69">
        <f>N424*H424</f>
        <v>0</v>
      </c>
      <c r="P424" s="69">
        <v>0</v>
      </c>
      <c r="Q424" s="70">
        <f>P424*H424</f>
        <v>0</v>
      </c>
      <c r="R424" s="13"/>
      <c r="S424" s="13"/>
      <c r="T424" s="13"/>
      <c r="U424" s="13"/>
      <c r="V424" s="13"/>
      <c r="W424" s="13"/>
      <c r="X424" s="13"/>
      <c r="Y424" s="13"/>
      <c r="Z424" s="13"/>
      <c r="AA424" s="13"/>
      <c r="AB424" s="13"/>
      <c r="AO424" s="71" t="s">
        <v>42</v>
      </c>
      <c r="AQ424" s="71" t="s">
        <v>38</v>
      </c>
      <c r="AR424" s="71" t="s">
        <v>19</v>
      </c>
      <c r="AV424" s="7" t="s">
        <v>35</v>
      </c>
      <c r="BB424" s="72" t="e">
        <f>IF(K424="základní",#REF!,0)</f>
        <v>#REF!</v>
      </c>
      <c r="BC424" s="72">
        <f>IF(K424="snížená",#REF!,0)</f>
        <v>0</v>
      </c>
      <c r="BD424" s="72">
        <f>IF(K424="zákl. přenesená",#REF!,0)</f>
        <v>0</v>
      </c>
      <c r="BE424" s="72">
        <f>IF(K424="sníž. přenesená",#REF!,0)</f>
        <v>0</v>
      </c>
      <c r="BF424" s="72">
        <f>IF(K424="nulová",#REF!,0)</f>
        <v>0</v>
      </c>
      <c r="BG424" s="7" t="s">
        <v>17</v>
      </c>
      <c r="BH424" s="72" t="e">
        <f>ROUND(#REF!*H424,2)</f>
        <v>#REF!</v>
      </c>
      <c r="BI424" s="7" t="s">
        <v>42</v>
      </c>
      <c r="BJ424" s="71" t="s">
        <v>862</v>
      </c>
    </row>
    <row r="425" spans="1:62" s="2" customFormat="1" ht="39" x14ac:dyDescent="0.2">
      <c r="A425" s="13"/>
      <c r="B425" s="14"/>
      <c r="C425" s="15"/>
      <c r="D425" s="73" t="s">
        <v>44</v>
      </c>
      <c r="E425" s="15"/>
      <c r="F425" s="74" t="s">
        <v>863</v>
      </c>
      <c r="G425" s="15"/>
      <c r="H425" s="15"/>
      <c r="I425" s="16"/>
      <c r="J425" s="75"/>
      <c r="K425" s="76"/>
      <c r="L425" s="22"/>
      <c r="M425" s="22"/>
      <c r="N425" s="22"/>
      <c r="O425" s="22"/>
      <c r="P425" s="22"/>
      <c r="Q425" s="23"/>
      <c r="R425" s="13"/>
      <c r="S425" s="13"/>
      <c r="T425" s="13"/>
      <c r="U425" s="13"/>
      <c r="V425" s="13"/>
      <c r="W425" s="13"/>
      <c r="X425" s="13"/>
      <c r="Y425" s="13"/>
      <c r="Z425" s="13"/>
      <c r="AA425" s="13"/>
      <c r="AB425" s="13"/>
      <c r="AQ425" s="7" t="s">
        <v>44</v>
      </c>
      <c r="AR425" s="7" t="s">
        <v>19</v>
      </c>
    </row>
    <row r="426" spans="1:62" s="2" customFormat="1" ht="24.2" customHeight="1" x14ac:dyDescent="0.2">
      <c r="A426" s="13"/>
      <c r="B426" s="14"/>
      <c r="C426" s="62" t="s">
        <v>864</v>
      </c>
      <c r="D426" s="62" t="s">
        <v>38</v>
      </c>
      <c r="E426" s="63" t="s">
        <v>865</v>
      </c>
      <c r="F426" s="64" t="s">
        <v>866</v>
      </c>
      <c r="G426" s="65" t="s">
        <v>48</v>
      </c>
      <c r="H426" s="66">
        <v>8</v>
      </c>
      <c r="I426" s="16"/>
      <c r="J426" s="67" t="s">
        <v>0</v>
      </c>
      <c r="K426" s="68" t="s">
        <v>11</v>
      </c>
      <c r="L426" s="69">
        <v>7.17</v>
      </c>
      <c r="M426" s="69">
        <f>L426*H426</f>
        <v>57.36</v>
      </c>
      <c r="N426" s="69">
        <v>0</v>
      </c>
      <c r="O426" s="69">
        <f>N426*H426</f>
        <v>0</v>
      </c>
      <c r="P426" s="69">
        <v>0</v>
      </c>
      <c r="Q426" s="70">
        <f>P426*H426</f>
        <v>0</v>
      </c>
      <c r="R426" s="13"/>
      <c r="S426" s="13"/>
      <c r="T426" s="13"/>
      <c r="U426" s="13"/>
      <c r="V426" s="13"/>
      <c r="W426" s="13"/>
      <c r="X426" s="13"/>
      <c r="Y426" s="13"/>
      <c r="Z426" s="13"/>
      <c r="AA426" s="13"/>
      <c r="AB426" s="13"/>
      <c r="AO426" s="71" t="s">
        <v>42</v>
      </c>
      <c r="AQ426" s="71" t="s">
        <v>38</v>
      </c>
      <c r="AR426" s="71" t="s">
        <v>19</v>
      </c>
      <c r="AV426" s="7" t="s">
        <v>35</v>
      </c>
      <c r="BB426" s="72" t="e">
        <f>IF(K426="základní",#REF!,0)</f>
        <v>#REF!</v>
      </c>
      <c r="BC426" s="72">
        <f>IF(K426="snížená",#REF!,0)</f>
        <v>0</v>
      </c>
      <c r="BD426" s="72">
        <f>IF(K426="zákl. přenesená",#REF!,0)</f>
        <v>0</v>
      </c>
      <c r="BE426" s="72">
        <f>IF(K426="sníž. přenesená",#REF!,0)</f>
        <v>0</v>
      </c>
      <c r="BF426" s="72">
        <f>IF(K426="nulová",#REF!,0)</f>
        <v>0</v>
      </c>
      <c r="BG426" s="7" t="s">
        <v>17</v>
      </c>
      <c r="BH426" s="72" t="e">
        <f>ROUND(#REF!*H426,2)</f>
        <v>#REF!</v>
      </c>
      <c r="BI426" s="7" t="s">
        <v>42</v>
      </c>
      <c r="BJ426" s="71" t="s">
        <v>867</v>
      </c>
    </row>
    <row r="427" spans="1:62" s="2" customFormat="1" ht="39" x14ac:dyDescent="0.2">
      <c r="A427" s="13"/>
      <c r="B427" s="14"/>
      <c r="C427" s="15"/>
      <c r="D427" s="73" t="s">
        <v>44</v>
      </c>
      <c r="E427" s="15"/>
      <c r="F427" s="74" t="s">
        <v>868</v>
      </c>
      <c r="G427" s="15"/>
      <c r="H427" s="15"/>
      <c r="I427" s="16"/>
      <c r="J427" s="75"/>
      <c r="K427" s="76"/>
      <c r="L427" s="22"/>
      <c r="M427" s="22"/>
      <c r="N427" s="22"/>
      <c r="O427" s="22"/>
      <c r="P427" s="22"/>
      <c r="Q427" s="23"/>
      <c r="R427" s="13"/>
      <c r="S427" s="13"/>
      <c r="T427" s="13"/>
      <c r="U427" s="13"/>
      <c r="V427" s="13"/>
      <c r="W427" s="13"/>
      <c r="X427" s="13"/>
      <c r="Y427" s="13"/>
      <c r="Z427" s="13"/>
      <c r="AA427" s="13"/>
      <c r="AB427" s="13"/>
      <c r="AQ427" s="7" t="s">
        <v>44</v>
      </c>
      <c r="AR427" s="7" t="s">
        <v>19</v>
      </c>
    </row>
    <row r="428" spans="1:62" s="2" customFormat="1" ht="21.75" customHeight="1" x14ac:dyDescent="0.2">
      <c r="A428" s="13"/>
      <c r="B428" s="14"/>
      <c r="C428" s="62" t="s">
        <v>869</v>
      </c>
      <c r="D428" s="62" t="s">
        <v>38</v>
      </c>
      <c r="E428" s="63" t="s">
        <v>870</v>
      </c>
      <c r="F428" s="64" t="s">
        <v>871</v>
      </c>
      <c r="G428" s="65" t="s">
        <v>48</v>
      </c>
      <c r="H428" s="66">
        <v>8</v>
      </c>
      <c r="I428" s="16"/>
      <c r="J428" s="67" t="s">
        <v>0</v>
      </c>
      <c r="K428" s="68" t="s">
        <v>11</v>
      </c>
      <c r="L428" s="69">
        <v>7.82</v>
      </c>
      <c r="M428" s="69">
        <f>L428*H428</f>
        <v>62.56</v>
      </c>
      <c r="N428" s="69">
        <v>0</v>
      </c>
      <c r="O428" s="69">
        <f>N428*H428</f>
        <v>0</v>
      </c>
      <c r="P428" s="69">
        <v>0</v>
      </c>
      <c r="Q428" s="70">
        <f>P428*H428</f>
        <v>0</v>
      </c>
      <c r="R428" s="13"/>
      <c r="S428" s="13"/>
      <c r="T428" s="13"/>
      <c r="U428" s="13"/>
      <c r="V428" s="13"/>
      <c r="W428" s="13"/>
      <c r="X428" s="13"/>
      <c r="Y428" s="13"/>
      <c r="Z428" s="13"/>
      <c r="AA428" s="13"/>
      <c r="AB428" s="13"/>
      <c r="AO428" s="71" t="s">
        <v>42</v>
      </c>
      <c r="AQ428" s="71" t="s">
        <v>38</v>
      </c>
      <c r="AR428" s="71" t="s">
        <v>19</v>
      </c>
      <c r="AV428" s="7" t="s">
        <v>35</v>
      </c>
      <c r="BB428" s="72" t="e">
        <f>IF(K428="základní",#REF!,0)</f>
        <v>#REF!</v>
      </c>
      <c r="BC428" s="72">
        <f>IF(K428="snížená",#REF!,0)</f>
        <v>0</v>
      </c>
      <c r="BD428" s="72">
        <f>IF(K428="zákl. přenesená",#REF!,0)</f>
        <v>0</v>
      </c>
      <c r="BE428" s="72">
        <f>IF(K428="sníž. přenesená",#REF!,0)</f>
        <v>0</v>
      </c>
      <c r="BF428" s="72">
        <f>IF(K428="nulová",#REF!,0)</f>
        <v>0</v>
      </c>
      <c r="BG428" s="7" t="s">
        <v>17</v>
      </c>
      <c r="BH428" s="72" t="e">
        <f>ROUND(#REF!*H428,2)</f>
        <v>#REF!</v>
      </c>
      <c r="BI428" s="7" t="s">
        <v>42</v>
      </c>
      <c r="BJ428" s="71" t="s">
        <v>872</v>
      </c>
    </row>
    <row r="429" spans="1:62" s="2" customFormat="1" ht="39" x14ac:dyDescent="0.2">
      <c r="A429" s="13"/>
      <c r="B429" s="14"/>
      <c r="C429" s="15"/>
      <c r="D429" s="73" t="s">
        <v>44</v>
      </c>
      <c r="E429" s="15"/>
      <c r="F429" s="74" t="s">
        <v>873</v>
      </c>
      <c r="G429" s="15"/>
      <c r="H429" s="15"/>
      <c r="I429" s="16"/>
      <c r="J429" s="75"/>
      <c r="K429" s="76"/>
      <c r="L429" s="22"/>
      <c r="M429" s="22"/>
      <c r="N429" s="22"/>
      <c r="O429" s="22"/>
      <c r="P429" s="22"/>
      <c r="Q429" s="23"/>
      <c r="R429" s="13"/>
      <c r="S429" s="13"/>
      <c r="T429" s="13"/>
      <c r="U429" s="13"/>
      <c r="V429" s="13"/>
      <c r="W429" s="13"/>
      <c r="X429" s="13"/>
      <c r="Y429" s="13"/>
      <c r="Z429" s="13"/>
      <c r="AA429" s="13"/>
      <c r="AB429" s="13"/>
      <c r="AQ429" s="7" t="s">
        <v>44</v>
      </c>
      <c r="AR429" s="7" t="s">
        <v>19</v>
      </c>
    </row>
    <row r="430" spans="1:62" s="2" customFormat="1" ht="16.5" customHeight="1" x14ac:dyDescent="0.2">
      <c r="A430" s="13"/>
      <c r="B430" s="14"/>
      <c r="C430" s="62" t="s">
        <v>874</v>
      </c>
      <c r="D430" s="62" t="s">
        <v>38</v>
      </c>
      <c r="E430" s="63" t="s">
        <v>875</v>
      </c>
      <c r="F430" s="64" t="s">
        <v>876</v>
      </c>
      <c r="G430" s="65" t="s">
        <v>877</v>
      </c>
      <c r="H430" s="66">
        <v>16</v>
      </c>
      <c r="I430" s="16"/>
      <c r="J430" s="67" t="s">
        <v>0</v>
      </c>
      <c r="K430" s="68" t="s">
        <v>11</v>
      </c>
      <c r="L430" s="69">
        <v>2.6</v>
      </c>
      <c r="M430" s="69">
        <f>L430*H430</f>
        <v>41.6</v>
      </c>
      <c r="N430" s="69">
        <v>0</v>
      </c>
      <c r="O430" s="69">
        <f>N430*H430</f>
        <v>0</v>
      </c>
      <c r="P430" s="69">
        <v>0</v>
      </c>
      <c r="Q430" s="70">
        <f>P430*H430</f>
        <v>0</v>
      </c>
      <c r="R430" s="13"/>
      <c r="S430" s="13"/>
      <c r="T430" s="13"/>
      <c r="U430" s="13"/>
      <c r="V430" s="13"/>
      <c r="W430" s="13"/>
      <c r="X430" s="13"/>
      <c r="Y430" s="13"/>
      <c r="Z430" s="13"/>
      <c r="AA430" s="13"/>
      <c r="AB430" s="13"/>
      <c r="AO430" s="71" t="s">
        <v>42</v>
      </c>
      <c r="AQ430" s="71" t="s">
        <v>38</v>
      </c>
      <c r="AR430" s="71" t="s">
        <v>19</v>
      </c>
      <c r="AV430" s="7" t="s">
        <v>35</v>
      </c>
      <c r="BB430" s="72" t="e">
        <f>IF(K430="základní",#REF!,0)</f>
        <v>#REF!</v>
      </c>
      <c r="BC430" s="72">
        <f>IF(K430="snížená",#REF!,0)</f>
        <v>0</v>
      </c>
      <c r="BD430" s="72">
        <f>IF(K430="zákl. přenesená",#REF!,0)</f>
        <v>0</v>
      </c>
      <c r="BE430" s="72">
        <f>IF(K430="sníž. přenesená",#REF!,0)</f>
        <v>0</v>
      </c>
      <c r="BF430" s="72">
        <f>IF(K430="nulová",#REF!,0)</f>
        <v>0</v>
      </c>
      <c r="BG430" s="7" t="s">
        <v>17</v>
      </c>
      <c r="BH430" s="72" t="e">
        <f>ROUND(#REF!*H430,2)</f>
        <v>#REF!</v>
      </c>
      <c r="BI430" s="7" t="s">
        <v>42</v>
      </c>
      <c r="BJ430" s="71" t="s">
        <v>878</v>
      </c>
    </row>
    <row r="431" spans="1:62" s="2" customFormat="1" ht="29.25" x14ac:dyDescent="0.2">
      <c r="A431" s="13"/>
      <c r="B431" s="14"/>
      <c r="C431" s="15"/>
      <c r="D431" s="73" t="s">
        <v>44</v>
      </c>
      <c r="E431" s="15"/>
      <c r="F431" s="74" t="s">
        <v>879</v>
      </c>
      <c r="G431" s="15"/>
      <c r="H431" s="15"/>
      <c r="I431" s="16"/>
      <c r="J431" s="75"/>
      <c r="K431" s="76"/>
      <c r="L431" s="22"/>
      <c r="M431" s="22"/>
      <c r="N431" s="22"/>
      <c r="O431" s="22"/>
      <c r="P431" s="22"/>
      <c r="Q431" s="23"/>
      <c r="R431" s="13"/>
      <c r="S431" s="13"/>
      <c r="T431" s="13"/>
      <c r="U431" s="13"/>
      <c r="V431" s="13"/>
      <c r="W431" s="13"/>
      <c r="X431" s="13"/>
      <c r="Y431" s="13"/>
      <c r="Z431" s="13"/>
      <c r="AA431" s="13"/>
      <c r="AB431" s="13"/>
      <c r="AQ431" s="7" t="s">
        <v>44</v>
      </c>
      <c r="AR431" s="7" t="s">
        <v>19</v>
      </c>
    </row>
    <row r="432" spans="1:62" s="2" customFormat="1" ht="16.5" customHeight="1" x14ac:dyDescent="0.2">
      <c r="A432" s="13"/>
      <c r="B432" s="14"/>
      <c r="C432" s="62" t="s">
        <v>880</v>
      </c>
      <c r="D432" s="62" t="s">
        <v>38</v>
      </c>
      <c r="E432" s="63" t="s">
        <v>881</v>
      </c>
      <c r="F432" s="64" t="s">
        <v>882</v>
      </c>
      <c r="G432" s="65" t="s">
        <v>94</v>
      </c>
      <c r="H432" s="66">
        <v>80</v>
      </c>
      <c r="I432" s="16"/>
      <c r="J432" s="67" t="s">
        <v>0</v>
      </c>
      <c r="K432" s="68" t="s">
        <v>11</v>
      </c>
      <c r="L432" s="69">
        <v>0.68</v>
      </c>
      <c r="M432" s="69">
        <f>L432*H432</f>
        <v>54.400000000000006</v>
      </c>
      <c r="N432" s="69">
        <v>0</v>
      </c>
      <c r="O432" s="69">
        <f>N432*H432</f>
        <v>0</v>
      </c>
      <c r="P432" s="69">
        <v>0</v>
      </c>
      <c r="Q432" s="70">
        <f>P432*H432</f>
        <v>0</v>
      </c>
      <c r="R432" s="13"/>
      <c r="S432" s="13"/>
      <c r="T432" s="13"/>
      <c r="U432" s="13"/>
      <c r="V432" s="13"/>
      <c r="W432" s="13"/>
      <c r="X432" s="13"/>
      <c r="Y432" s="13"/>
      <c r="Z432" s="13"/>
      <c r="AA432" s="13"/>
      <c r="AB432" s="13"/>
      <c r="AO432" s="71" t="s">
        <v>42</v>
      </c>
      <c r="AQ432" s="71" t="s">
        <v>38</v>
      </c>
      <c r="AR432" s="71" t="s">
        <v>19</v>
      </c>
      <c r="AV432" s="7" t="s">
        <v>35</v>
      </c>
      <c r="BB432" s="72" t="e">
        <f>IF(K432="základní",#REF!,0)</f>
        <v>#REF!</v>
      </c>
      <c r="BC432" s="72">
        <f>IF(K432="snížená",#REF!,0)</f>
        <v>0</v>
      </c>
      <c r="BD432" s="72">
        <f>IF(K432="zákl. přenesená",#REF!,0)</f>
        <v>0</v>
      </c>
      <c r="BE432" s="72">
        <f>IF(K432="sníž. přenesená",#REF!,0)</f>
        <v>0</v>
      </c>
      <c r="BF432" s="72">
        <f>IF(K432="nulová",#REF!,0)</f>
        <v>0</v>
      </c>
      <c r="BG432" s="7" t="s">
        <v>17</v>
      </c>
      <c r="BH432" s="72" t="e">
        <f>ROUND(#REF!*H432,2)</f>
        <v>#REF!</v>
      </c>
      <c r="BI432" s="7" t="s">
        <v>42</v>
      </c>
      <c r="BJ432" s="71" t="s">
        <v>883</v>
      </c>
    </row>
    <row r="433" spans="1:62" s="2" customFormat="1" ht="29.25" x14ac:dyDescent="0.2">
      <c r="A433" s="13"/>
      <c r="B433" s="14"/>
      <c r="C433" s="15"/>
      <c r="D433" s="73" t="s">
        <v>44</v>
      </c>
      <c r="E433" s="15"/>
      <c r="F433" s="74" t="s">
        <v>884</v>
      </c>
      <c r="G433" s="15"/>
      <c r="H433" s="15"/>
      <c r="I433" s="16"/>
      <c r="J433" s="75"/>
      <c r="K433" s="76"/>
      <c r="L433" s="22"/>
      <c r="M433" s="22"/>
      <c r="N433" s="22"/>
      <c r="O433" s="22"/>
      <c r="P433" s="22"/>
      <c r="Q433" s="23"/>
      <c r="R433" s="13"/>
      <c r="S433" s="13"/>
      <c r="T433" s="13"/>
      <c r="U433" s="13"/>
      <c r="V433" s="13"/>
      <c r="W433" s="13"/>
      <c r="X433" s="13"/>
      <c r="Y433" s="13"/>
      <c r="Z433" s="13"/>
      <c r="AA433" s="13"/>
      <c r="AB433" s="13"/>
      <c r="AQ433" s="7" t="s">
        <v>44</v>
      </c>
      <c r="AR433" s="7" t="s">
        <v>19</v>
      </c>
    </row>
    <row r="434" spans="1:62" s="2" customFormat="1" ht="16.5" customHeight="1" x14ac:dyDescent="0.2">
      <c r="A434" s="13"/>
      <c r="B434" s="14"/>
      <c r="C434" s="62" t="s">
        <v>885</v>
      </c>
      <c r="D434" s="62" t="s">
        <v>38</v>
      </c>
      <c r="E434" s="63" t="s">
        <v>886</v>
      </c>
      <c r="F434" s="64" t="s">
        <v>887</v>
      </c>
      <c r="G434" s="65" t="s">
        <v>94</v>
      </c>
      <c r="H434" s="66">
        <v>80</v>
      </c>
      <c r="I434" s="16"/>
      <c r="J434" s="67" t="s">
        <v>0</v>
      </c>
      <c r="K434" s="68" t="s">
        <v>11</v>
      </c>
      <c r="L434" s="69">
        <v>2.2000000000000002</v>
      </c>
      <c r="M434" s="69">
        <f>L434*H434</f>
        <v>176</v>
      </c>
      <c r="N434" s="69">
        <v>0</v>
      </c>
      <c r="O434" s="69">
        <f>N434*H434</f>
        <v>0</v>
      </c>
      <c r="P434" s="69">
        <v>0</v>
      </c>
      <c r="Q434" s="70">
        <f>P434*H434</f>
        <v>0</v>
      </c>
      <c r="R434" s="13"/>
      <c r="S434" s="13"/>
      <c r="T434" s="13"/>
      <c r="U434" s="13"/>
      <c r="V434" s="13"/>
      <c r="W434" s="13"/>
      <c r="X434" s="13"/>
      <c r="Y434" s="13"/>
      <c r="Z434" s="13"/>
      <c r="AA434" s="13"/>
      <c r="AB434" s="13"/>
      <c r="AO434" s="71" t="s">
        <v>42</v>
      </c>
      <c r="AQ434" s="71" t="s">
        <v>38</v>
      </c>
      <c r="AR434" s="71" t="s">
        <v>19</v>
      </c>
      <c r="AV434" s="7" t="s">
        <v>35</v>
      </c>
      <c r="BB434" s="72" t="e">
        <f>IF(K434="základní",#REF!,0)</f>
        <v>#REF!</v>
      </c>
      <c r="BC434" s="72">
        <f>IF(K434="snížená",#REF!,0)</f>
        <v>0</v>
      </c>
      <c r="BD434" s="72">
        <f>IF(K434="zákl. přenesená",#REF!,0)</f>
        <v>0</v>
      </c>
      <c r="BE434" s="72">
        <f>IF(K434="sníž. přenesená",#REF!,0)</f>
        <v>0</v>
      </c>
      <c r="BF434" s="72">
        <f>IF(K434="nulová",#REF!,0)</f>
        <v>0</v>
      </c>
      <c r="BG434" s="7" t="s">
        <v>17</v>
      </c>
      <c r="BH434" s="72" t="e">
        <f>ROUND(#REF!*H434,2)</f>
        <v>#REF!</v>
      </c>
      <c r="BI434" s="7" t="s">
        <v>42</v>
      </c>
      <c r="BJ434" s="71" t="s">
        <v>888</v>
      </c>
    </row>
    <row r="435" spans="1:62" s="2" customFormat="1" ht="39" x14ac:dyDescent="0.2">
      <c r="A435" s="13"/>
      <c r="B435" s="14"/>
      <c r="C435" s="15"/>
      <c r="D435" s="73" t="s">
        <v>44</v>
      </c>
      <c r="E435" s="15"/>
      <c r="F435" s="74" t="s">
        <v>889</v>
      </c>
      <c r="G435" s="15"/>
      <c r="H435" s="15"/>
      <c r="I435" s="16"/>
      <c r="J435" s="75"/>
      <c r="K435" s="76"/>
      <c r="L435" s="22"/>
      <c r="M435" s="22"/>
      <c r="N435" s="22"/>
      <c r="O435" s="22"/>
      <c r="P435" s="22"/>
      <c r="Q435" s="23"/>
      <c r="R435" s="13"/>
      <c r="S435" s="13"/>
      <c r="T435" s="13"/>
      <c r="U435" s="13"/>
      <c r="V435" s="13"/>
      <c r="W435" s="13"/>
      <c r="X435" s="13"/>
      <c r="Y435" s="13"/>
      <c r="Z435" s="13"/>
      <c r="AA435" s="13"/>
      <c r="AB435" s="13"/>
      <c r="AQ435" s="7" t="s">
        <v>44</v>
      </c>
      <c r="AR435" s="7" t="s">
        <v>19</v>
      </c>
    </row>
    <row r="436" spans="1:62" s="2" customFormat="1" ht="24.2" customHeight="1" x14ac:dyDescent="0.2">
      <c r="A436" s="13"/>
      <c r="B436" s="14"/>
      <c r="C436" s="62" t="s">
        <v>890</v>
      </c>
      <c r="D436" s="62" t="s">
        <v>38</v>
      </c>
      <c r="E436" s="63" t="s">
        <v>891</v>
      </c>
      <c r="F436" s="64" t="s">
        <v>892</v>
      </c>
      <c r="G436" s="65" t="s">
        <v>48</v>
      </c>
      <c r="H436" s="66">
        <v>160</v>
      </c>
      <c r="I436" s="16"/>
      <c r="J436" s="67" t="s">
        <v>0</v>
      </c>
      <c r="K436" s="68" t="s">
        <v>11</v>
      </c>
      <c r="L436" s="69">
        <v>0.69</v>
      </c>
      <c r="M436" s="69">
        <f>L436*H436</f>
        <v>110.39999999999999</v>
      </c>
      <c r="N436" s="69">
        <v>0</v>
      </c>
      <c r="O436" s="69">
        <f>N436*H436</f>
        <v>0</v>
      </c>
      <c r="P436" s="69">
        <v>0</v>
      </c>
      <c r="Q436" s="70">
        <f>P436*H436</f>
        <v>0</v>
      </c>
      <c r="R436" s="13"/>
      <c r="S436" s="13"/>
      <c r="T436" s="13"/>
      <c r="U436" s="13"/>
      <c r="V436" s="13"/>
      <c r="W436" s="13"/>
      <c r="X436" s="13"/>
      <c r="Y436" s="13"/>
      <c r="Z436" s="13"/>
      <c r="AA436" s="13"/>
      <c r="AB436" s="13"/>
      <c r="AO436" s="71" t="s">
        <v>42</v>
      </c>
      <c r="AQ436" s="71" t="s">
        <v>38</v>
      </c>
      <c r="AR436" s="71" t="s">
        <v>19</v>
      </c>
      <c r="AV436" s="7" t="s">
        <v>35</v>
      </c>
      <c r="BB436" s="72" t="e">
        <f>IF(K436="základní",#REF!,0)</f>
        <v>#REF!</v>
      </c>
      <c r="BC436" s="72">
        <f>IF(K436="snížená",#REF!,0)</f>
        <v>0</v>
      </c>
      <c r="BD436" s="72">
        <f>IF(K436="zákl. přenesená",#REF!,0)</f>
        <v>0</v>
      </c>
      <c r="BE436" s="72">
        <f>IF(K436="sníž. přenesená",#REF!,0)</f>
        <v>0</v>
      </c>
      <c r="BF436" s="72">
        <f>IF(K436="nulová",#REF!,0)</f>
        <v>0</v>
      </c>
      <c r="BG436" s="7" t="s">
        <v>17</v>
      </c>
      <c r="BH436" s="72" t="e">
        <f>ROUND(#REF!*H436,2)</f>
        <v>#REF!</v>
      </c>
      <c r="BI436" s="7" t="s">
        <v>42</v>
      </c>
      <c r="BJ436" s="71" t="s">
        <v>893</v>
      </c>
    </row>
    <row r="437" spans="1:62" s="2" customFormat="1" ht="87.75" x14ac:dyDescent="0.2">
      <c r="A437" s="13"/>
      <c r="B437" s="14"/>
      <c r="C437" s="15"/>
      <c r="D437" s="73" t="s">
        <v>44</v>
      </c>
      <c r="E437" s="15"/>
      <c r="F437" s="74" t="s">
        <v>894</v>
      </c>
      <c r="G437" s="15"/>
      <c r="H437" s="15"/>
      <c r="I437" s="16"/>
      <c r="J437" s="75"/>
      <c r="K437" s="76"/>
      <c r="L437" s="22"/>
      <c r="M437" s="22"/>
      <c r="N437" s="22"/>
      <c r="O437" s="22"/>
      <c r="P437" s="22"/>
      <c r="Q437" s="23"/>
      <c r="R437" s="13"/>
      <c r="S437" s="13"/>
      <c r="T437" s="13"/>
      <c r="U437" s="13"/>
      <c r="V437" s="13"/>
      <c r="W437" s="13"/>
      <c r="X437" s="13"/>
      <c r="Y437" s="13"/>
      <c r="Z437" s="13"/>
      <c r="AA437" s="13"/>
      <c r="AB437" s="13"/>
      <c r="AQ437" s="7" t="s">
        <v>44</v>
      </c>
      <c r="AR437" s="7" t="s">
        <v>19</v>
      </c>
    </row>
    <row r="438" spans="1:62" s="2" customFormat="1" ht="24.2" customHeight="1" x14ac:dyDescent="0.2">
      <c r="A438" s="13"/>
      <c r="B438" s="14"/>
      <c r="C438" s="62" t="s">
        <v>895</v>
      </c>
      <c r="D438" s="62" t="s">
        <v>38</v>
      </c>
      <c r="E438" s="63" t="s">
        <v>896</v>
      </c>
      <c r="F438" s="64" t="s">
        <v>897</v>
      </c>
      <c r="G438" s="65" t="s">
        <v>48</v>
      </c>
      <c r="H438" s="66">
        <v>160</v>
      </c>
      <c r="I438" s="16"/>
      <c r="J438" s="67" t="s">
        <v>0</v>
      </c>
      <c r="K438" s="68" t="s">
        <v>11</v>
      </c>
      <c r="L438" s="69">
        <v>0.69</v>
      </c>
      <c r="M438" s="69">
        <f>L438*H438</f>
        <v>110.39999999999999</v>
      </c>
      <c r="N438" s="69">
        <v>0</v>
      </c>
      <c r="O438" s="69">
        <f>N438*H438</f>
        <v>0</v>
      </c>
      <c r="P438" s="69">
        <v>0</v>
      </c>
      <c r="Q438" s="70">
        <f>P438*H438</f>
        <v>0</v>
      </c>
      <c r="R438" s="13"/>
      <c r="S438" s="13"/>
      <c r="T438" s="13"/>
      <c r="U438" s="13"/>
      <c r="V438" s="13"/>
      <c r="W438" s="13"/>
      <c r="X438" s="13"/>
      <c r="Y438" s="13"/>
      <c r="Z438" s="13"/>
      <c r="AA438" s="13"/>
      <c r="AB438" s="13"/>
      <c r="AO438" s="71" t="s">
        <v>42</v>
      </c>
      <c r="AQ438" s="71" t="s">
        <v>38</v>
      </c>
      <c r="AR438" s="71" t="s">
        <v>19</v>
      </c>
      <c r="AV438" s="7" t="s">
        <v>35</v>
      </c>
      <c r="BB438" s="72" t="e">
        <f>IF(K438="základní",#REF!,0)</f>
        <v>#REF!</v>
      </c>
      <c r="BC438" s="72">
        <f>IF(K438="snížená",#REF!,0)</f>
        <v>0</v>
      </c>
      <c r="BD438" s="72">
        <f>IF(K438="zákl. přenesená",#REF!,0)</f>
        <v>0</v>
      </c>
      <c r="BE438" s="72">
        <f>IF(K438="sníž. přenesená",#REF!,0)</f>
        <v>0</v>
      </c>
      <c r="BF438" s="72">
        <f>IF(K438="nulová",#REF!,0)</f>
        <v>0</v>
      </c>
      <c r="BG438" s="7" t="s">
        <v>17</v>
      </c>
      <c r="BH438" s="72" t="e">
        <f>ROUND(#REF!*H438,2)</f>
        <v>#REF!</v>
      </c>
      <c r="BI438" s="7" t="s">
        <v>42</v>
      </c>
      <c r="BJ438" s="71" t="s">
        <v>898</v>
      </c>
    </row>
    <row r="439" spans="1:62" s="2" customFormat="1" ht="87.75" x14ac:dyDescent="0.2">
      <c r="A439" s="13"/>
      <c r="B439" s="14"/>
      <c r="C439" s="15"/>
      <c r="D439" s="73" t="s">
        <v>44</v>
      </c>
      <c r="E439" s="15"/>
      <c r="F439" s="74" t="s">
        <v>899</v>
      </c>
      <c r="G439" s="15"/>
      <c r="H439" s="15"/>
      <c r="I439" s="16"/>
      <c r="J439" s="75"/>
      <c r="K439" s="76"/>
      <c r="L439" s="22"/>
      <c r="M439" s="22"/>
      <c r="N439" s="22"/>
      <c r="O439" s="22"/>
      <c r="P439" s="22"/>
      <c r="Q439" s="23"/>
      <c r="R439" s="13"/>
      <c r="S439" s="13"/>
      <c r="T439" s="13"/>
      <c r="U439" s="13"/>
      <c r="V439" s="13"/>
      <c r="W439" s="13"/>
      <c r="X439" s="13"/>
      <c r="Y439" s="13"/>
      <c r="Z439" s="13"/>
      <c r="AA439" s="13"/>
      <c r="AB439" s="13"/>
      <c r="AQ439" s="7" t="s">
        <v>44</v>
      </c>
      <c r="AR439" s="7" t="s">
        <v>19</v>
      </c>
    </row>
    <row r="440" spans="1:62" s="2" customFormat="1" ht="24.2" customHeight="1" x14ac:dyDescent="0.2">
      <c r="A440" s="13"/>
      <c r="B440" s="14"/>
      <c r="C440" s="62" t="s">
        <v>900</v>
      </c>
      <c r="D440" s="62" t="s">
        <v>38</v>
      </c>
      <c r="E440" s="63" t="s">
        <v>901</v>
      </c>
      <c r="F440" s="64" t="s">
        <v>902</v>
      </c>
      <c r="G440" s="65" t="s">
        <v>48</v>
      </c>
      <c r="H440" s="66">
        <v>160</v>
      </c>
      <c r="I440" s="16"/>
      <c r="J440" s="67" t="s">
        <v>0</v>
      </c>
      <c r="K440" s="68" t="s">
        <v>11</v>
      </c>
      <c r="L440" s="69">
        <v>0.63300000000000001</v>
      </c>
      <c r="M440" s="69">
        <f>L440*H440</f>
        <v>101.28</v>
      </c>
      <c r="N440" s="69">
        <v>0</v>
      </c>
      <c r="O440" s="69">
        <f>N440*H440</f>
        <v>0</v>
      </c>
      <c r="P440" s="69">
        <v>0</v>
      </c>
      <c r="Q440" s="70">
        <f>P440*H440</f>
        <v>0</v>
      </c>
      <c r="R440" s="13"/>
      <c r="S440" s="13"/>
      <c r="T440" s="13"/>
      <c r="U440" s="13"/>
      <c r="V440" s="13"/>
      <c r="W440" s="13"/>
      <c r="X440" s="13"/>
      <c r="Y440" s="13"/>
      <c r="Z440" s="13"/>
      <c r="AA440" s="13"/>
      <c r="AB440" s="13"/>
      <c r="AO440" s="71" t="s">
        <v>42</v>
      </c>
      <c r="AQ440" s="71" t="s">
        <v>38</v>
      </c>
      <c r="AR440" s="71" t="s">
        <v>19</v>
      </c>
      <c r="AV440" s="7" t="s">
        <v>35</v>
      </c>
      <c r="BB440" s="72" t="e">
        <f>IF(K440="základní",#REF!,0)</f>
        <v>#REF!</v>
      </c>
      <c r="BC440" s="72">
        <f>IF(K440="snížená",#REF!,0)</f>
        <v>0</v>
      </c>
      <c r="BD440" s="72">
        <f>IF(K440="zákl. přenesená",#REF!,0)</f>
        <v>0</v>
      </c>
      <c r="BE440" s="72">
        <f>IF(K440="sníž. přenesená",#REF!,0)</f>
        <v>0</v>
      </c>
      <c r="BF440" s="72">
        <f>IF(K440="nulová",#REF!,0)</f>
        <v>0</v>
      </c>
      <c r="BG440" s="7" t="s">
        <v>17</v>
      </c>
      <c r="BH440" s="72" t="e">
        <f>ROUND(#REF!*H440,2)</f>
        <v>#REF!</v>
      </c>
      <c r="BI440" s="7" t="s">
        <v>42</v>
      </c>
      <c r="BJ440" s="71" t="s">
        <v>903</v>
      </c>
    </row>
    <row r="441" spans="1:62" s="2" customFormat="1" ht="87.75" x14ac:dyDescent="0.2">
      <c r="A441" s="13"/>
      <c r="B441" s="14"/>
      <c r="C441" s="15"/>
      <c r="D441" s="73" t="s">
        <v>44</v>
      </c>
      <c r="E441" s="15"/>
      <c r="F441" s="74" t="s">
        <v>904</v>
      </c>
      <c r="G441" s="15"/>
      <c r="H441" s="15"/>
      <c r="I441" s="16"/>
      <c r="J441" s="75"/>
      <c r="K441" s="76"/>
      <c r="L441" s="22"/>
      <c r="M441" s="22"/>
      <c r="N441" s="22"/>
      <c r="O441" s="22"/>
      <c r="P441" s="22"/>
      <c r="Q441" s="23"/>
      <c r="R441" s="13"/>
      <c r="S441" s="13"/>
      <c r="T441" s="13"/>
      <c r="U441" s="13"/>
      <c r="V441" s="13"/>
      <c r="W441" s="13"/>
      <c r="X441" s="13"/>
      <c r="Y441" s="13"/>
      <c r="Z441" s="13"/>
      <c r="AA441" s="13"/>
      <c r="AB441" s="13"/>
      <c r="AQ441" s="7" t="s">
        <v>44</v>
      </c>
      <c r="AR441" s="7" t="s">
        <v>19</v>
      </c>
    </row>
    <row r="442" spans="1:62" s="2" customFormat="1" ht="24.2" customHeight="1" x14ac:dyDescent="0.2">
      <c r="A442" s="13"/>
      <c r="B442" s="14"/>
      <c r="C442" s="62" t="s">
        <v>905</v>
      </c>
      <c r="D442" s="62" t="s">
        <v>38</v>
      </c>
      <c r="E442" s="63" t="s">
        <v>906</v>
      </c>
      <c r="F442" s="64" t="s">
        <v>907</v>
      </c>
      <c r="G442" s="65" t="s">
        <v>48</v>
      </c>
      <c r="H442" s="66">
        <v>160</v>
      </c>
      <c r="I442" s="16"/>
      <c r="J442" s="67" t="s">
        <v>0</v>
      </c>
      <c r="K442" s="68" t="s">
        <v>11</v>
      </c>
      <c r="L442" s="69">
        <v>0.63300000000000001</v>
      </c>
      <c r="M442" s="69">
        <f>L442*H442</f>
        <v>101.28</v>
      </c>
      <c r="N442" s="69">
        <v>0</v>
      </c>
      <c r="O442" s="69">
        <f>N442*H442</f>
        <v>0</v>
      </c>
      <c r="P442" s="69">
        <v>0</v>
      </c>
      <c r="Q442" s="70">
        <f>P442*H442</f>
        <v>0</v>
      </c>
      <c r="R442" s="13"/>
      <c r="S442" s="13"/>
      <c r="T442" s="13"/>
      <c r="U442" s="13"/>
      <c r="V442" s="13"/>
      <c r="W442" s="13"/>
      <c r="X442" s="13"/>
      <c r="Y442" s="13"/>
      <c r="Z442" s="13"/>
      <c r="AA442" s="13"/>
      <c r="AB442" s="13"/>
      <c r="AO442" s="71" t="s">
        <v>42</v>
      </c>
      <c r="AQ442" s="71" t="s">
        <v>38</v>
      </c>
      <c r="AR442" s="71" t="s">
        <v>19</v>
      </c>
      <c r="AV442" s="7" t="s">
        <v>35</v>
      </c>
      <c r="BB442" s="72" t="e">
        <f>IF(K442="základní",#REF!,0)</f>
        <v>#REF!</v>
      </c>
      <c r="BC442" s="72">
        <f>IF(K442="snížená",#REF!,0)</f>
        <v>0</v>
      </c>
      <c r="BD442" s="72">
        <f>IF(K442="zákl. přenesená",#REF!,0)</f>
        <v>0</v>
      </c>
      <c r="BE442" s="72">
        <f>IF(K442="sníž. přenesená",#REF!,0)</f>
        <v>0</v>
      </c>
      <c r="BF442" s="72">
        <f>IF(K442="nulová",#REF!,0)</f>
        <v>0</v>
      </c>
      <c r="BG442" s="7" t="s">
        <v>17</v>
      </c>
      <c r="BH442" s="72" t="e">
        <f>ROUND(#REF!*H442,2)</f>
        <v>#REF!</v>
      </c>
      <c r="BI442" s="7" t="s">
        <v>42</v>
      </c>
      <c r="BJ442" s="71" t="s">
        <v>908</v>
      </c>
    </row>
    <row r="443" spans="1:62" s="2" customFormat="1" ht="87.75" x14ac:dyDescent="0.2">
      <c r="A443" s="13"/>
      <c r="B443" s="14"/>
      <c r="C443" s="15"/>
      <c r="D443" s="73" t="s">
        <v>44</v>
      </c>
      <c r="E443" s="15"/>
      <c r="F443" s="74" t="s">
        <v>909</v>
      </c>
      <c r="G443" s="15"/>
      <c r="H443" s="15"/>
      <c r="I443" s="16"/>
      <c r="J443" s="75"/>
      <c r="K443" s="76"/>
      <c r="L443" s="22"/>
      <c r="M443" s="22"/>
      <c r="N443" s="22"/>
      <c r="O443" s="22"/>
      <c r="P443" s="22"/>
      <c r="Q443" s="23"/>
      <c r="R443" s="13"/>
      <c r="S443" s="13"/>
      <c r="T443" s="13"/>
      <c r="U443" s="13"/>
      <c r="V443" s="13"/>
      <c r="W443" s="13"/>
      <c r="X443" s="13"/>
      <c r="Y443" s="13"/>
      <c r="Z443" s="13"/>
      <c r="AA443" s="13"/>
      <c r="AB443" s="13"/>
      <c r="AQ443" s="7" t="s">
        <v>44</v>
      </c>
      <c r="AR443" s="7" t="s">
        <v>19</v>
      </c>
    </row>
    <row r="444" spans="1:62" s="2" customFormat="1" ht="24.2" customHeight="1" x14ac:dyDescent="0.2">
      <c r="A444" s="13"/>
      <c r="B444" s="14"/>
      <c r="C444" s="62" t="s">
        <v>910</v>
      </c>
      <c r="D444" s="62" t="s">
        <v>38</v>
      </c>
      <c r="E444" s="63" t="s">
        <v>911</v>
      </c>
      <c r="F444" s="64" t="s">
        <v>912</v>
      </c>
      <c r="G444" s="65" t="s">
        <v>48</v>
      </c>
      <c r="H444" s="66">
        <v>160</v>
      </c>
      <c r="I444" s="16"/>
      <c r="J444" s="67" t="s">
        <v>0</v>
      </c>
      <c r="K444" s="68" t="s">
        <v>11</v>
      </c>
      <c r="L444" s="69">
        <v>0.47199999999999998</v>
      </c>
      <c r="M444" s="69">
        <f>L444*H444</f>
        <v>75.52</v>
      </c>
      <c r="N444" s="69">
        <v>0</v>
      </c>
      <c r="O444" s="69">
        <f>N444*H444</f>
        <v>0</v>
      </c>
      <c r="P444" s="69">
        <v>0</v>
      </c>
      <c r="Q444" s="70">
        <f>P444*H444</f>
        <v>0</v>
      </c>
      <c r="R444" s="13"/>
      <c r="S444" s="13"/>
      <c r="T444" s="13"/>
      <c r="U444" s="13"/>
      <c r="V444" s="13"/>
      <c r="W444" s="13"/>
      <c r="X444" s="13"/>
      <c r="Y444" s="13"/>
      <c r="Z444" s="13"/>
      <c r="AA444" s="13"/>
      <c r="AB444" s="13"/>
      <c r="AO444" s="71" t="s">
        <v>42</v>
      </c>
      <c r="AQ444" s="71" t="s">
        <v>38</v>
      </c>
      <c r="AR444" s="71" t="s">
        <v>19</v>
      </c>
      <c r="AV444" s="7" t="s">
        <v>35</v>
      </c>
      <c r="BB444" s="72" t="e">
        <f>IF(K444="základní",#REF!,0)</f>
        <v>#REF!</v>
      </c>
      <c r="BC444" s="72">
        <f>IF(K444="snížená",#REF!,0)</f>
        <v>0</v>
      </c>
      <c r="BD444" s="72">
        <f>IF(K444="zákl. přenesená",#REF!,0)</f>
        <v>0</v>
      </c>
      <c r="BE444" s="72">
        <f>IF(K444="sníž. přenesená",#REF!,0)</f>
        <v>0</v>
      </c>
      <c r="BF444" s="72">
        <f>IF(K444="nulová",#REF!,0)</f>
        <v>0</v>
      </c>
      <c r="BG444" s="7" t="s">
        <v>17</v>
      </c>
      <c r="BH444" s="72" t="e">
        <f>ROUND(#REF!*H444,2)</f>
        <v>#REF!</v>
      </c>
      <c r="BI444" s="7" t="s">
        <v>42</v>
      </c>
      <c r="BJ444" s="71" t="s">
        <v>913</v>
      </c>
    </row>
    <row r="445" spans="1:62" s="2" customFormat="1" ht="78" x14ac:dyDescent="0.2">
      <c r="A445" s="13"/>
      <c r="B445" s="14"/>
      <c r="C445" s="15"/>
      <c r="D445" s="73" t="s">
        <v>44</v>
      </c>
      <c r="E445" s="15"/>
      <c r="F445" s="74" t="s">
        <v>914</v>
      </c>
      <c r="G445" s="15"/>
      <c r="H445" s="15"/>
      <c r="I445" s="16"/>
      <c r="J445" s="75"/>
      <c r="K445" s="76"/>
      <c r="L445" s="22"/>
      <c r="M445" s="22"/>
      <c r="N445" s="22"/>
      <c r="O445" s="22"/>
      <c r="P445" s="22"/>
      <c r="Q445" s="23"/>
      <c r="R445" s="13"/>
      <c r="S445" s="13"/>
      <c r="T445" s="13"/>
      <c r="U445" s="13"/>
      <c r="V445" s="13"/>
      <c r="W445" s="13"/>
      <c r="X445" s="13"/>
      <c r="Y445" s="13"/>
      <c r="Z445" s="13"/>
      <c r="AA445" s="13"/>
      <c r="AB445" s="13"/>
      <c r="AQ445" s="7" t="s">
        <v>44</v>
      </c>
      <c r="AR445" s="7" t="s">
        <v>19</v>
      </c>
    </row>
    <row r="446" spans="1:62" s="2" customFormat="1" ht="24.2" customHeight="1" x14ac:dyDescent="0.2">
      <c r="A446" s="13"/>
      <c r="B446" s="14"/>
      <c r="C446" s="62" t="s">
        <v>915</v>
      </c>
      <c r="D446" s="62" t="s">
        <v>38</v>
      </c>
      <c r="E446" s="63" t="s">
        <v>916</v>
      </c>
      <c r="F446" s="64" t="s">
        <v>917</v>
      </c>
      <c r="G446" s="65" t="s">
        <v>48</v>
      </c>
      <c r="H446" s="66">
        <v>160</v>
      </c>
      <c r="I446" s="16"/>
      <c r="J446" s="67" t="s">
        <v>0</v>
      </c>
      <c r="K446" s="68" t="s">
        <v>11</v>
      </c>
      <c r="L446" s="69">
        <v>0.47199999999999998</v>
      </c>
      <c r="M446" s="69">
        <f>L446*H446</f>
        <v>75.52</v>
      </c>
      <c r="N446" s="69">
        <v>0</v>
      </c>
      <c r="O446" s="69">
        <f>N446*H446</f>
        <v>0</v>
      </c>
      <c r="P446" s="69">
        <v>0</v>
      </c>
      <c r="Q446" s="70">
        <f>P446*H446</f>
        <v>0</v>
      </c>
      <c r="R446" s="13"/>
      <c r="S446" s="13"/>
      <c r="T446" s="13"/>
      <c r="U446" s="13"/>
      <c r="V446" s="13"/>
      <c r="W446" s="13"/>
      <c r="X446" s="13"/>
      <c r="Y446" s="13"/>
      <c r="Z446" s="13"/>
      <c r="AA446" s="13"/>
      <c r="AB446" s="13"/>
      <c r="AO446" s="71" t="s">
        <v>42</v>
      </c>
      <c r="AQ446" s="71" t="s">
        <v>38</v>
      </c>
      <c r="AR446" s="71" t="s">
        <v>19</v>
      </c>
      <c r="AV446" s="7" t="s">
        <v>35</v>
      </c>
      <c r="BB446" s="72" t="e">
        <f>IF(K446="základní",#REF!,0)</f>
        <v>#REF!</v>
      </c>
      <c r="BC446" s="72">
        <f>IF(K446="snížená",#REF!,0)</f>
        <v>0</v>
      </c>
      <c r="BD446" s="72">
        <f>IF(K446="zákl. přenesená",#REF!,0)</f>
        <v>0</v>
      </c>
      <c r="BE446" s="72">
        <f>IF(K446="sníž. přenesená",#REF!,0)</f>
        <v>0</v>
      </c>
      <c r="BF446" s="72">
        <f>IF(K446="nulová",#REF!,0)</f>
        <v>0</v>
      </c>
      <c r="BG446" s="7" t="s">
        <v>17</v>
      </c>
      <c r="BH446" s="72" t="e">
        <f>ROUND(#REF!*H446,2)</f>
        <v>#REF!</v>
      </c>
      <c r="BI446" s="7" t="s">
        <v>42</v>
      </c>
      <c r="BJ446" s="71" t="s">
        <v>918</v>
      </c>
    </row>
    <row r="447" spans="1:62" s="2" customFormat="1" ht="78" x14ac:dyDescent="0.2">
      <c r="A447" s="13"/>
      <c r="B447" s="14"/>
      <c r="C447" s="15"/>
      <c r="D447" s="73" t="s">
        <v>44</v>
      </c>
      <c r="E447" s="15"/>
      <c r="F447" s="74" t="s">
        <v>919</v>
      </c>
      <c r="G447" s="15"/>
      <c r="H447" s="15"/>
      <c r="I447" s="16"/>
      <c r="J447" s="75"/>
      <c r="K447" s="76"/>
      <c r="L447" s="22"/>
      <c r="M447" s="22"/>
      <c r="N447" s="22"/>
      <c r="O447" s="22"/>
      <c r="P447" s="22"/>
      <c r="Q447" s="23"/>
      <c r="R447" s="13"/>
      <c r="S447" s="13"/>
      <c r="T447" s="13"/>
      <c r="U447" s="13"/>
      <c r="V447" s="13"/>
      <c r="W447" s="13"/>
      <c r="X447" s="13"/>
      <c r="Y447" s="13"/>
      <c r="Z447" s="13"/>
      <c r="AA447" s="13"/>
      <c r="AB447" s="13"/>
      <c r="AQ447" s="7" t="s">
        <v>44</v>
      </c>
      <c r="AR447" s="7" t="s">
        <v>19</v>
      </c>
    </row>
    <row r="448" spans="1:62" s="2" customFormat="1" ht="24.2" customHeight="1" x14ac:dyDescent="0.2">
      <c r="A448" s="13"/>
      <c r="B448" s="14"/>
      <c r="C448" s="62" t="s">
        <v>920</v>
      </c>
      <c r="D448" s="62" t="s">
        <v>38</v>
      </c>
      <c r="E448" s="63" t="s">
        <v>921</v>
      </c>
      <c r="F448" s="64" t="s">
        <v>922</v>
      </c>
      <c r="G448" s="65" t="s">
        <v>48</v>
      </c>
      <c r="H448" s="66">
        <v>160</v>
      </c>
      <c r="I448" s="16"/>
      <c r="J448" s="67" t="s">
        <v>0</v>
      </c>
      <c r="K448" s="68" t="s">
        <v>11</v>
      </c>
      <c r="L448" s="69">
        <v>0.67900000000000005</v>
      </c>
      <c r="M448" s="69">
        <f>L448*H448</f>
        <v>108.64000000000001</v>
      </c>
      <c r="N448" s="69">
        <v>0</v>
      </c>
      <c r="O448" s="69">
        <f>N448*H448</f>
        <v>0</v>
      </c>
      <c r="P448" s="69">
        <v>0</v>
      </c>
      <c r="Q448" s="70">
        <f>P448*H448</f>
        <v>0</v>
      </c>
      <c r="R448" s="13"/>
      <c r="S448" s="13"/>
      <c r="T448" s="13"/>
      <c r="U448" s="13"/>
      <c r="V448" s="13"/>
      <c r="W448" s="13"/>
      <c r="X448" s="13"/>
      <c r="Y448" s="13"/>
      <c r="Z448" s="13"/>
      <c r="AA448" s="13"/>
      <c r="AB448" s="13"/>
      <c r="AO448" s="71" t="s">
        <v>42</v>
      </c>
      <c r="AQ448" s="71" t="s">
        <v>38</v>
      </c>
      <c r="AR448" s="71" t="s">
        <v>19</v>
      </c>
      <c r="AV448" s="7" t="s">
        <v>35</v>
      </c>
      <c r="BB448" s="72" t="e">
        <f>IF(K448="základní",#REF!,0)</f>
        <v>#REF!</v>
      </c>
      <c r="BC448" s="72">
        <f>IF(K448="snížená",#REF!,0)</f>
        <v>0</v>
      </c>
      <c r="BD448" s="72">
        <f>IF(K448="zákl. přenesená",#REF!,0)</f>
        <v>0</v>
      </c>
      <c r="BE448" s="72">
        <f>IF(K448="sníž. přenesená",#REF!,0)</f>
        <v>0</v>
      </c>
      <c r="BF448" s="72">
        <f>IF(K448="nulová",#REF!,0)</f>
        <v>0</v>
      </c>
      <c r="BG448" s="7" t="s">
        <v>17</v>
      </c>
      <c r="BH448" s="72" t="e">
        <f>ROUND(#REF!*H448,2)</f>
        <v>#REF!</v>
      </c>
      <c r="BI448" s="7" t="s">
        <v>42</v>
      </c>
      <c r="BJ448" s="71" t="s">
        <v>923</v>
      </c>
    </row>
    <row r="449" spans="1:62" s="2" customFormat="1" ht="78" x14ac:dyDescent="0.2">
      <c r="A449" s="13"/>
      <c r="B449" s="14"/>
      <c r="C449" s="15"/>
      <c r="D449" s="73" t="s">
        <v>44</v>
      </c>
      <c r="E449" s="15"/>
      <c r="F449" s="74" t="s">
        <v>924</v>
      </c>
      <c r="G449" s="15"/>
      <c r="H449" s="15"/>
      <c r="I449" s="16"/>
      <c r="J449" s="75"/>
      <c r="K449" s="76"/>
      <c r="L449" s="22"/>
      <c r="M449" s="22"/>
      <c r="N449" s="22"/>
      <c r="O449" s="22"/>
      <c r="P449" s="22"/>
      <c r="Q449" s="23"/>
      <c r="R449" s="13"/>
      <c r="S449" s="13"/>
      <c r="T449" s="13"/>
      <c r="U449" s="13"/>
      <c r="V449" s="13"/>
      <c r="W449" s="13"/>
      <c r="X449" s="13"/>
      <c r="Y449" s="13"/>
      <c r="Z449" s="13"/>
      <c r="AA449" s="13"/>
      <c r="AB449" s="13"/>
      <c r="AQ449" s="7" t="s">
        <v>44</v>
      </c>
      <c r="AR449" s="7" t="s">
        <v>19</v>
      </c>
    </row>
    <row r="450" spans="1:62" s="2" customFormat="1" ht="24.2" customHeight="1" x14ac:dyDescent="0.2">
      <c r="A450" s="13"/>
      <c r="B450" s="14"/>
      <c r="C450" s="62" t="s">
        <v>925</v>
      </c>
      <c r="D450" s="62" t="s">
        <v>38</v>
      </c>
      <c r="E450" s="63" t="s">
        <v>926</v>
      </c>
      <c r="F450" s="64" t="s">
        <v>927</v>
      </c>
      <c r="G450" s="65" t="s">
        <v>48</v>
      </c>
      <c r="H450" s="66">
        <v>160</v>
      </c>
      <c r="I450" s="16"/>
      <c r="J450" s="67" t="s">
        <v>0</v>
      </c>
      <c r="K450" s="68" t="s">
        <v>11</v>
      </c>
      <c r="L450" s="69">
        <v>0.67900000000000005</v>
      </c>
      <c r="M450" s="69">
        <f>L450*H450</f>
        <v>108.64000000000001</v>
      </c>
      <c r="N450" s="69">
        <v>0</v>
      </c>
      <c r="O450" s="69">
        <f>N450*H450</f>
        <v>0</v>
      </c>
      <c r="P450" s="69">
        <v>0</v>
      </c>
      <c r="Q450" s="70">
        <f>P450*H450</f>
        <v>0</v>
      </c>
      <c r="R450" s="13"/>
      <c r="S450" s="13"/>
      <c r="T450" s="13"/>
      <c r="U450" s="13"/>
      <c r="V450" s="13"/>
      <c r="W450" s="13"/>
      <c r="X450" s="13"/>
      <c r="Y450" s="13"/>
      <c r="Z450" s="13"/>
      <c r="AA450" s="13"/>
      <c r="AB450" s="13"/>
      <c r="AO450" s="71" t="s">
        <v>42</v>
      </c>
      <c r="AQ450" s="71" t="s">
        <v>38</v>
      </c>
      <c r="AR450" s="71" t="s">
        <v>19</v>
      </c>
      <c r="AV450" s="7" t="s">
        <v>35</v>
      </c>
      <c r="BB450" s="72" t="e">
        <f>IF(K450="základní",#REF!,0)</f>
        <v>#REF!</v>
      </c>
      <c r="BC450" s="72">
        <f>IF(K450="snížená",#REF!,0)</f>
        <v>0</v>
      </c>
      <c r="BD450" s="72">
        <f>IF(K450="zákl. přenesená",#REF!,0)</f>
        <v>0</v>
      </c>
      <c r="BE450" s="72">
        <f>IF(K450="sníž. přenesená",#REF!,0)</f>
        <v>0</v>
      </c>
      <c r="BF450" s="72">
        <f>IF(K450="nulová",#REF!,0)</f>
        <v>0</v>
      </c>
      <c r="BG450" s="7" t="s">
        <v>17</v>
      </c>
      <c r="BH450" s="72" t="e">
        <f>ROUND(#REF!*H450,2)</f>
        <v>#REF!</v>
      </c>
      <c r="BI450" s="7" t="s">
        <v>42</v>
      </c>
      <c r="BJ450" s="71" t="s">
        <v>928</v>
      </c>
    </row>
    <row r="451" spans="1:62" s="2" customFormat="1" ht="78" x14ac:dyDescent="0.2">
      <c r="A451" s="13"/>
      <c r="B451" s="14"/>
      <c r="C451" s="15"/>
      <c r="D451" s="73" t="s">
        <v>44</v>
      </c>
      <c r="E451" s="15"/>
      <c r="F451" s="74" t="s">
        <v>929</v>
      </c>
      <c r="G451" s="15"/>
      <c r="H451" s="15"/>
      <c r="I451" s="16"/>
      <c r="J451" s="75"/>
      <c r="K451" s="76"/>
      <c r="L451" s="22"/>
      <c r="M451" s="22"/>
      <c r="N451" s="22"/>
      <c r="O451" s="22"/>
      <c r="P451" s="22"/>
      <c r="Q451" s="23"/>
      <c r="R451" s="13"/>
      <c r="S451" s="13"/>
      <c r="T451" s="13"/>
      <c r="U451" s="13"/>
      <c r="V451" s="13"/>
      <c r="W451" s="13"/>
      <c r="X451" s="13"/>
      <c r="Y451" s="13"/>
      <c r="Z451" s="13"/>
      <c r="AA451" s="13"/>
      <c r="AB451" s="13"/>
      <c r="AQ451" s="7" t="s">
        <v>44</v>
      </c>
      <c r="AR451" s="7" t="s">
        <v>19</v>
      </c>
    </row>
    <row r="452" spans="1:62" s="2" customFormat="1" ht="24.2" customHeight="1" x14ac:dyDescent="0.2">
      <c r="A452" s="13"/>
      <c r="B452" s="14"/>
      <c r="C452" s="62" t="s">
        <v>930</v>
      </c>
      <c r="D452" s="62" t="s">
        <v>38</v>
      </c>
      <c r="E452" s="63" t="s">
        <v>931</v>
      </c>
      <c r="F452" s="64" t="s">
        <v>932</v>
      </c>
      <c r="G452" s="65" t="s">
        <v>48</v>
      </c>
      <c r="H452" s="66">
        <v>160</v>
      </c>
      <c r="I452" s="16"/>
      <c r="J452" s="67" t="s">
        <v>0</v>
      </c>
      <c r="K452" s="68" t="s">
        <v>11</v>
      </c>
      <c r="L452" s="69">
        <v>0.72499999999999998</v>
      </c>
      <c r="M452" s="69">
        <f>L452*H452</f>
        <v>116</v>
      </c>
      <c r="N452" s="69">
        <v>0</v>
      </c>
      <c r="O452" s="69">
        <f>N452*H452</f>
        <v>0</v>
      </c>
      <c r="P452" s="69">
        <v>0</v>
      </c>
      <c r="Q452" s="70">
        <f>P452*H452</f>
        <v>0</v>
      </c>
      <c r="R452" s="13"/>
      <c r="S452" s="13"/>
      <c r="T452" s="13"/>
      <c r="U452" s="13"/>
      <c r="V452" s="13"/>
      <c r="W452" s="13"/>
      <c r="X452" s="13"/>
      <c r="Y452" s="13"/>
      <c r="Z452" s="13"/>
      <c r="AA452" s="13"/>
      <c r="AB452" s="13"/>
      <c r="AO452" s="71" t="s">
        <v>42</v>
      </c>
      <c r="AQ452" s="71" t="s">
        <v>38</v>
      </c>
      <c r="AR452" s="71" t="s">
        <v>19</v>
      </c>
      <c r="AV452" s="7" t="s">
        <v>35</v>
      </c>
      <c r="BB452" s="72" t="e">
        <f>IF(K452="základní",#REF!,0)</f>
        <v>#REF!</v>
      </c>
      <c r="BC452" s="72">
        <f>IF(K452="snížená",#REF!,0)</f>
        <v>0</v>
      </c>
      <c r="BD452" s="72">
        <f>IF(K452="zákl. přenesená",#REF!,0)</f>
        <v>0</v>
      </c>
      <c r="BE452" s="72">
        <f>IF(K452="sníž. přenesená",#REF!,0)</f>
        <v>0</v>
      </c>
      <c r="BF452" s="72">
        <f>IF(K452="nulová",#REF!,0)</f>
        <v>0</v>
      </c>
      <c r="BG452" s="7" t="s">
        <v>17</v>
      </c>
      <c r="BH452" s="72" t="e">
        <f>ROUND(#REF!*H452,2)</f>
        <v>#REF!</v>
      </c>
      <c r="BI452" s="7" t="s">
        <v>42</v>
      </c>
      <c r="BJ452" s="71" t="s">
        <v>933</v>
      </c>
    </row>
    <row r="453" spans="1:62" s="2" customFormat="1" ht="87.75" x14ac:dyDescent="0.2">
      <c r="A453" s="13"/>
      <c r="B453" s="14"/>
      <c r="C453" s="15"/>
      <c r="D453" s="73" t="s">
        <v>44</v>
      </c>
      <c r="E453" s="15"/>
      <c r="F453" s="74" t="s">
        <v>934</v>
      </c>
      <c r="G453" s="15"/>
      <c r="H453" s="15"/>
      <c r="I453" s="16"/>
      <c r="J453" s="75"/>
      <c r="K453" s="76"/>
      <c r="L453" s="22"/>
      <c r="M453" s="22"/>
      <c r="N453" s="22"/>
      <c r="O453" s="22"/>
      <c r="P453" s="22"/>
      <c r="Q453" s="23"/>
      <c r="R453" s="13"/>
      <c r="S453" s="13"/>
      <c r="T453" s="13"/>
      <c r="U453" s="13"/>
      <c r="V453" s="13"/>
      <c r="W453" s="13"/>
      <c r="X453" s="13"/>
      <c r="Y453" s="13"/>
      <c r="Z453" s="13"/>
      <c r="AA453" s="13"/>
      <c r="AB453" s="13"/>
      <c r="AQ453" s="7" t="s">
        <v>44</v>
      </c>
      <c r="AR453" s="7" t="s">
        <v>19</v>
      </c>
    </row>
    <row r="454" spans="1:62" s="2" customFormat="1" ht="24.2" customHeight="1" x14ac:dyDescent="0.2">
      <c r="A454" s="13"/>
      <c r="B454" s="14"/>
      <c r="C454" s="62" t="s">
        <v>935</v>
      </c>
      <c r="D454" s="62" t="s">
        <v>38</v>
      </c>
      <c r="E454" s="63" t="s">
        <v>936</v>
      </c>
      <c r="F454" s="64" t="s">
        <v>937</v>
      </c>
      <c r="G454" s="65" t="s">
        <v>48</v>
      </c>
      <c r="H454" s="66">
        <v>160</v>
      </c>
      <c r="I454" s="16"/>
      <c r="J454" s="67" t="s">
        <v>0</v>
      </c>
      <c r="K454" s="68" t="s">
        <v>11</v>
      </c>
      <c r="L454" s="69">
        <v>0.69</v>
      </c>
      <c r="M454" s="69">
        <f>L454*H454</f>
        <v>110.39999999999999</v>
      </c>
      <c r="N454" s="69">
        <v>0</v>
      </c>
      <c r="O454" s="69">
        <f>N454*H454</f>
        <v>0</v>
      </c>
      <c r="P454" s="69">
        <v>0</v>
      </c>
      <c r="Q454" s="70">
        <f>P454*H454</f>
        <v>0</v>
      </c>
      <c r="R454" s="13"/>
      <c r="S454" s="13"/>
      <c r="T454" s="13"/>
      <c r="U454" s="13"/>
      <c r="V454" s="13"/>
      <c r="W454" s="13"/>
      <c r="X454" s="13"/>
      <c r="Y454" s="13"/>
      <c r="Z454" s="13"/>
      <c r="AA454" s="13"/>
      <c r="AB454" s="13"/>
      <c r="AO454" s="71" t="s">
        <v>42</v>
      </c>
      <c r="AQ454" s="71" t="s">
        <v>38</v>
      </c>
      <c r="AR454" s="71" t="s">
        <v>19</v>
      </c>
      <c r="AV454" s="7" t="s">
        <v>35</v>
      </c>
      <c r="BB454" s="72" t="e">
        <f>IF(K454="základní",#REF!,0)</f>
        <v>#REF!</v>
      </c>
      <c r="BC454" s="72">
        <f>IF(K454="snížená",#REF!,0)</f>
        <v>0</v>
      </c>
      <c r="BD454" s="72">
        <f>IF(K454="zákl. přenesená",#REF!,0)</f>
        <v>0</v>
      </c>
      <c r="BE454" s="72">
        <f>IF(K454="sníž. přenesená",#REF!,0)</f>
        <v>0</v>
      </c>
      <c r="BF454" s="72">
        <f>IF(K454="nulová",#REF!,0)</f>
        <v>0</v>
      </c>
      <c r="BG454" s="7" t="s">
        <v>17</v>
      </c>
      <c r="BH454" s="72" t="e">
        <f>ROUND(#REF!*H454,2)</f>
        <v>#REF!</v>
      </c>
      <c r="BI454" s="7" t="s">
        <v>42</v>
      </c>
      <c r="BJ454" s="71" t="s">
        <v>938</v>
      </c>
    </row>
    <row r="455" spans="1:62" s="2" customFormat="1" ht="87.75" x14ac:dyDescent="0.2">
      <c r="A455" s="13"/>
      <c r="B455" s="14"/>
      <c r="C455" s="15"/>
      <c r="D455" s="73" t="s">
        <v>44</v>
      </c>
      <c r="E455" s="15"/>
      <c r="F455" s="74" t="s">
        <v>939</v>
      </c>
      <c r="G455" s="15"/>
      <c r="H455" s="15"/>
      <c r="I455" s="16"/>
      <c r="J455" s="75"/>
      <c r="K455" s="76"/>
      <c r="L455" s="22"/>
      <c r="M455" s="22"/>
      <c r="N455" s="22"/>
      <c r="O455" s="22"/>
      <c r="P455" s="22"/>
      <c r="Q455" s="23"/>
      <c r="R455" s="13"/>
      <c r="S455" s="13"/>
      <c r="T455" s="13"/>
      <c r="U455" s="13"/>
      <c r="V455" s="13"/>
      <c r="W455" s="13"/>
      <c r="X455" s="13"/>
      <c r="Y455" s="13"/>
      <c r="Z455" s="13"/>
      <c r="AA455" s="13"/>
      <c r="AB455" s="13"/>
      <c r="AQ455" s="7" t="s">
        <v>44</v>
      </c>
      <c r="AR455" s="7" t="s">
        <v>19</v>
      </c>
    </row>
    <row r="456" spans="1:62" s="2" customFormat="1" ht="24.2" customHeight="1" x14ac:dyDescent="0.2">
      <c r="A456" s="13"/>
      <c r="B456" s="14"/>
      <c r="C456" s="62" t="s">
        <v>940</v>
      </c>
      <c r="D456" s="62" t="s">
        <v>38</v>
      </c>
      <c r="E456" s="63" t="s">
        <v>941</v>
      </c>
      <c r="F456" s="64" t="s">
        <v>942</v>
      </c>
      <c r="G456" s="65" t="s">
        <v>48</v>
      </c>
      <c r="H456" s="66">
        <v>160</v>
      </c>
      <c r="I456" s="16"/>
      <c r="J456" s="67" t="s">
        <v>0</v>
      </c>
      <c r="K456" s="68" t="s">
        <v>11</v>
      </c>
      <c r="L456" s="69">
        <v>0.51800000000000002</v>
      </c>
      <c r="M456" s="69">
        <f>L456*H456</f>
        <v>82.88</v>
      </c>
      <c r="N456" s="69">
        <v>0</v>
      </c>
      <c r="O456" s="69">
        <f>N456*H456</f>
        <v>0</v>
      </c>
      <c r="P456" s="69">
        <v>0</v>
      </c>
      <c r="Q456" s="70">
        <f>P456*H456</f>
        <v>0</v>
      </c>
      <c r="R456" s="13"/>
      <c r="S456" s="13"/>
      <c r="T456" s="13"/>
      <c r="U456" s="13"/>
      <c r="V456" s="13"/>
      <c r="W456" s="13"/>
      <c r="X456" s="13"/>
      <c r="Y456" s="13"/>
      <c r="Z456" s="13"/>
      <c r="AA456" s="13"/>
      <c r="AB456" s="13"/>
      <c r="AO456" s="71" t="s">
        <v>42</v>
      </c>
      <c r="AQ456" s="71" t="s">
        <v>38</v>
      </c>
      <c r="AR456" s="71" t="s">
        <v>19</v>
      </c>
      <c r="AV456" s="7" t="s">
        <v>35</v>
      </c>
      <c r="BB456" s="72" t="e">
        <f>IF(K456="základní",#REF!,0)</f>
        <v>#REF!</v>
      </c>
      <c r="BC456" s="72">
        <f>IF(K456="snížená",#REF!,0)</f>
        <v>0</v>
      </c>
      <c r="BD456" s="72">
        <f>IF(K456="zákl. přenesená",#REF!,0)</f>
        <v>0</v>
      </c>
      <c r="BE456" s="72">
        <f>IF(K456="sníž. přenesená",#REF!,0)</f>
        <v>0</v>
      </c>
      <c r="BF456" s="72">
        <f>IF(K456="nulová",#REF!,0)</f>
        <v>0</v>
      </c>
      <c r="BG456" s="7" t="s">
        <v>17</v>
      </c>
      <c r="BH456" s="72" t="e">
        <f>ROUND(#REF!*H456,2)</f>
        <v>#REF!</v>
      </c>
      <c r="BI456" s="7" t="s">
        <v>42</v>
      </c>
      <c r="BJ456" s="71" t="s">
        <v>943</v>
      </c>
    </row>
    <row r="457" spans="1:62" s="2" customFormat="1" ht="78" x14ac:dyDescent="0.2">
      <c r="A457" s="13"/>
      <c r="B457" s="14"/>
      <c r="C457" s="15"/>
      <c r="D457" s="73" t="s">
        <v>44</v>
      </c>
      <c r="E457" s="15"/>
      <c r="F457" s="74" t="s">
        <v>944</v>
      </c>
      <c r="G457" s="15"/>
      <c r="H457" s="15"/>
      <c r="I457" s="16"/>
      <c r="J457" s="75"/>
      <c r="K457" s="76"/>
      <c r="L457" s="22"/>
      <c r="M457" s="22"/>
      <c r="N457" s="22"/>
      <c r="O457" s="22"/>
      <c r="P457" s="22"/>
      <c r="Q457" s="23"/>
      <c r="R457" s="13"/>
      <c r="S457" s="13"/>
      <c r="T457" s="13"/>
      <c r="U457" s="13"/>
      <c r="V457" s="13"/>
      <c r="W457" s="13"/>
      <c r="X457" s="13"/>
      <c r="Y457" s="13"/>
      <c r="Z457" s="13"/>
      <c r="AA457" s="13"/>
      <c r="AB457" s="13"/>
      <c r="AQ457" s="7" t="s">
        <v>44</v>
      </c>
      <c r="AR457" s="7" t="s">
        <v>19</v>
      </c>
    </row>
    <row r="458" spans="1:62" s="2" customFormat="1" ht="24.2" customHeight="1" x14ac:dyDescent="0.2">
      <c r="A458" s="13"/>
      <c r="B458" s="14"/>
      <c r="C458" s="62" t="s">
        <v>945</v>
      </c>
      <c r="D458" s="62" t="s">
        <v>38</v>
      </c>
      <c r="E458" s="63" t="s">
        <v>946</v>
      </c>
      <c r="F458" s="64" t="s">
        <v>947</v>
      </c>
      <c r="G458" s="65" t="s">
        <v>48</v>
      </c>
      <c r="H458" s="66">
        <v>160</v>
      </c>
      <c r="I458" s="16"/>
      <c r="J458" s="67" t="s">
        <v>0</v>
      </c>
      <c r="K458" s="68" t="s">
        <v>11</v>
      </c>
      <c r="L458" s="69">
        <v>0.748</v>
      </c>
      <c r="M458" s="69">
        <f>L458*H458</f>
        <v>119.68</v>
      </c>
      <c r="N458" s="69">
        <v>0</v>
      </c>
      <c r="O458" s="69">
        <f>N458*H458</f>
        <v>0</v>
      </c>
      <c r="P458" s="69">
        <v>0</v>
      </c>
      <c r="Q458" s="70">
        <f>P458*H458</f>
        <v>0</v>
      </c>
      <c r="R458" s="13"/>
      <c r="S458" s="13"/>
      <c r="T458" s="13"/>
      <c r="U458" s="13"/>
      <c r="V458" s="13"/>
      <c r="W458" s="13"/>
      <c r="X458" s="13"/>
      <c r="Y458" s="13"/>
      <c r="Z458" s="13"/>
      <c r="AA458" s="13"/>
      <c r="AB458" s="13"/>
      <c r="AO458" s="71" t="s">
        <v>42</v>
      </c>
      <c r="AQ458" s="71" t="s">
        <v>38</v>
      </c>
      <c r="AR458" s="71" t="s">
        <v>19</v>
      </c>
      <c r="AV458" s="7" t="s">
        <v>35</v>
      </c>
      <c r="BB458" s="72" t="e">
        <f>IF(K458="základní",#REF!,0)</f>
        <v>#REF!</v>
      </c>
      <c r="BC458" s="72">
        <f>IF(K458="snížená",#REF!,0)</f>
        <v>0</v>
      </c>
      <c r="BD458" s="72">
        <f>IF(K458="zákl. přenesená",#REF!,0)</f>
        <v>0</v>
      </c>
      <c r="BE458" s="72">
        <f>IF(K458="sníž. přenesená",#REF!,0)</f>
        <v>0</v>
      </c>
      <c r="BF458" s="72">
        <f>IF(K458="nulová",#REF!,0)</f>
        <v>0</v>
      </c>
      <c r="BG458" s="7" t="s">
        <v>17</v>
      </c>
      <c r="BH458" s="72" t="e">
        <f>ROUND(#REF!*H458,2)</f>
        <v>#REF!</v>
      </c>
      <c r="BI458" s="7" t="s">
        <v>42</v>
      </c>
      <c r="BJ458" s="71" t="s">
        <v>948</v>
      </c>
    </row>
    <row r="459" spans="1:62" s="2" customFormat="1" ht="78" x14ac:dyDescent="0.2">
      <c r="A459" s="13"/>
      <c r="B459" s="14"/>
      <c r="C459" s="15"/>
      <c r="D459" s="73" t="s">
        <v>44</v>
      </c>
      <c r="E459" s="15"/>
      <c r="F459" s="74" t="s">
        <v>949</v>
      </c>
      <c r="G459" s="15"/>
      <c r="H459" s="15"/>
      <c r="I459" s="16"/>
      <c r="J459" s="75"/>
      <c r="K459" s="76"/>
      <c r="L459" s="22"/>
      <c r="M459" s="22"/>
      <c r="N459" s="22"/>
      <c r="O459" s="22"/>
      <c r="P459" s="22"/>
      <c r="Q459" s="23"/>
      <c r="R459" s="13"/>
      <c r="S459" s="13"/>
      <c r="T459" s="13"/>
      <c r="U459" s="13"/>
      <c r="V459" s="13"/>
      <c r="W459" s="13"/>
      <c r="X459" s="13"/>
      <c r="Y459" s="13"/>
      <c r="Z459" s="13"/>
      <c r="AA459" s="13"/>
      <c r="AB459" s="13"/>
      <c r="AQ459" s="7" t="s">
        <v>44</v>
      </c>
      <c r="AR459" s="7" t="s">
        <v>19</v>
      </c>
    </row>
    <row r="460" spans="1:62" s="2" customFormat="1" ht="24.2" customHeight="1" x14ac:dyDescent="0.2">
      <c r="A460" s="13"/>
      <c r="B460" s="14"/>
      <c r="C460" s="62" t="s">
        <v>950</v>
      </c>
      <c r="D460" s="62" t="s">
        <v>38</v>
      </c>
      <c r="E460" s="63" t="s">
        <v>951</v>
      </c>
      <c r="F460" s="64" t="s">
        <v>952</v>
      </c>
      <c r="G460" s="65" t="s">
        <v>48</v>
      </c>
      <c r="H460" s="66">
        <v>160</v>
      </c>
      <c r="I460" s="16"/>
      <c r="J460" s="67" t="s">
        <v>0</v>
      </c>
      <c r="K460" s="68" t="s">
        <v>11</v>
      </c>
      <c r="L460" s="69">
        <v>0.81699999999999995</v>
      </c>
      <c r="M460" s="69">
        <f>L460*H460</f>
        <v>130.72</v>
      </c>
      <c r="N460" s="69">
        <v>0</v>
      </c>
      <c r="O460" s="69">
        <f>N460*H460</f>
        <v>0</v>
      </c>
      <c r="P460" s="69">
        <v>0</v>
      </c>
      <c r="Q460" s="70">
        <f>P460*H460</f>
        <v>0</v>
      </c>
      <c r="R460" s="13"/>
      <c r="S460" s="13"/>
      <c r="T460" s="13"/>
      <c r="U460" s="13"/>
      <c r="V460" s="13"/>
      <c r="W460" s="13"/>
      <c r="X460" s="13"/>
      <c r="Y460" s="13"/>
      <c r="Z460" s="13"/>
      <c r="AA460" s="13"/>
      <c r="AB460" s="13"/>
      <c r="AO460" s="71" t="s">
        <v>42</v>
      </c>
      <c r="AQ460" s="71" t="s">
        <v>38</v>
      </c>
      <c r="AR460" s="71" t="s">
        <v>19</v>
      </c>
      <c r="AV460" s="7" t="s">
        <v>35</v>
      </c>
      <c r="BB460" s="72" t="e">
        <f>IF(K460="základní",#REF!,0)</f>
        <v>#REF!</v>
      </c>
      <c r="BC460" s="72">
        <f>IF(K460="snížená",#REF!,0)</f>
        <v>0</v>
      </c>
      <c r="BD460" s="72">
        <f>IF(K460="zákl. přenesená",#REF!,0)</f>
        <v>0</v>
      </c>
      <c r="BE460" s="72">
        <f>IF(K460="sníž. přenesená",#REF!,0)</f>
        <v>0</v>
      </c>
      <c r="BF460" s="72">
        <f>IF(K460="nulová",#REF!,0)</f>
        <v>0</v>
      </c>
      <c r="BG460" s="7" t="s">
        <v>17</v>
      </c>
      <c r="BH460" s="72" t="e">
        <f>ROUND(#REF!*H460,2)</f>
        <v>#REF!</v>
      </c>
      <c r="BI460" s="7" t="s">
        <v>42</v>
      </c>
      <c r="BJ460" s="71" t="s">
        <v>953</v>
      </c>
    </row>
    <row r="461" spans="1:62" s="2" customFormat="1" ht="87.75" x14ac:dyDescent="0.2">
      <c r="A461" s="13"/>
      <c r="B461" s="14"/>
      <c r="C461" s="15"/>
      <c r="D461" s="73" t="s">
        <v>44</v>
      </c>
      <c r="E461" s="15"/>
      <c r="F461" s="74" t="s">
        <v>954</v>
      </c>
      <c r="G461" s="15"/>
      <c r="H461" s="15"/>
      <c r="I461" s="16"/>
      <c r="J461" s="75"/>
      <c r="K461" s="76"/>
      <c r="L461" s="22"/>
      <c r="M461" s="22"/>
      <c r="N461" s="22"/>
      <c r="O461" s="22"/>
      <c r="P461" s="22"/>
      <c r="Q461" s="23"/>
      <c r="R461" s="13"/>
      <c r="S461" s="13"/>
      <c r="T461" s="13"/>
      <c r="U461" s="13"/>
      <c r="V461" s="13"/>
      <c r="W461" s="13"/>
      <c r="X461" s="13"/>
      <c r="Y461" s="13"/>
      <c r="Z461" s="13"/>
      <c r="AA461" s="13"/>
      <c r="AB461" s="13"/>
      <c r="AQ461" s="7" t="s">
        <v>44</v>
      </c>
      <c r="AR461" s="7" t="s">
        <v>19</v>
      </c>
    </row>
    <row r="462" spans="1:62" s="2" customFormat="1" ht="24.2" customHeight="1" x14ac:dyDescent="0.2">
      <c r="A462" s="13"/>
      <c r="B462" s="14"/>
      <c r="C462" s="62" t="s">
        <v>955</v>
      </c>
      <c r="D462" s="62" t="s">
        <v>38</v>
      </c>
      <c r="E462" s="63" t="s">
        <v>956</v>
      </c>
      <c r="F462" s="64" t="s">
        <v>957</v>
      </c>
      <c r="G462" s="65" t="s">
        <v>48</v>
      </c>
      <c r="H462" s="66">
        <v>160</v>
      </c>
      <c r="I462" s="16"/>
      <c r="J462" s="67" t="s">
        <v>0</v>
      </c>
      <c r="K462" s="68" t="s">
        <v>11</v>
      </c>
      <c r="L462" s="69">
        <v>0.73599999999999999</v>
      </c>
      <c r="M462" s="69">
        <f>L462*H462</f>
        <v>117.75999999999999</v>
      </c>
      <c r="N462" s="69">
        <v>0</v>
      </c>
      <c r="O462" s="69">
        <f>N462*H462</f>
        <v>0</v>
      </c>
      <c r="P462" s="69">
        <v>0</v>
      </c>
      <c r="Q462" s="70">
        <f>P462*H462</f>
        <v>0</v>
      </c>
      <c r="R462" s="13"/>
      <c r="S462" s="13"/>
      <c r="T462" s="13"/>
      <c r="U462" s="13"/>
      <c r="V462" s="13"/>
      <c r="W462" s="13"/>
      <c r="X462" s="13"/>
      <c r="Y462" s="13"/>
      <c r="Z462" s="13"/>
      <c r="AA462" s="13"/>
      <c r="AB462" s="13"/>
      <c r="AO462" s="71" t="s">
        <v>42</v>
      </c>
      <c r="AQ462" s="71" t="s">
        <v>38</v>
      </c>
      <c r="AR462" s="71" t="s">
        <v>19</v>
      </c>
      <c r="AV462" s="7" t="s">
        <v>35</v>
      </c>
      <c r="BB462" s="72" t="e">
        <f>IF(K462="základní",#REF!,0)</f>
        <v>#REF!</v>
      </c>
      <c r="BC462" s="72">
        <f>IF(K462="snížená",#REF!,0)</f>
        <v>0</v>
      </c>
      <c r="BD462" s="72">
        <f>IF(K462="zákl. přenesená",#REF!,0)</f>
        <v>0</v>
      </c>
      <c r="BE462" s="72">
        <f>IF(K462="sníž. přenesená",#REF!,0)</f>
        <v>0</v>
      </c>
      <c r="BF462" s="72">
        <f>IF(K462="nulová",#REF!,0)</f>
        <v>0</v>
      </c>
      <c r="BG462" s="7" t="s">
        <v>17</v>
      </c>
      <c r="BH462" s="72" t="e">
        <f>ROUND(#REF!*H462,2)</f>
        <v>#REF!</v>
      </c>
      <c r="BI462" s="7" t="s">
        <v>42</v>
      </c>
      <c r="BJ462" s="71" t="s">
        <v>958</v>
      </c>
    </row>
    <row r="463" spans="1:62" s="2" customFormat="1" ht="87.75" x14ac:dyDescent="0.2">
      <c r="A463" s="13"/>
      <c r="B463" s="14"/>
      <c r="C463" s="15"/>
      <c r="D463" s="73" t="s">
        <v>44</v>
      </c>
      <c r="E463" s="15"/>
      <c r="F463" s="74" t="s">
        <v>959</v>
      </c>
      <c r="G463" s="15"/>
      <c r="H463" s="15"/>
      <c r="I463" s="16"/>
      <c r="J463" s="75"/>
      <c r="K463" s="76"/>
      <c r="L463" s="22"/>
      <c r="M463" s="22"/>
      <c r="N463" s="22"/>
      <c r="O463" s="22"/>
      <c r="P463" s="22"/>
      <c r="Q463" s="23"/>
      <c r="R463" s="13"/>
      <c r="S463" s="13"/>
      <c r="T463" s="13"/>
      <c r="U463" s="13"/>
      <c r="V463" s="13"/>
      <c r="W463" s="13"/>
      <c r="X463" s="13"/>
      <c r="Y463" s="13"/>
      <c r="Z463" s="13"/>
      <c r="AA463" s="13"/>
      <c r="AB463" s="13"/>
      <c r="AQ463" s="7" t="s">
        <v>44</v>
      </c>
      <c r="AR463" s="7" t="s">
        <v>19</v>
      </c>
    </row>
    <row r="464" spans="1:62" s="2" customFormat="1" ht="24.2" customHeight="1" x14ac:dyDescent="0.2">
      <c r="A464" s="13"/>
      <c r="B464" s="14"/>
      <c r="C464" s="62" t="s">
        <v>960</v>
      </c>
      <c r="D464" s="62" t="s">
        <v>38</v>
      </c>
      <c r="E464" s="63" t="s">
        <v>961</v>
      </c>
      <c r="F464" s="64" t="s">
        <v>962</v>
      </c>
      <c r="G464" s="65" t="s">
        <v>48</v>
      </c>
      <c r="H464" s="66">
        <v>160</v>
      </c>
      <c r="I464" s="16"/>
      <c r="J464" s="67" t="s">
        <v>0</v>
      </c>
      <c r="K464" s="68" t="s">
        <v>11</v>
      </c>
      <c r="L464" s="69">
        <v>0.77100000000000002</v>
      </c>
      <c r="M464" s="69">
        <f>L464*H464</f>
        <v>123.36</v>
      </c>
      <c r="N464" s="69">
        <v>0</v>
      </c>
      <c r="O464" s="69">
        <f>N464*H464</f>
        <v>0</v>
      </c>
      <c r="P464" s="69">
        <v>0</v>
      </c>
      <c r="Q464" s="70">
        <f>P464*H464</f>
        <v>0</v>
      </c>
      <c r="R464" s="13"/>
      <c r="S464" s="13"/>
      <c r="T464" s="13"/>
      <c r="U464" s="13"/>
      <c r="V464" s="13"/>
      <c r="W464" s="13"/>
      <c r="X464" s="13"/>
      <c r="Y464" s="13"/>
      <c r="Z464" s="13"/>
      <c r="AA464" s="13"/>
      <c r="AB464" s="13"/>
      <c r="AO464" s="71" t="s">
        <v>42</v>
      </c>
      <c r="AQ464" s="71" t="s">
        <v>38</v>
      </c>
      <c r="AR464" s="71" t="s">
        <v>19</v>
      </c>
      <c r="AV464" s="7" t="s">
        <v>35</v>
      </c>
      <c r="BB464" s="72" t="e">
        <f>IF(K464="základní",#REF!,0)</f>
        <v>#REF!</v>
      </c>
      <c r="BC464" s="72">
        <f>IF(K464="snížená",#REF!,0)</f>
        <v>0</v>
      </c>
      <c r="BD464" s="72">
        <f>IF(K464="zákl. přenesená",#REF!,0)</f>
        <v>0</v>
      </c>
      <c r="BE464" s="72">
        <f>IF(K464="sníž. přenesená",#REF!,0)</f>
        <v>0</v>
      </c>
      <c r="BF464" s="72">
        <f>IF(K464="nulová",#REF!,0)</f>
        <v>0</v>
      </c>
      <c r="BG464" s="7" t="s">
        <v>17</v>
      </c>
      <c r="BH464" s="72" t="e">
        <f>ROUND(#REF!*H464,2)</f>
        <v>#REF!</v>
      </c>
      <c r="BI464" s="7" t="s">
        <v>42</v>
      </c>
      <c r="BJ464" s="71" t="s">
        <v>963</v>
      </c>
    </row>
    <row r="465" spans="1:62" s="2" customFormat="1" ht="87.75" x14ac:dyDescent="0.2">
      <c r="A465" s="13"/>
      <c r="B465" s="14"/>
      <c r="C465" s="15"/>
      <c r="D465" s="73" t="s">
        <v>44</v>
      </c>
      <c r="E465" s="15"/>
      <c r="F465" s="74" t="s">
        <v>964</v>
      </c>
      <c r="G465" s="15"/>
      <c r="H465" s="15"/>
      <c r="I465" s="16"/>
      <c r="J465" s="75"/>
      <c r="K465" s="76"/>
      <c r="L465" s="22"/>
      <c r="M465" s="22"/>
      <c r="N465" s="22"/>
      <c r="O465" s="22"/>
      <c r="P465" s="22"/>
      <c r="Q465" s="23"/>
      <c r="R465" s="13"/>
      <c r="S465" s="13"/>
      <c r="T465" s="13"/>
      <c r="U465" s="13"/>
      <c r="V465" s="13"/>
      <c r="W465" s="13"/>
      <c r="X465" s="13"/>
      <c r="Y465" s="13"/>
      <c r="Z465" s="13"/>
      <c r="AA465" s="13"/>
      <c r="AB465" s="13"/>
      <c r="AQ465" s="7" t="s">
        <v>44</v>
      </c>
      <c r="AR465" s="7" t="s">
        <v>19</v>
      </c>
    </row>
    <row r="466" spans="1:62" s="2" customFormat="1" ht="24.2" customHeight="1" x14ac:dyDescent="0.2">
      <c r="A466" s="13"/>
      <c r="B466" s="14"/>
      <c r="C466" s="62" t="s">
        <v>965</v>
      </c>
      <c r="D466" s="62" t="s">
        <v>38</v>
      </c>
      <c r="E466" s="63" t="s">
        <v>966</v>
      </c>
      <c r="F466" s="64" t="s">
        <v>967</v>
      </c>
      <c r="G466" s="65" t="s">
        <v>48</v>
      </c>
      <c r="H466" s="66">
        <v>160</v>
      </c>
      <c r="I466" s="16"/>
      <c r="J466" s="67" t="s">
        <v>0</v>
      </c>
      <c r="K466" s="68" t="s">
        <v>11</v>
      </c>
      <c r="L466" s="69">
        <v>0.70199999999999996</v>
      </c>
      <c r="M466" s="69">
        <f>L466*H466</f>
        <v>112.32</v>
      </c>
      <c r="N466" s="69">
        <v>0</v>
      </c>
      <c r="O466" s="69">
        <f>N466*H466</f>
        <v>0</v>
      </c>
      <c r="P466" s="69">
        <v>0</v>
      </c>
      <c r="Q466" s="70">
        <f>P466*H466</f>
        <v>0</v>
      </c>
      <c r="R466" s="13"/>
      <c r="S466" s="13"/>
      <c r="T466" s="13"/>
      <c r="U466" s="13"/>
      <c r="V466" s="13"/>
      <c r="W466" s="13"/>
      <c r="X466" s="13"/>
      <c r="Y466" s="13"/>
      <c r="Z466" s="13"/>
      <c r="AA466" s="13"/>
      <c r="AB466" s="13"/>
      <c r="AO466" s="71" t="s">
        <v>42</v>
      </c>
      <c r="AQ466" s="71" t="s">
        <v>38</v>
      </c>
      <c r="AR466" s="71" t="s">
        <v>19</v>
      </c>
      <c r="AV466" s="7" t="s">
        <v>35</v>
      </c>
      <c r="BB466" s="72" t="e">
        <f>IF(K466="základní",#REF!,0)</f>
        <v>#REF!</v>
      </c>
      <c r="BC466" s="72">
        <f>IF(K466="snížená",#REF!,0)</f>
        <v>0</v>
      </c>
      <c r="BD466" s="72">
        <f>IF(K466="zákl. přenesená",#REF!,0)</f>
        <v>0</v>
      </c>
      <c r="BE466" s="72">
        <f>IF(K466="sníž. přenesená",#REF!,0)</f>
        <v>0</v>
      </c>
      <c r="BF466" s="72">
        <f>IF(K466="nulová",#REF!,0)</f>
        <v>0</v>
      </c>
      <c r="BG466" s="7" t="s">
        <v>17</v>
      </c>
      <c r="BH466" s="72" t="e">
        <f>ROUND(#REF!*H466,2)</f>
        <v>#REF!</v>
      </c>
      <c r="BI466" s="7" t="s">
        <v>42</v>
      </c>
      <c r="BJ466" s="71" t="s">
        <v>968</v>
      </c>
    </row>
    <row r="467" spans="1:62" s="2" customFormat="1" ht="87.75" x14ac:dyDescent="0.2">
      <c r="A467" s="13"/>
      <c r="B467" s="14"/>
      <c r="C467" s="15"/>
      <c r="D467" s="73" t="s">
        <v>44</v>
      </c>
      <c r="E467" s="15"/>
      <c r="F467" s="74" t="s">
        <v>969</v>
      </c>
      <c r="G467" s="15"/>
      <c r="H467" s="15"/>
      <c r="I467" s="16"/>
      <c r="J467" s="75"/>
      <c r="K467" s="76"/>
      <c r="L467" s="22"/>
      <c r="M467" s="22"/>
      <c r="N467" s="22"/>
      <c r="O467" s="22"/>
      <c r="P467" s="22"/>
      <c r="Q467" s="23"/>
      <c r="R467" s="13"/>
      <c r="S467" s="13"/>
      <c r="T467" s="13"/>
      <c r="U467" s="13"/>
      <c r="V467" s="13"/>
      <c r="W467" s="13"/>
      <c r="X467" s="13"/>
      <c r="Y467" s="13"/>
      <c r="Z467" s="13"/>
      <c r="AA467" s="13"/>
      <c r="AB467" s="13"/>
      <c r="AQ467" s="7" t="s">
        <v>44</v>
      </c>
      <c r="AR467" s="7" t="s">
        <v>19</v>
      </c>
    </row>
    <row r="468" spans="1:62" s="2" customFormat="1" ht="24.2" customHeight="1" x14ac:dyDescent="0.2">
      <c r="A468" s="13"/>
      <c r="B468" s="14"/>
      <c r="C468" s="62" t="s">
        <v>970</v>
      </c>
      <c r="D468" s="62" t="s">
        <v>38</v>
      </c>
      <c r="E468" s="63" t="s">
        <v>971</v>
      </c>
      <c r="F468" s="64" t="s">
        <v>972</v>
      </c>
      <c r="G468" s="65" t="s">
        <v>48</v>
      </c>
      <c r="H468" s="66">
        <v>160</v>
      </c>
      <c r="I468" s="16"/>
      <c r="J468" s="67" t="s">
        <v>0</v>
      </c>
      <c r="K468" s="68" t="s">
        <v>11</v>
      </c>
      <c r="L468" s="69">
        <v>0.58699999999999997</v>
      </c>
      <c r="M468" s="69">
        <f>L468*H468</f>
        <v>93.919999999999987</v>
      </c>
      <c r="N468" s="69">
        <v>0</v>
      </c>
      <c r="O468" s="69">
        <f>N468*H468</f>
        <v>0</v>
      </c>
      <c r="P468" s="69">
        <v>0</v>
      </c>
      <c r="Q468" s="70">
        <f>P468*H468</f>
        <v>0</v>
      </c>
      <c r="R468" s="13"/>
      <c r="S468" s="13"/>
      <c r="T468" s="13"/>
      <c r="U468" s="13"/>
      <c r="V468" s="13"/>
      <c r="W468" s="13"/>
      <c r="X468" s="13"/>
      <c r="Y468" s="13"/>
      <c r="Z468" s="13"/>
      <c r="AA468" s="13"/>
      <c r="AB468" s="13"/>
      <c r="AO468" s="71" t="s">
        <v>42</v>
      </c>
      <c r="AQ468" s="71" t="s">
        <v>38</v>
      </c>
      <c r="AR468" s="71" t="s">
        <v>19</v>
      </c>
      <c r="AV468" s="7" t="s">
        <v>35</v>
      </c>
      <c r="BB468" s="72" t="e">
        <f>IF(K468="základní",#REF!,0)</f>
        <v>#REF!</v>
      </c>
      <c r="BC468" s="72">
        <f>IF(K468="snížená",#REF!,0)</f>
        <v>0</v>
      </c>
      <c r="BD468" s="72">
        <f>IF(K468="zákl. přenesená",#REF!,0)</f>
        <v>0</v>
      </c>
      <c r="BE468" s="72">
        <f>IF(K468="sníž. přenesená",#REF!,0)</f>
        <v>0</v>
      </c>
      <c r="BF468" s="72">
        <f>IF(K468="nulová",#REF!,0)</f>
        <v>0</v>
      </c>
      <c r="BG468" s="7" t="s">
        <v>17</v>
      </c>
      <c r="BH468" s="72" t="e">
        <f>ROUND(#REF!*H468,2)</f>
        <v>#REF!</v>
      </c>
      <c r="BI468" s="7" t="s">
        <v>42</v>
      </c>
      <c r="BJ468" s="71" t="s">
        <v>973</v>
      </c>
    </row>
    <row r="469" spans="1:62" s="2" customFormat="1" ht="87.75" x14ac:dyDescent="0.2">
      <c r="A469" s="13"/>
      <c r="B469" s="14"/>
      <c r="C469" s="15"/>
      <c r="D469" s="73" t="s">
        <v>44</v>
      </c>
      <c r="E469" s="15"/>
      <c r="F469" s="74" t="s">
        <v>974</v>
      </c>
      <c r="G469" s="15"/>
      <c r="H469" s="15"/>
      <c r="I469" s="16"/>
      <c r="J469" s="75"/>
      <c r="K469" s="76"/>
      <c r="L469" s="22"/>
      <c r="M469" s="22"/>
      <c r="N469" s="22"/>
      <c r="O469" s="22"/>
      <c r="P469" s="22"/>
      <c r="Q469" s="23"/>
      <c r="R469" s="13"/>
      <c r="S469" s="13"/>
      <c r="T469" s="13"/>
      <c r="U469" s="13"/>
      <c r="V469" s="13"/>
      <c r="W469" s="13"/>
      <c r="X469" s="13"/>
      <c r="Y469" s="13"/>
      <c r="Z469" s="13"/>
      <c r="AA469" s="13"/>
      <c r="AB469" s="13"/>
      <c r="AQ469" s="7" t="s">
        <v>44</v>
      </c>
      <c r="AR469" s="7" t="s">
        <v>19</v>
      </c>
    </row>
    <row r="470" spans="1:62" s="2" customFormat="1" ht="24.2" customHeight="1" x14ac:dyDescent="0.2">
      <c r="A470" s="13"/>
      <c r="B470" s="14"/>
      <c r="C470" s="62" t="s">
        <v>975</v>
      </c>
      <c r="D470" s="62" t="s">
        <v>38</v>
      </c>
      <c r="E470" s="63" t="s">
        <v>976</v>
      </c>
      <c r="F470" s="64" t="s">
        <v>977</v>
      </c>
      <c r="G470" s="65" t="s">
        <v>48</v>
      </c>
      <c r="H470" s="66">
        <v>160</v>
      </c>
      <c r="I470" s="16"/>
      <c r="J470" s="67" t="s">
        <v>0</v>
      </c>
      <c r="K470" s="68" t="s">
        <v>11</v>
      </c>
      <c r="L470" s="69">
        <v>0.52900000000000003</v>
      </c>
      <c r="M470" s="69">
        <f>L470*H470</f>
        <v>84.64</v>
      </c>
      <c r="N470" s="69">
        <v>0</v>
      </c>
      <c r="O470" s="69">
        <f>N470*H470</f>
        <v>0</v>
      </c>
      <c r="P470" s="69">
        <v>0</v>
      </c>
      <c r="Q470" s="70">
        <f>P470*H470</f>
        <v>0</v>
      </c>
      <c r="R470" s="13"/>
      <c r="S470" s="13"/>
      <c r="T470" s="13"/>
      <c r="U470" s="13"/>
      <c r="V470" s="13"/>
      <c r="W470" s="13"/>
      <c r="X470" s="13"/>
      <c r="Y470" s="13"/>
      <c r="Z470" s="13"/>
      <c r="AA470" s="13"/>
      <c r="AB470" s="13"/>
      <c r="AO470" s="71" t="s">
        <v>42</v>
      </c>
      <c r="AQ470" s="71" t="s">
        <v>38</v>
      </c>
      <c r="AR470" s="71" t="s">
        <v>19</v>
      </c>
      <c r="AV470" s="7" t="s">
        <v>35</v>
      </c>
      <c r="BB470" s="72" t="e">
        <f>IF(K470="základní",#REF!,0)</f>
        <v>#REF!</v>
      </c>
      <c r="BC470" s="72">
        <f>IF(K470="snížená",#REF!,0)</f>
        <v>0</v>
      </c>
      <c r="BD470" s="72">
        <f>IF(K470="zákl. přenesená",#REF!,0)</f>
        <v>0</v>
      </c>
      <c r="BE470" s="72">
        <f>IF(K470="sníž. přenesená",#REF!,0)</f>
        <v>0</v>
      </c>
      <c r="BF470" s="72">
        <f>IF(K470="nulová",#REF!,0)</f>
        <v>0</v>
      </c>
      <c r="BG470" s="7" t="s">
        <v>17</v>
      </c>
      <c r="BH470" s="72" t="e">
        <f>ROUND(#REF!*H470,2)</f>
        <v>#REF!</v>
      </c>
      <c r="BI470" s="7" t="s">
        <v>42</v>
      </c>
      <c r="BJ470" s="71" t="s">
        <v>978</v>
      </c>
    </row>
    <row r="471" spans="1:62" s="2" customFormat="1" ht="78" x14ac:dyDescent="0.2">
      <c r="A471" s="13"/>
      <c r="B471" s="14"/>
      <c r="C471" s="15"/>
      <c r="D471" s="73" t="s">
        <v>44</v>
      </c>
      <c r="E471" s="15"/>
      <c r="F471" s="74" t="s">
        <v>979</v>
      </c>
      <c r="G471" s="15"/>
      <c r="H471" s="15"/>
      <c r="I471" s="16"/>
      <c r="J471" s="75"/>
      <c r="K471" s="76"/>
      <c r="L471" s="22"/>
      <c r="M471" s="22"/>
      <c r="N471" s="22"/>
      <c r="O471" s="22"/>
      <c r="P471" s="22"/>
      <c r="Q471" s="23"/>
      <c r="R471" s="13"/>
      <c r="S471" s="13"/>
      <c r="T471" s="13"/>
      <c r="U471" s="13"/>
      <c r="V471" s="13"/>
      <c r="W471" s="13"/>
      <c r="X471" s="13"/>
      <c r="Y471" s="13"/>
      <c r="Z471" s="13"/>
      <c r="AA471" s="13"/>
      <c r="AB471" s="13"/>
      <c r="AQ471" s="7" t="s">
        <v>44</v>
      </c>
      <c r="AR471" s="7" t="s">
        <v>19</v>
      </c>
    </row>
    <row r="472" spans="1:62" s="2" customFormat="1" ht="24.2" customHeight="1" x14ac:dyDescent="0.2">
      <c r="A472" s="13"/>
      <c r="B472" s="14"/>
      <c r="C472" s="62" t="s">
        <v>980</v>
      </c>
      <c r="D472" s="62" t="s">
        <v>38</v>
      </c>
      <c r="E472" s="63" t="s">
        <v>981</v>
      </c>
      <c r="F472" s="64" t="s">
        <v>982</v>
      </c>
      <c r="G472" s="65" t="s">
        <v>48</v>
      </c>
      <c r="H472" s="66">
        <v>160</v>
      </c>
      <c r="I472" s="16"/>
      <c r="J472" s="67" t="s">
        <v>0</v>
      </c>
      <c r="K472" s="68" t="s">
        <v>11</v>
      </c>
      <c r="L472" s="69">
        <v>0.81699999999999995</v>
      </c>
      <c r="M472" s="69">
        <f>L472*H472</f>
        <v>130.72</v>
      </c>
      <c r="N472" s="69">
        <v>0</v>
      </c>
      <c r="O472" s="69">
        <f>N472*H472</f>
        <v>0</v>
      </c>
      <c r="P472" s="69">
        <v>0</v>
      </c>
      <c r="Q472" s="70">
        <f>P472*H472</f>
        <v>0</v>
      </c>
      <c r="R472" s="13"/>
      <c r="S472" s="13"/>
      <c r="T472" s="13"/>
      <c r="U472" s="13"/>
      <c r="V472" s="13"/>
      <c r="W472" s="13"/>
      <c r="X472" s="13"/>
      <c r="Y472" s="13"/>
      <c r="Z472" s="13"/>
      <c r="AA472" s="13"/>
      <c r="AB472" s="13"/>
      <c r="AO472" s="71" t="s">
        <v>42</v>
      </c>
      <c r="AQ472" s="71" t="s">
        <v>38</v>
      </c>
      <c r="AR472" s="71" t="s">
        <v>19</v>
      </c>
      <c r="AV472" s="7" t="s">
        <v>35</v>
      </c>
      <c r="BB472" s="72" t="e">
        <f>IF(K472="základní",#REF!,0)</f>
        <v>#REF!</v>
      </c>
      <c r="BC472" s="72">
        <f>IF(K472="snížená",#REF!,0)</f>
        <v>0</v>
      </c>
      <c r="BD472" s="72">
        <f>IF(K472="zákl. přenesená",#REF!,0)</f>
        <v>0</v>
      </c>
      <c r="BE472" s="72">
        <f>IF(K472="sníž. přenesená",#REF!,0)</f>
        <v>0</v>
      </c>
      <c r="BF472" s="72">
        <f>IF(K472="nulová",#REF!,0)</f>
        <v>0</v>
      </c>
      <c r="BG472" s="7" t="s">
        <v>17</v>
      </c>
      <c r="BH472" s="72" t="e">
        <f>ROUND(#REF!*H472,2)</f>
        <v>#REF!</v>
      </c>
      <c r="BI472" s="7" t="s">
        <v>42</v>
      </c>
      <c r="BJ472" s="71" t="s">
        <v>983</v>
      </c>
    </row>
    <row r="473" spans="1:62" s="2" customFormat="1" ht="87.75" x14ac:dyDescent="0.2">
      <c r="A473" s="13"/>
      <c r="B473" s="14"/>
      <c r="C473" s="15"/>
      <c r="D473" s="73" t="s">
        <v>44</v>
      </c>
      <c r="E473" s="15"/>
      <c r="F473" s="74" t="s">
        <v>984</v>
      </c>
      <c r="G473" s="15"/>
      <c r="H473" s="15"/>
      <c r="I473" s="16"/>
      <c r="J473" s="75"/>
      <c r="K473" s="76"/>
      <c r="L473" s="22"/>
      <c r="M473" s="22"/>
      <c r="N473" s="22"/>
      <c r="O473" s="22"/>
      <c r="P473" s="22"/>
      <c r="Q473" s="23"/>
      <c r="R473" s="13"/>
      <c r="S473" s="13"/>
      <c r="T473" s="13"/>
      <c r="U473" s="13"/>
      <c r="V473" s="13"/>
      <c r="W473" s="13"/>
      <c r="X473" s="13"/>
      <c r="Y473" s="13"/>
      <c r="Z473" s="13"/>
      <c r="AA473" s="13"/>
      <c r="AB473" s="13"/>
      <c r="AQ473" s="7" t="s">
        <v>44</v>
      </c>
      <c r="AR473" s="7" t="s">
        <v>19</v>
      </c>
    </row>
    <row r="474" spans="1:62" s="2" customFormat="1" ht="24.2" customHeight="1" x14ac:dyDescent="0.2">
      <c r="A474" s="13"/>
      <c r="B474" s="14"/>
      <c r="C474" s="62" t="s">
        <v>985</v>
      </c>
      <c r="D474" s="62" t="s">
        <v>38</v>
      </c>
      <c r="E474" s="63" t="s">
        <v>986</v>
      </c>
      <c r="F474" s="64" t="s">
        <v>987</v>
      </c>
      <c r="G474" s="65" t="s">
        <v>48</v>
      </c>
      <c r="H474" s="66">
        <v>160</v>
      </c>
      <c r="I474" s="16"/>
      <c r="J474" s="67" t="s">
        <v>0</v>
      </c>
      <c r="K474" s="68" t="s">
        <v>11</v>
      </c>
      <c r="L474" s="69">
        <v>0.75900000000000001</v>
      </c>
      <c r="M474" s="69">
        <f>L474*H474</f>
        <v>121.44</v>
      </c>
      <c r="N474" s="69">
        <v>0</v>
      </c>
      <c r="O474" s="69">
        <f>N474*H474</f>
        <v>0</v>
      </c>
      <c r="P474" s="69">
        <v>0</v>
      </c>
      <c r="Q474" s="70">
        <f>P474*H474</f>
        <v>0</v>
      </c>
      <c r="R474" s="13"/>
      <c r="S474" s="13"/>
      <c r="T474" s="13"/>
      <c r="U474" s="13"/>
      <c r="V474" s="13"/>
      <c r="W474" s="13"/>
      <c r="X474" s="13"/>
      <c r="Y474" s="13"/>
      <c r="Z474" s="13"/>
      <c r="AA474" s="13"/>
      <c r="AB474" s="13"/>
      <c r="AO474" s="71" t="s">
        <v>42</v>
      </c>
      <c r="AQ474" s="71" t="s">
        <v>38</v>
      </c>
      <c r="AR474" s="71" t="s">
        <v>19</v>
      </c>
      <c r="AV474" s="7" t="s">
        <v>35</v>
      </c>
      <c r="BB474" s="72" t="e">
        <f>IF(K474="základní",#REF!,0)</f>
        <v>#REF!</v>
      </c>
      <c r="BC474" s="72">
        <f>IF(K474="snížená",#REF!,0)</f>
        <v>0</v>
      </c>
      <c r="BD474" s="72">
        <f>IF(K474="zákl. přenesená",#REF!,0)</f>
        <v>0</v>
      </c>
      <c r="BE474" s="72">
        <f>IF(K474="sníž. přenesená",#REF!,0)</f>
        <v>0</v>
      </c>
      <c r="BF474" s="72">
        <f>IF(K474="nulová",#REF!,0)</f>
        <v>0</v>
      </c>
      <c r="BG474" s="7" t="s">
        <v>17</v>
      </c>
      <c r="BH474" s="72" t="e">
        <f>ROUND(#REF!*H474,2)</f>
        <v>#REF!</v>
      </c>
      <c r="BI474" s="7" t="s">
        <v>42</v>
      </c>
      <c r="BJ474" s="71" t="s">
        <v>988</v>
      </c>
    </row>
    <row r="475" spans="1:62" s="2" customFormat="1" ht="87.75" x14ac:dyDescent="0.2">
      <c r="A475" s="13"/>
      <c r="B475" s="14"/>
      <c r="C475" s="15"/>
      <c r="D475" s="73" t="s">
        <v>44</v>
      </c>
      <c r="E475" s="15"/>
      <c r="F475" s="74" t="s">
        <v>989</v>
      </c>
      <c r="G475" s="15"/>
      <c r="H475" s="15"/>
      <c r="I475" s="16"/>
      <c r="J475" s="75"/>
      <c r="K475" s="76"/>
      <c r="L475" s="22"/>
      <c r="M475" s="22"/>
      <c r="N475" s="22"/>
      <c r="O475" s="22"/>
      <c r="P475" s="22"/>
      <c r="Q475" s="23"/>
      <c r="R475" s="13"/>
      <c r="S475" s="13"/>
      <c r="T475" s="13"/>
      <c r="U475" s="13"/>
      <c r="V475" s="13"/>
      <c r="W475" s="13"/>
      <c r="X475" s="13"/>
      <c r="Y475" s="13"/>
      <c r="Z475" s="13"/>
      <c r="AA475" s="13"/>
      <c r="AB475" s="13"/>
      <c r="AQ475" s="7" t="s">
        <v>44</v>
      </c>
      <c r="AR475" s="7" t="s">
        <v>19</v>
      </c>
    </row>
    <row r="476" spans="1:62" s="2" customFormat="1" ht="24.2" customHeight="1" x14ac:dyDescent="0.2">
      <c r="A476" s="13"/>
      <c r="B476" s="14"/>
      <c r="C476" s="62" t="s">
        <v>990</v>
      </c>
      <c r="D476" s="62" t="s">
        <v>38</v>
      </c>
      <c r="E476" s="63" t="s">
        <v>991</v>
      </c>
      <c r="F476" s="64" t="s">
        <v>992</v>
      </c>
      <c r="G476" s="65" t="s">
        <v>993</v>
      </c>
      <c r="H476" s="66">
        <v>4</v>
      </c>
      <c r="I476" s="16"/>
      <c r="J476" s="67" t="s">
        <v>0</v>
      </c>
      <c r="K476" s="68" t="s">
        <v>11</v>
      </c>
      <c r="L476" s="69">
        <v>9.52</v>
      </c>
      <c r="M476" s="69">
        <f>L476*H476</f>
        <v>38.08</v>
      </c>
      <c r="N476" s="69">
        <v>0</v>
      </c>
      <c r="O476" s="69">
        <f>N476*H476</f>
        <v>0</v>
      </c>
      <c r="P476" s="69">
        <v>0</v>
      </c>
      <c r="Q476" s="70">
        <f>P476*H476</f>
        <v>0</v>
      </c>
      <c r="R476" s="13"/>
      <c r="S476" s="13"/>
      <c r="T476" s="13"/>
      <c r="U476" s="13"/>
      <c r="V476" s="13"/>
      <c r="W476" s="13"/>
      <c r="X476" s="13"/>
      <c r="Y476" s="13"/>
      <c r="Z476" s="13"/>
      <c r="AA476" s="13"/>
      <c r="AB476" s="13"/>
      <c r="AO476" s="71" t="s">
        <v>42</v>
      </c>
      <c r="AQ476" s="71" t="s">
        <v>38</v>
      </c>
      <c r="AR476" s="71" t="s">
        <v>19</v>
      </c>
      <c r="AV476" s="7" t="s">
        <v>35</v>
      </c>
      <c r="BB476" s="72" t="e">
        <f>IF(K476="základní",#REF!,0)</f>
        <v>#REF!</v>
      </c>
      <c r="BC476" s="72">
        <f>IF(K476="snížená",#REF!,0)</f>
        <v>0</v>
      </c>
      <c r="BD476" s="72">
        <f>IF(K476="zákl. přenesená",#REF!,0)</f>
        <v>0</v>
      </c>
      <c r="BE476" s="72">
        <f>IF(K476="sníž. přenesená",#REF!,0)</f>
        <v>0</v>
      </c>
      <c r="BF476" s="72">
        <f>IF(K476="nulová",#REF!,0)</f>
        <v>0</v>
      </c>
      <c r="BG476" s="7" t="s">
        <v>17</v>
      </c>
      <c r="BH476" s="72" t="e">
        <f>ROUND(#REF!*H476,2)</f>
        <v>#REF!</v>
      </c>
      <c r="BI476" s="7" t="s">
        <v>42</v>
      </c>
      <c r="BJ476" s="71" t="s">
        <v>994</v>
      </c>
    </row>
    <row r="477" spans="1:62" s="2" customFormat="1" ht="58.5" x14ac:dyDescent="0.2">
      <c r="A477" s="13"/>
      <c r="B477" s="14"/>
      <c r="C477" s="15"/>
      <c r="D477" s="73" t="s">
        <v>44</v>
      </c>
      <c r="E477" s="15"/>
      <c r="F477" s="74" t="s">
        <v>995</v>
      </c>
      <c r="G477" s="15"/>
      <c r="H477" s="15"/>
      <c r="I477" s="16"/>
      <c r="J477" s="75"/>
      <c r="K477" s="76"/>
      <c r="L477" s="22"/>
      <c r="M477" s="22"/>
      <c r="N477" s="22"/>
      <c r="O477" s="22"/>
      <c r="P477" s="22"/>
      <c r="Q477" s="23"/>
      <c r="R477" s="13"/>
      <c r="S477" s="13"/>
      <c r="T477" s="13"/>
      <c r="U477" s="13"/>
      <c r="V477" s="13"/>
      <c r="W477" s="13"/>
      <c r="X477" s="13"/>
      <c r="Y477" s="13"/>
      <c r="Z477" s="13"/>
      <c r="AA477" s="13"/>
      <c r="AB477" s="13"/>
      <c r="AQ477" s="7" t="s">
        <v>44</v>
      </c>
      <c r="AR477" s="7" t="s">
        <v>19</v>
      </c>
    </row>
    <row r="478" spans="1:62" s="2" customFormat="1" ht="24.2" customHeight="1" x14ac:dyDescent="0.2">
      <c r="A478" s="13"/>
      <c r="B478" s="14"/>
      <c r="C478" s="62" t="s">
        <v>996</v>
      </c>
      <c r="D478" s="62" t="s">
        <v>38</v>
      </c>
      <c r="E478" s="63" t="s">
        <v>997</v>
      </c>
      <c r="F478" s="64" t="s">
        <v>998</v>
      </c>
      <c r="G478" s="65" t="s">
        <v>993</v>
      </c>
      <c r="H478" s="66">
        <v>4</v>
      </c>
      <c r="I478" s="16"/>
      <c r="J478" s="67" t="s">
        <v>0</v>
      </c>
      <c r="K478" s="68" t="s">
        <v>11</v>
      </c>
      <c r="L478" s="69">
        <v>9.52</v>
      </c>
      <c r="M478" s="69">
        <f>L478*H478</f>
        <v>38.08</v>
      </c>
      <c r="N478" s="69">
        <v>0</v>
      </c>
      <c r="O478" s="69">
        <f>N478*H478</f>
        <v>0</v>
      </c>
      <c r="P478" s="69">
        <v>0</v>
      </c>
      <c r="Q478" s="70">
        <f>P478*H478</f>
        <v>0</v>
      </c>
      <c r="R478" s="13"/>
      <c r="S478" s="13"/>
      <c r="T478" s="13"/>
      <c r="U478" s="13"/>
      <c r="V478" s="13"/>
      <c r="W478" s="13"/>
      <c r="X478" s="13"/>
      <c r="Y478" s="13"/>
      <c r="Z478" s="13"/>
      <c r="AA478" s="13"/>
      <c r="AB478" s="13"/>
      <c r="AO478" s="71" t="s">
        <v>42</v>
      </c>
      <c r="AQ478" s="71" t="s">
        <v>38</v>
      </c>
      <c r="AR478" s="71" t="s">
        <v>19</v>
      </c>
      <c r="AV478" s="7" t="s">
        <v>35</v>
      </c>
      <c r="BB478" s="72" t="e">
        <f>IF(K478="základní",#REF!,0)</f>
        <v>#REF!</v>
      </c>
      <c r="BC478" s="72">
        <f>IF(K478="snížená",#REF!,0)</f>
        <v>0</v>
      </c>
      <c r="BD478" s="72">
        <f>IF(K478="zákl. přenesená",#REF!,0)</f>
        <v>0</v>
      </c>
      <c r="BE478" s="72">
        <f>IF(K478="sníž. přenesená",#REF!,0)</f>
        <v>0</v>
      </c>
      <c r="BF478" s="72">
        <f>IF(K478="nulová",#REF!,0)</f>
        <v>0</v>
      </c>
      <c r="BG478" s="7" t="s">
        <v>17</v>
      </c>
      <c r="BH478" s="72" t="e">
        <f>ROUND(#REF!*H478,2)</f>
        <v>#REF!</v>
      </c>
      <c r="BI478" s="7" t="s">
        <v>42</v>
      </c>
      <c r="BJ478" s="71" t="s">
        <v>999</v>
      </c>
    </row>
    <row r="479" spans="1:62" s="2" customFormat="1" ht="58.5" x14ac:dyDescent="0.2">
      <c r="A479" s="13"/>
      <c r="B479" s="14"/>
      <c r="C479" s="15"/>
      <c r="D479" s="73" t="s">
        <v>44</v>
      </c>
      <c r="E479" s="15"/>
      <c r="F479" s="74" t="s">
        <v>1000</v>
      </c>
      <c r="G479" s="15"/>
      <c r="H479" s="15"/>
      <c r="I479" s="16"/>
      <c r="J479" s="75"/>
      <c r="K479" s="76"/>
      <c r="L479" s="22"/>
      <c r="M479" s="22"/>
      <c r="N479" s="22"/>
      <c r="O479" s="22"/>
      <c r="P479" s="22"/>
      <c r="Q479" s="23"/>
      <c r="R479" s="13"/>
      <c r="S479" s="13"/>
      <c r="T479" s="13"/>
      <c r="U479" s="13"/>
      <c r="V479" s="13"/>
      <c r="W479" s="13"/>
      <c r="X479" s="13"/>
      <c r="Y479" s="13"/>
      <c r="Z479" s="13"/>
      <c r="AA479" s="13"/>
      <c r="AB479" s="13"/>
      <c r="AQ479" s="7" t="s">
        <v>44</v>
      </c>
      <c r="AR479" s="7" t="s">
        <v>19</v>
      </c>
    </row>
    <row r="480" spans="1:62" s="2" customFormat="1" ht="24.2" customHeight="1" x14ac:dyDescent="0.2">
      <c r="A480" s="13"/>
      <c r="B480" s="14"/>
      <c r="C480" s="62" t="s">
        <v>1001</v>
      </c>
      <c r="D480" s="62" t="s">
        <v>38</v>
      </c>
      <c r="E480" s="63" t="s">
        <v>1002</v>
      </c>
      <c r="F480" s="64" t="s">
        <v>1003</v>
      </c>
      <c r="G480" s="65" t="s">
        <v>993</v>
      </c>
      <c r="H480" s="66">
        <v>8</v>
      </c>
      <c r="I480" s="16"/>
      <c r="J480" s="67" t="s">
        <v>0</v>
      </c>
      <c r="K480" s="68" t="s">
        <v>11</v>
      </c>
      <c r="L480" s="69">
        <v>9.9600000000000009</v>
      </c>
      <c r="M480" s="69">
        <f>L480*H480</f>
        <v>79.680000000000007</v>
      </c>
      <c r="N480" s="69">
        <v>0</v>
      </c>
      <c r="O480" s="69">
        <f>N480*H480</f>
        <v>0</v>
      </c>
      <c r="P480" s="69">
        <v>0</v>
      </c>
      <c r="Q480" s="70">
        <f>P480*H480</f>
        <v>0</v>
      </c>
      <c r="R480" s="13"/>
      <c r="S480" s="13"/>
      <c r="T480" s="13"/>
      <c r="U480" s="13"/>
      <c r="V480" s="13"/>
      <c r="W480" s="13"/>
      <c r="X480" s="13"/>
      <c r="Y480" s="13"/>
      <c r="Z480" s="13"/>
      <c r="AA480" s="13"/>
      <c r="AB480" s="13"/>
      <c r="AO480" s="71" t="s">
        <v>42</v>
      </c>
      <c r="AQ480" s="71" t="s">
        <v>38</v>
      </c>
      <c r="AR480" s="71" t="s">
        <v>19</v>
      </c>
      <c r="AV480" s="7" t="s">
        <v>35</v>
      </c>
      <c r="BB480" s="72" t="e">
        <f>IF(K480="základní",#REF!,0)</f>
        <v>#REF!</v>
      </c>
      <c r="BC480" s="72">
        <f>IF(K480="snížená",#REF!,0)</f>
        <v>0</v>
      </c>
      <c r="BD480" s="72">
        <f>IF(K480="zákl. přenesená",#REF!,0)</f>
        <v>0</v>
      </c>
      <c r="BE480" s="72">
        <f>IF(K480="sníž. přenesená",#REF!,0)</f>
        <v>0</v>
      </c>
      <c r="BF480" s="72">
        <f>IF(K480="nulová",#REF!,0)</f>
        <v>0</v>
      </c>
      <c r="BG480" s="7" t="s">
        <v>17</v>
      </c>
      <c r="BH480" s="72" t="e">
        <f>ROUND(#REF!*H480,2)</f>
        <v>#REF!</v>
      </c>
      <c r="BI480" s="7" t="s">
        <v>42</v>
      </c>
      <c r="BJ480" s="71" t="s">
        <v>1004</v>
      </c>
    </row>
    <row r="481" spans="1:62" s="2" customFormat="1" ht="58.5" x14ac:dyDescent="0.2">
      <c r="A481" s="13"/>
      <c r="B481" s="14"/>
      <c r="C481" s="15"/>
      <c r="D481" s="73" t="s">
        <v>44</v>
      </c>
      <c r="E481" s="15"/>
      <c r="F481" s="74" t="s">
        <v>1005</v>
      </c>
      <c r="G481" s="15"/>
      <c r="H481" s="15"/>
      <c r="I481" s="16"/>
      <c r="J481" s="75"/>
      <c r="K481" s="76"/>
      <c r="L481" s="22"/>
      <c r="M481" s="22"/>
      <c r="N481" s="22"/>
      <c r="O481" s="22"/>
      <c r="P481" s="22"/>
      <c r="Q481" s="23"/>
      <c r="R481" s="13"/>
      <c r="S481" s="13"/>
      <c r="T481" s="13"/>
      <c r="U481" s="13"/>
      <c r="V481" s="13"/>
      <c r="W481" s="13"/>
      <c r="X481" s="13"/>
      <c r="Y481" s="13"/>
      <c r="Z481" s="13"/>
      <c r="AA481" s="13"/>
      <c r="AB481" s="13"/>
      <c r="AQ481" s="7" t="s">
        <v>44</v>
      </c>
      <c r="AR481" s="7" t="s">
        <v>19</v>
      </c>
    </row>
    <row r="482" spans="1:62" s="2" customFormat="1" ht="24.2" customHeight="1" x14ac:dyDescent="0.2">
      <c r="A482" s="13"/>
      <c r="B482" s="14"/>
      <c r="C482" s="62" t="s">
        <v>1006</v>
      </c>
      <c r="D482" s="62" t="s">
        <v>38</v>
      </c>
      <c r="E482" s="63" t="s">
        <v>1007</v>
      </c>
      <c r="F482" s="64" t="s">
        <v>1008</v>
      </c>
      <c r="G482" s="65" t="s">
        <v>993</v>
      </c>
      <c r="H482" s="66">
        <v>8</v>
      </c>
      <c r="I482" s="16"/>
      <c r="J482" s="67" t="s">
        <v>0</v>
      </c>
      <c r="K482" s="68" t="s">
        <v>11</v>
      </c>
      <c r="L482" s="69">
        <v>9.9600000000000009</v>
      </c>
      <c r="M482" s="69">
        <f>L482*H482</f>
        <v>79.680000000000007</v>
      </c>
      <c r="N482" s="69">
        <v>0</v>
      </c>
      <c r="O482" s="69">
        <f>N482*H482</f>
        <v>0</v>
      </c>
      <c r="P482" s="69">
        <v>0</v>
      </c>
      <c r="Q482" s="70">
        <f>P482*H482</f>
        <v>0</v>
      </c>
      <c r="R482" s="13"/>
      <c r="S482" s="13"/>
      <c r="T482" s="13"/>
      <c r="U482" s="13"/>
      <c r="V482" s="13"/>
      <c r="W482" s="13"/>
      <c r="X482" s="13"/>
      <c r="Y482" s="13"/>
      <c r="Z482" s="13"/>
      <c r="AA482" s="13"/>
      <c r="AB482" s="13"/>
      <c r="AO482" s="71" t="s">
        <v>42</v>
      </c>
      <c r="AQ482" s="71" t="s">
        <v>38</v>
      </c>
      <c r="AR482" s="71" t="s">
        <v>19</v>
      </c>
      <c r="AV482" s="7" t="s">
        <v>35</v>
      </c>
      <c r="BB482" s="72" t="e">
        <f>IF(K482="základní",#REF!,0)</f>
        <v>#REF!</v>
      </c>
      <c r="BC482" s="72">
        <f>IF(K482="snížená",#REF!,0)</f>
        <v>0</v>
      </c>
      <c r="BD482" s="72">
        <f>IF(K482="zákl. přenesená",#REF!,0)</f>
        <v>0</v>
      </c>
      <c r="BE482" s="72">
        <f>IF(K482="sníž. přenesená",#REF!,0)</f>
        <v>0</v>
      </c>
      <c r="BF482" s="72">
        <f>IF(K482="nulová",#REF!,0)</f>
        <v>0</v>
      </c>
      <c r="BG482" s="7" t="s">
        <v>17</v>
      </c>
      <c r="BH482" s="72" t="e">
        <f>ROUND(#REF!*H482,2)</f>
        <v>#REF!</v>
      </c>
      <c r="BI482" s="7" t="s">
        <v>42</v>
      </c>
      <c r="BJ482" s="71" t="s">
        <v>1009</v>
      </c>
    </row>
    <row r="483" spans="1:62" s="2" customFormat="1" ht="58.5" x14ac:dyDescent="0.2">
      <c r="A483" s="13"/>
      <c r="B483" s="14"/>
      <c r="C483" s="15"/>
      <c r="D483" s="73" t="s">
        <v>44</v>
      </c>
      <c r="E483" s="15"/>
      <c r="F483" s="74" t="s">
        <v>1010</v>
      </c>
      <c r="G483" s="15"/>
      <c r="H483" s="15"/>
      <c r="I483" s="16"/>
      <c r="J483" s="75"/>
      <c r="K483" s="76"/>
      <c r="L483" s="22"/>
      <c r="M483" s="22"/>
      <c r="N483" s="22"/>
      <c r="O483" s="22"/>
      <c r="P483" s="22"/>
      <c r="Q483" s="23"/>
      <c r="R483" s="13"/>
      <c r="S483" s="13"/>
      <c r="T483" s="13"/>
      <c r="U483" s="13"/>
      <c r="V483" s="13"/>
      <c r="W483" s="13"/>
      <c r="X483" s="13"/>
      <c r="Y483" s="13"/>
      <c r="Z483" s="13"/>
      <c r="AA483" s="13"/>
      <c r="AB483" s="13"/>
      <c r="AQ483" s="7" t="s">
        <v>44</v>
      </c>
      <c r="AR483" s="7" t="s">
        <v>19</v>
      </c>
    </row>
    <row r="484" spans="1:62" s="2" customFormat="1" ht="24.2" customHeight="1" x14ac:dyDescent="0.2">
      <c r="A484" s="13"/>
      <c r="B484" s="14"/>
      <c r="C484" s="62" t="s">
        <v>1011</v>
      </c>
      <c r="D484" s="62" t="s">
        <v>38</v>
      </c>
      <c r="E484" s="63" t="s">
        <v>1012</v>
      </c>
      <c r="F484" s="64" t="s">
        <v>1013</v>
      </c>
      <c r="G484" s="65" t="s">
        <v>993</v>
      </c>
      <c r="H484" s="66">
        <v>8</v>
      </c>
      <c r="I484" s="16"/>
      <c r="J484" s="67" t="s">
        <v>0</v>
      </c>
      <c r="K484" s="68" t="s">
        <v>11</v>
      </c>
      <c r="L484" s="69">
        <v>9.51</v>
      </c>
      <c r="M484" s="69">
        <f>L484*H484</f>
        <v>76.08</v>
      </c>
      <c r="N484" s="69">
        <v>0</v>
      </c>
      <c r="O484" s="69">
        <f>N484*H484</f>
        <v>0</v>
      </c>
      <c r="P484" s="69">
        <v>0</v>
      </c>
      <c r="Q484" s="70">
        <f>P484*H484</f>
        <v>0</v>
      </c>
      <c r="R484" s="13"/>
      <c r="S484" s="13"/>
      <c r="T484" s="13"/>
      <c r="U484" s="13"/>
      <c r="V484" s="13"/>
      <c r="W484" s="13"/>
      <c r="X484" s="13"/>
      <c r="Y484" s="13"/>
      <c r="Z484" s="13"/>
      <c r="AA484" s="13"/>
      <c r="AB484" s="13"/>
      <c r="AO484" s="71" t="s">
        <v>42</v>
      </c>
      <c r="AQ484" s="71" t="s">
        <v>38</v>
      </c>
      <c r="AR484" s="71" t="s">
        <v>19</v>
      </c>
      <c r="AV484" s="7" t="s">
        <v>35</v>
      </c>
      <c r="BB484" s="72" t="e">
        <f>IF(K484="základní",#REF!,0)</f>
        <v>#REF!</v>
      </c>
      <c r="BC484" s="72">
        <f>IF(K484="snížená",#REF!,0)</f>
        <v>0</v>
      </c>
      <c r="BD484" s="72">
        <f>IF(K484="zákl. přenesená",#REF!,0)</f>
        <v>0</v>
      </c>
      <c r="BE484" s="72">
        <f>IF(K484="sníž. přenesená",#REF!,0)</f>
        <v>0</v>
      </c>
      <c r="BF484" s="72">
        <f>IF(K484="nulová",#REF!,0)</f>
        <v>0</v>
      </c>
      <c r="BG484" s="7" t="s">
        <v>17</v>
      </c>
      <c r="BH484" s="72" t="e">
        <f>ROUND(#REF!*H484,2)</f>
        <v>#REF!</v>
      </c>
      <c r="BI484" s="7" t="s">
        <v>42</v>
      </c>
      <c r="BJ484" s="71" t="s">
        <v>1014</v>
      </c>
    </row>
    <row r="485" spans="1:62" s="2" customFormat="1" ht="58.5" x14ac:dyDescent="0.2">
      <c r="A485" s="13"/>
      <c r="B485" s="14"/>
      <c r="C485" s="15"/>
      <c r="D485" s="73" t="s">
        <v>44</v>
      </c>
      <c r="E485" s="15"/>
      <c r="F485" s="74" t="s">
        <v>1015</v>
      </c>
      <c r="G485" s="15"/>
      <c r="H485" s="15"/>
      <c r="I485" s="16"/>
      <c r="J485" s="75"/>
      <c r="K485" s="76"/>
      <c r="L485" s="22"/>
      <c r="M485" s="22"/>
      <c r="N485" s="22"/>
      <c r="O485" s="22"/>
      <c r="P485" s="22"/>
      <c r="Q485" s="23"/>
      <c r="R485" s="13"/>
      <c r="S485" s="13"/>
      <c r="T485" s="13"/>
      <c r="U485" s="13"/>
      <c r="V485" s="13"/>
      <c r="W485" s="13"/>
      <c r="X485" s="13"/>
      <c r="Y485" s="13"/>
      <c r="Z485" s="13"/>
      <c r="AA485" s="13"/>
      <c r="AB485" s="13"/>
      <c r="AQ485" s="7" t="s">
        <v>44</v>
      </c>
      <c r="AR485" s="7" t="s">
        <v>19</v>
      </c>
    </row>
    <row r="486" spans="1:62" s="2" customFormat="1" ht="24.2" customHeight="1" x14ac:dyDescent="0.2">
      <c r="A486" s="13"/>
      <c r="B486" s="14"/>
      <c r="C486" s="62" t="s">
        <v>1016</v>
      </c>
      <c r="D486" s="62" t="s">
        <v>38</v>
      </c>
      <c r="E486" s="63" t="s">
        <v>1017</v>
      </c>
      <c r="F486" s="64" t="s">
        <v>1018</v>
      </c>
      <c r="G486" s="65" t="s">
        <v>993</v>
      </c>
      <c r="H486" s="66">
        <v>8</v>
      </c>
      <c r="I486" s="16"/>
      <c r="J486" s="67" t="s">
        <v>0</v>
      </c>
      <c r="K486" s="68" t="s">
        <v>11</v>
      </c>
      <c r="L486" s="69">
        <v>9.92</v>
      </c>
      <c r="M486" s="69">
        <f>L486*H486</f>
        <v>79.36</v>
      </c>
      <c r="N486" s="69">
        <v>0</v>
      </c>
      <c r="O486" s="69">
        <f>N486*H486</f>
        <v>0</v>
      </c>
      <c r="P486" s="69">
        <v>0</v>
      </c>
      <c r="Q486" s="70">
        <f>P486*H486</f>
        <v>0</v>
      </c>
      <c r="R486" s="13"/>
      <c r="S486" s="13"/>
      <c r="T486" s="13"/>
      <c r="U486" s="13"/>
      <c r="V486" s="13"/>
      <c r="W486" s="13"/>
      <c r="X486" s="13"/>
      <c r="Y486" s="13"/>
      <c r="Z486" s="13"/>
      <c r="AA486" s="13"/>
      <c r="AB486" s="13"/>
      <c r="AO486" s="71" t="s">
        <v>42</v>
      </c>
      <c r="AQ486" s="71" t="s">
        <v>38</v>
      </c>
      <c r="AR486" s="71" t="s">
        <v>19</v>
      </c>
      <c r="AV486" s="7" t="s">
        <v>35</v>
      </c>
      <c r="BB486" s="72" t="e">
        <f>IF(K486="základní",#REF!,0)</f>
        <v>#REF!</v>
      </c>
      <c r="BC486" s="72">
        <f>IF(K486="snížená",#REF!,0)</f>
        <v>0</v>
      </c>
      <c r="BD486" s="72">
        <f>IF(K486="zákl. přenesená",#REF!,0)</f>
        <v>0</v>
      </c>
      <c r="BE486" s="72">
        <f>IF(K486="sníž. přenesená",#REF!,0)</f>
        <v>0</v>
      </c>
      <c r="BF486" s="72">
        <f>IF(K486="nulová",#REF!,0)</f>
        <v>0</v>
      </c>
      <c r="BG486" s="7" t="s">
        <v>17</v>
      </c>
      <c r="BH486" s="72" t="e">
        <f>ROUND(#REF!*H486,2)</f>
        <v>#REF!</v>
      </c>
      <c r="BI486" s="7" t="s">
        <v>42</v>
      </c>
      <c r="BJ486" s="71" t="s">
        <v>1019</v>
      </c>
    </row>
    <row r="487" spans="1:62" s="2" customFormat="1" ht="58.5" x14ac:dyDescent="0.2">
      <c r="A487" s="13"/>
      <c r="B487" s="14"/>
      <c r="C487" s="15"/>
      <c r="D487" s="73" t="s">
        <v>44</v>
      </c>
      <c r="E487" s="15"/>
      <c r="F487" s="74" t="s">
        <v>1020</v>
      </c>
      <c r="G487" s="15"/>
      <c r="H487" s="15"/>
      <c r="I487" s="16"/>
      <c r="J487" s="75"/>
      <c r="K487" s="76"/>
      <c r="L487" s="22"/>
      <c r="M487" s="22"/>
      <c r="N487" s="22"/>
      <c r="O487" s="22"/>
      <c r="P487" s="22"/>
      <c r="Q487" s="23"/>
      <c r="R487" s="13"/>
      <c r="S487" s="13"/>
      <c r="T487" s="13"/>
      <c r="U487" s="13"/>
      <c r="V487" s="13"/>
      <c r="W487" s="13"/>
      <c r="X487" s="13"/>
      <c r="Y487" s="13"/>
      <c r="Z487" s="13"/>
      <c r="AA487" s="13"/>
      <c r="AB487" s="13"/>
      <c r="AQ487" s="7" t="s">
        <v>44</v>
      </c>
      <c r="AR487" s="7" t="s">
        <v>19</v>
      </c>
    </row>
    <row r="488" spans="1:62" s="2" customFormat="1" ht="24.2" customHeight="1" x14ac:dyDescent="0.2">
      <c r="A488" s="13"/>
      <c r="B488" s="14"/>
      <c r="C488" s="62" t="s">
        <v>1021</v>
      </c>
      <c r="D488" s="62" t="s">
        <v>38</v>
      </c>
      <c r="E488" s="63" t="s">
        <v>1022</v>
      </c>
      <c r="F488" s="64" t="s">
        <v>1023</v>
      </c>
      <c r="G488" s="65" t="s">
        <v>48</v>
      </c>
      <c r="H488" s="66">
        <v>80</v>
      </c>
      <c r="I488" s="16"/>
      <c r="J488" s="67" t="s">
        <v>0</v>
      </c>
      <c r="K488" s="68" t="s">
        <v>11</v>
      </c>
      <c r="L488" s="69">
        <v>0.79</v>
      </c>
      <c r="M488" s="69">
        <f>L488*H488</f>
        <v>63.2</v>
      </c>
      <c r="N488" s="69">
        <v>0</v>
      </c>
      <c r="O488" s="69">
        <f>N488*H488</f>
        <v>0</v>
      </c>
      <c r="P488" s="69">
        <v>0</v>
      </c>
      <c r="Q488" s="70">
        <f>P488*H488</f>
        <v>0</v>
      </c>
      <c r="R488" s="13"/>
      <c r="S488" s="13"/>
      <c r="T488" s="13"/>
      <c r="U488" s="13"/>
      <c r="V488" s="13"/>
      <c r="W488" s="13"/>
      <c r="X488" s="13"/>
      <c r="Y488" s="13"/>
      <c r="Z488" s="13"/>
      <c r="AA488" s="13"/>
      <c r="AB488" s="13"/>
      <c r="AO488" s="71" t="s">
        <v>42</v>
      </c>
      <c r="AQ488" s="71" t="s">
        <v>38</v>
      </c>
      <c r="AR488" s="71" t="s">
        <v>19</v>
      </c>
      <c r="AV488" s="7" t="s">
        <v>35</v>
      </c>
      <c r="BB488" s="72" t="e">
        <f>IF(K488="základní",#REF!,0)</f>
        <v>#REF!</v>
      </c>
      <c r="BC488" s="72">
        <f>IF(K488="snížená",#REF!,0)</f>
        <v>0</v>
      </c>
      <c r="BD488" s="72">
        <f>IF(K488="zákl. přenesená",#REF!,0)</f>
        <v>0</v>
      </c>
      <c r="BE488" s="72">
        <f>IF(K488="sníž. přenesená",#REF!,0)</f>
        <v>0</v>
      </c>
      <c r="BF488" s="72">
        <f>IF(K488="nulová",#REF!,0)</f>
        <v>0</v>
      </c>
      <c r="BG488" s="7" t="s">
        <v>17</v>
      </c>
      <c r="BH488" s="72" t="e">
        <f>ROUND(#REF!*H488,2)</f>
        <v>#REF!</v>
      </c>
      <c r="BI488" s="7" t="s">
        <v>42</v>
      </c>
      <c r="BJ488" s="71" t="s">
        <v>1024</v>
      </c>
    </row>
    <row r="489" spans="1:62" s="2" customFormat="1" ht="39" x14ac:dyDescent="0.2">
      <c r="A489" s="13"/>
      <c r="B489" s="14"/>
      <c r="C489" s="15"/>
      <c r="D489" s="73" t="s">
        <v>44</v>
      </c>
      <c r="E489" s="15"/>
      <c r="F489" s="74" t="s">
        <v>1025</v>
      </c>
      <c r="G489" s="15"/>
      <c r="H489" s="15"/>
      <c r="I489" s="16"/>
      <c r="J489" s="75"/>
      <c r="K489" s="76"/>
      <c r="L489" s="22"/>
      <c r="M489" s="22"/>
      <c r="N489" s="22"/>
      <c r="O489" s="22"/>
      <c r="P489" s="22"/>
      <c r="Q489" s="23"/>
      <c r="R489" s="13"/>
      <c r="S489" s="13"/>
      <c r="T489" s="13"/>
      <c r="U489" s="13"/>
      <c r="V489" s="13"/>
      <c r="W489" s="13"/>
      <c r="X489" s="13"/>
      <c r="Y489" s="13"/>
      <c r="Z489" s="13"/>
      <c r="AA489" s="13"/>
      <c r="AB489" s="13"/>
      <c r="AQ489" s="7" t="s">
        <v>44</v>
      </c>
      <c r="AR489" s="7" t="s">
        <v>19</v>
      </c>
    </row>
    <row r="490" spans="1:62" s="2" customFormat="1" ht="24.2" customHeight="1" x14ac:dyDescent="0.2">
      <c r="A490" s="13"/>
      <c r="B490" s="14"/>
      <c r="C490" s="62" t="s">
        <v>1026</v>
      </c>
      <c r="D490" s="62" t="s">
        <v>38</v>
      </c>
      <c r="E490" s="63" t="s">
        <v>1027</v>
      </c>
      <c r="F490" s="64" t="s">
        <v>1028</v>
      </c>
      <c r="G490" s="65" t="s">
        <v>48</v>
      </c>
      <c r="H490" s="66">
        <v>80</v>
      </c>
      <c r="I490" s="16"/>
      <c r="J490" s="67" t="s">
        <v>0</v>
      </c>
      <c r="K490" s="68" t="s">
        <v>11</v>
      </c>
      <c r="L490" s="69">
        <v>0.79</v>
      </c>
      <c r="M490" s="69">
        <f>L490*H490</f>
        <v>63.2</v>
      </c>
      <c r="N490" s="69">
        <v>0</v>
      </c>
      <c r="O490" s="69">
        <f>N490*H490</f>
        <v>0</v>
      </c>
      <c r="P490" s="69">
        <v>0</v>
      </c>
      <c r="Q490" s="70">
        <f>P490*H490</f>
        <v>0</v>
      </c>
      <c r="R490" s="13"/>
      <c r="S490" s="13"/>
      <c r="T490" s="13"/>
      <c r="U490" s="13"/>
      <c r="V490" s="13"/>
      <c r="W490" s="13"/>
      <c r="X490" s="13"/>
      <c r="Y490" s="13"/>
      <c r="Z490" s="13"/>
      <c r="AA490" s="13"/>
      <c r="AB490" s="13"/>
      <c r="AO490" s="71" t="s">
        <v>42</v>
      </c>
      <c r="AQ490" s="71" t="s">
        <v>38</v>
      </c>
      <c r="AR490" s="71" t="s">
        <v>19</v>
      </c>
      <c r="AV490" s="7" t="s">
        <v>35</v>
      </c>
      <c r="BB490" s="72" t="e">
        <f>IF(K490="základní",#REF!,0)</f>
        <v>#REF!</v>
      </c>
      <c r="BC490" s="72">
        <f>IF(K490="snížená",#REF!,0)</f>
        <v>0</v>
      </c>
      <c r="BD490" s="72">
        <f>IF(K490="zákl. přenesená",#REF!,0)</f>
        <v>0</v>
      </c>
      <c r="BE490" s="72">
        <f>IF(K490="sníž. přenesená",#REF!,0)</f>
        <v>0</v>
      </c>
      <c r="BF490" s="72">
        <f>IF(K490="nulová",#REF!,0)</f>
        <v>0</v>
      </c>
      <c r="BG490" s="7" t="s">
        <v>17</v>
      </c>
      <c r="BH490" s="72" t="e">
        <f>ROUND(#REF!*H490,2)</f>
        <v>#REF!</v>
      </c>
      <c r="BI490" s="7" t="s">
        <v>42</v>
      </c>
      <c r="BJ490" s="71" t="s">
        <v>1029</v>
      </c>
    </row>
    <row r="491" spans="1:62" s="2" customFormat="1" ht="39" x14ac:dyDescent="0.2">
      <c r="A491" s="13"/>
      <c r="B491" s="14"/>
      <c r="C491" s="15"/>
      <c r="D491" s="73" t="s">
        <v>44</v>
      </c>
      <c r="E491" s="15"/>
      <c r="F491" s="74" t="s">
        <v>1030</v>
      </c>
      <c r="G491" s="15"/>
      <c r="H491" s="15"/>
      <c r="I491" s="16"/>
      <c r="J491" s="75"/>
      <c r="K491" s="76"/>
      <c r="L491" s="22"/>
      <c r="M491" s="22"/>
      <c r="N491" s="22"/>
      <c r="O491" s="22"/>
      <c r="P491" s="22"/>
      <c r="Q491" s="23"/>
      <c r="R491" s="13"/>
      <c r="S491" s="13"/>
      <c r="T491" s="13"/>
      <c r="U491" s="13"/>
      <c r="V491" s="13"/>
      <c r="W491" s="13"/>
      <c r="X491" s="13"/>
      <c r="Y491" s="13"/>
      <c r="Z491" s="13"/>
      <c r="AA491" s="13"/>
      <c r="AB491" s="13"/>
      <c r="AQ491" s="7" t="s">
        <v>44</v>
      </c>
      <c r="AR491" s="7" t="s">
        <v>19</v>
      </c>
    </row>
    <row r="492" spans="1:62" s="2" customFormat="1" ht="24.2" customHeight="1" x14ac:dyDescent="0.2">
      <c r="A492" s="13"/>
      <c r="B492" s="14"/>
      <c r="C492" s="62" t="s">
        <v>1031</v>
      </c>
      <c r="D492" s="62" t="s">
        <v>38</v>
      </c>
      <c r="E492" s="63" t="s">
        <v>1032</v>
      </c>
      <c r="F492" s="64" t="s">
        <v>1033</v>
      </c>
      <c r="G492" s="65" t="s">
        <v>48</v>
      </c>
      <c r="H492" s="66">
        <v>80</v>
      </c>
      <c r="I492" s="16"/>
      <c r="J492" s="67" t="s">
        <v>0</v>
      </c>
      <c r="K492" s="68" t="s">
        <v>11</v>
      </c>
      <c r="L492" s="69">
        <v>0.79</v>
      </c>
      <c r="M492" s="69">
        <f>L492*H492</f>
        <v>63.2</v>
      </c>
      <c r="N492" s="69">
        <v>0</v>
      </c>
      <c r="O492" s="69">
        <f>N492*H492</f>
        <v>0</v>
      </c>
      <c r="P492" s="69">
        <v>0</v>
      </c>
      <c r="Q492" s="70">
        <f>P492*H492</f>
        <v>0</v>
      </c>
      <c r="R492" s="13"/>
      <c r="S492" s="13"/>
      <c r="T492" s="13"/>
      <c r="U492" s="13"/>
      <c r="V492" s="13"/>
      <c r="W492" s="13"/>
      <c r="X492" s="13"/>
      <c r="Y492" s="13"/>
      <c r="Z492" s="13"/>
      <c r="AA492" s="13"/>
      <c r="AB492" s="13"/>
      <c r="AO492" s="71" t="s">
        <v>42</v>
      </c>
      <c r="AQ492" s="71" t="s">
        <v>38</v>
      </c>
      <c r="AR492" s="71" t="s">
        <v>19</v>
      </c>
      <c r="AV492" s="7" t="s">
        <v>35</v>
      </c>
      <c r="BB492" s="72" t="e">
        <f>IF(K492="základní",#REF!,0)</f>
        <v>#REF!</v>
      </c>
      <c r="BC492" s="72">
        <f>IF(K492="snížená",#REF!,0)</f>
        <v>0</v>
      </c>
      <c r="BD492" s="72">
        <f>IF(K492="zákl. přenesená",#REF!,0)</f>
        <v>0</v>
      </c>
      <c r="BE492" s="72">
        <f>IF(K492="sníž. přenesená",#REF!,0)</f>
        <v>0</v>
      </c>
      <c r="BF492" s="72">
        <f>IF(K492="nulová",#REF!,0)</f>
        <v>0</v>
      </c>
      <c r="BG492" s="7" t="s">
        <v>17</v>
      </c>
      <c r="BH492" s="72" t="e">
        <f>ROUND(#REF!*H492,2)</f>
        <v>#REF!</v>
      </c>
      <c r="BI492" s="7" t="s">
        <v>42</v>
      </c>
      <c r="BJ492" s="71" t="s">
        <v>1034</v>
      </c>
    </row>
    <row r="493" spans="1:62" s="2" customFormat="1" ht="39" x14ac:dyDescent="0.2">
      <c r="A493" s="13"/>
      <c r="B493" s="14"/>
      <c r="C493" s="15"/>
      <c r="D493" s="73" t="s">
        <v>44</v>
      </c>
      <c r="E493" s="15"/>
      <c r="F493" s="74" t="s">
        <v>1035</v>
      </c>
      <c r="G493" s="15"/>
      <c r="H493" s="15"/>
      <c r="I493" s="16"/>
      <c r="J493" s="75"/>
      <c r="K493" s="76"/>
      <c r="L493" s="22"/>
      <c r="M493" s="22"/>
      <c r="N493" s="22"/>
      <c r="O493" s="22"/>
      <c r="P493" s="22"/>
      <c r="Q493" s="23"/>
      <c r="R493" s="13"/>
      <c r="S493" s="13"/>
      <c r="T493" s="13"/>
      <c r="U493" s="13"/>
      <c r="V493" s="13"/>
      <c r="W493" s="13"/>
      <c r="X493" s="13"/>
      <c r="Y493" s="13"/>
      <c r="Z493" s="13"/>
      <c r="AA493" s="13"/>
      <c r="AB493" s="13"/>
      <c r="AQ493" s="7" t="s">
        <v>44</v>
      </c>
      <c r="AR493" s="7" t="s">
        <v>19</v>
      </c>
    </row>
    <row r="494" spans="1:62" s="2" customFormat="1" ht="24.2" customHeight="1" x14ac:dyDescent="0.2">
      <c r="A494" s="13"/>
      <c r="B494" s="14"/>
      <c r="C494" s="62" t="s">
        <v>1036</v>
      </c>
      <c r="D494" s="62" t="s">
        <v>38</v>
      </c>
      <c r="E494" s="63" t="s">
        <v>1037</v>
      </c>
      <c r="F494" s="64" t="s">
        <v>1038</v>
      </c>
      <c r="G494" s="65" t="s">
        <v>48</v>
      </c>
      <c r="H494" s="66">
        <v>80</v>
      </c>
      <c r="I494" s="16"/>
      <c r="J494" s="67" t="s">
        <v>0</v>
      </c>
      <c r="K494" s="68" t="s">
        <v>11</v>
      </c>
      <c r="L494" s="69">
        <v>0.79</v>
      </c>
      <c r="M494" s="69">
        <f>L494*H494</f>
        <v>63.2</v>
      </c>
      <c r="N494" s="69">
        <v>0</v>
      </c>
      <c r="O494" s="69">
        <f>N494*H494</f>
        <v>0</v>
      </c>
      <c r="P494" s="69">
        <v>0</v>
      </c>
      <c r="Q494" s="70">
        <f>P494*H494</f>
        <v>0</v>
      </c>
      <c r="R494" s="13"/>
      <c r="S494" s="13"/>
      <c r="T494" s="13"/>
      <c r="U494" s="13"/>
      <c r="V494" s="13"/>
      <c r="W494" s="13"/>
      <c r="X494" s="13"/>
      <c r="Y494" s="13"/>
      <c r="Z494" s="13"/>
      <c r="AA494" s="13"/>
      <c r="AB494" s="13"/>
      <c r="AO494" s="71" t="s">
        <v>42</v>
      </c>
      <c r="AQ494" s="71" t="s">
        <v>38</v>
      </c>
      <c r="AR494" s="71" t="s">
        <v>19</v>
      </c>
      <c r="AV494" s="7" t="s">
        <v>35</v>
      </c>
      <c r="BB494" s="72" t="e">
        <f>IF(K494="základní",#REF!,0)</f>
        <v>#REF!</v>
      </c>
      <c r="BC494" s="72">
        <f>IF(K494="snížená",#REF!,0)</f>
        <v>0</v>
      </c>
      <c r="BD494" s="72">
        <f>IF(K494="zákl. přenesená",#REF!,0)</f>
        <v>0</v>
      </c>
      <c r="BE494" s="72">
        <f>IF(K494="sníž. přenesená",#REF!,0)</f>
        <v>0</v>
      </c>
      <c r="BF494" s="72">
        <f>IF(K494="nulová",#REF!,0)</f>
        <v>0</v>
      </c>
      <c r="BG494" s="7" t="s">
        <v>17</v>
      </c>
      <c r="BH494" s="72" t="e">
        <f>ROUND(#REF!*H494,2)</f>
        <v>#REF!</v>
      </c>
      <c r="BI494" s="7" t="s">
        <v>42</v>
      </c>
      <c r="BJ494" s="71" t="s">
        <v>1039</v>
      </c>
    </row>
    <row r="495" spans="1:62" s="2" customFormat="1" ht="39" x14ac:dyDescent="0.2">
      <c r="A495" s="13"/>
      <c r="B495" s="14"/>
      <c r="C495" s="15"/>
      <c r="D495" s="73" t="s">
        <v>44</v>
      </c>
      <c r="E495" s="15"/>
      <c r="F495" s="74" t="s">
        <v>1040</v>
      </c>
      <c r="G495" s="15"/>
      <c r="H495" s="15"/>
      <c r="I495" s="16"/>
      <c r="J495" s="75"/>
      <c r="K495" s="76"/>
      <c r="L495" s="22"/>
      <c r="M495" s="22"/>
      <c r="N495" s="22"/>
      <c r="O495" s="22"/>
      <c r="P495" s="22"/>
      <c r="Q495" s="23"/>
      <c r="R495" s="13"/>
      <c r="S495" s="13"/>
      <c r="T495" s="13"/>
      <c r="U495" s="13"/>
      <c r="V495" s="13"/>
      <c r="W495" s="13"/>
      <c r="X495" s="13"/>
      <c r="Y495" s="13"/>
      <c r="Z495" s="13"/>
      <c r="AA495" s="13"/>
      <c r="AB495" s="13"/>
      <c r="AQ495" s="7" t="s">
        <v>44</v>
      </c>
      <c r="AR495" s="7" t="s">
        <v>19</v>
      </c>
    </row>
    <row r="496" spans="1:62" s="2" customFormat="1" ht="24.2" customHeight="1" x14ac:dyDescent="0.2">
      <c r="A496" s="13"/>
      <c r="B496" s="14"/>
      <c r="C496" s="62" t="s">
        <v>1041</v>
      </c>
      <c r="D496" s="62" t="s">
        <v>38</v>
      </c>
      <c r="E496" s="63" t="s">
        <v>1042</v>
      </c>
      <c r="F496" s="64" t="s">
        <v>1043</v>
      </c>
      <c r="G496" s="65" t="s">
        <v>48</v>
      </c>
      <c r="H496" s="66">
        <v>80</v>
      </c>
      <c r="I496" s="16"/>
      <c r="J496" s="67" t="s">
        <v>0</v>
      </c>
      <c r="K496" s="68" t="s">
        <v>11</v>
      </c>
      <c r="L496" s="69">
        <v>0.8</v>
      </c>
      <c r="M496" s="69">
        <f>L496*H496</f>
        <v>64</v>
      </c>
      <c r="N496" s="69">
        <v>0</v>
      </c>
      <c r="O496" s="69">
        <f>N496*H496</f>
        <v>0</v>
      </c>
      <c r="P496" s="69">
        <v>0</v>
      </c>
      <c r="Q496" s="70">
        <f>P496*H496</f>
        <v>0</v>
      </c>
      <c r="R496" s="13"/>
      <c r="S496" s="13"/>
      <c r="T496" s="13"/>
      <c r="U496" s="13"/>
      <c r="V496" s="13"/>
      <c r="W496" s="13"/>
      <c r="X496" s="13"/>
      <c r="Y496" s="13"/>
      <c r="Z496" s="13"/>
      <c r="AA496" s="13"/>
      <c r="AB496" s="13"/>
      <c r="AO496" s="71" t="s">
        <v>42</v>
      </c>
      <c r="AQ496" s="71" t="s">
        <v>38</v>
      </c>
      <c r="AR496" s="71" t="s">
        <v>19</v>
      </c>
      <c r="AV496" s="7" t="s">
        <v>35</v>
      </c>
      <c r="BB496" s="72" t="e">
        <f>IF(K496="základní",#REF!,0)</f>
        <v>#REF!</v>
      </c>
      <c r="BC496" s="72">
        <f>IF(K496="snížená",#REF!,0)</f>
        <v>0</v>
      </c>
      <c r="BD496" s="72">
        <f>IF(K496="zákl. přenesená",#REF!,0)</f>
        <v>0</v>
      </c>
      <c r="BE496" s="72">
        <f>IF(K496="sníž. přenesená",#REF!,0)</f>
        <v>0</v>
      </c>
      <c r="BF496" s="72">
        <f>IF(K496="nulová",#REF!,0)</f>
        <v>0</v>
      </c>
      <c r="BG496" s="7" t="s">
        <v>17</v>
      </c>
      <c r="BH496" s="72" t="e">
        <f>ROUND(#REF!*H496,2)</f>
        <v>#REF!</v>
      </c>
      <c r="BI496" s="7" t="s">
        <v>42</v>
      </c>
      <c r="BJ496" s="71" t="s">
        <v>1044</v>
      </c>
    </row>
    <row r="497" spans="1:62" s="2" customFormat="1" ht="39" x14ac:dyDescent="0.2">
      <c r="A497" s="13"/>
      <c r="B497" s="14"/>
      <c r="C497" s="15"/>
      <c r="D497" s="73" t="s">
        <v>44</v>
      </c>
      <c r="E497" s="15"/>
      <c r="F497" s="74" t="s">
        <v>1045</v>
      </c>
      <c r="G497" s="15"/>
      <c r="H497" s="15"/>
      <c r="I497" s="16"/>
      <c r="J497" s="75"/>
      <c r="K497" s="76"/>
      <c r="L497" s="22"/>
      <c r="M497" s="22"/>
      <c r="N497" s="22"/>
      <c r="O497" s="22"/>
      <c r="P497" s="22"/>
      <c r="Q497" s="23"/>
      <c r="R497" s="13"/>
      <c r="S497" s="13"/>
      <c r="T497" s="13"/>
      <c r="U497" s="13"/>
      <c r="V497" s="13"/>
      <c r="W497" s="13"/>
      <c r="X497" s="13"/>
      <c r="Y497" s="13"/>
      <c r="Z497" s="13"/>
      <c r="AA497" s="13"/>
      <c r="AB497" s="13"/>
      <c r="AQ497" s="7" t="s">
        <v>44</v>
      </c>
      <c r="AR497" s="7" t="s">
        <v>19</v>
      </c>
    </row>
    <row r="498" spans="1:62" s="2" customFormat="1" ht="24.2" customHeight="1" x14ac:dyDescent="0.2">
      <c r="A498" s="13"/>
      <c r="B498" s="14"/>
      <c r="C498" s="62" t="s">
        <v>1046</v>
      </c>
      <c r="D498" s="62" t="s">
        <v>38</v>
      </c>
      <c r="E498" s="63" t="s">
        <v>1047</v>
      </c>
      <c r="F498" s="64" t="s">
        <v>1048</v>
      </c>
      <c r="G498" s="65" t="s">
        <v>48</v>
      </c>
      <c r="H498" s="66">
        <v>80</v>
      </c>
      <c r="I498" s="16"/>
      <c r="J498" s="67" t="s">
        <v>0</v>
      </c>
      <c r="K498" s="68" t="s">
        <v>11</v>
      </c>
      <c r="L498" s="69">
        <v>0.8</v>
      </c>
      <c r="M498" s="69">
        <f>L498*H498</f>
        <v>64</v>
      </c>
      <c r="N498" s="69">
        <v>0</v>
      </c>
      <c r="O498" s="69">
        <f>N498*H498</f>
        <v>0</v>
      </c>
      <c r="P498" s="69">
        <v>0</v>
      </c>
      <c r="Q498" s="70">
        <f>P498*H498</f>
        <v>0</v>
      </c>
      <c r="R498" s="13"/>
      <c r="S498" s="13"/>
      <c r="T498" s="13"/>
      <c r="U498" s="13"/>
      <c r="V498" s="13"/>
      <c r="W498" s="13"/>
      <c r="X498" s="13"/>
      <c r="Y498" s="13"/>
      <c r="Z498" s="13"/>
      <c r="AA498" s="13"/>
      <c r="AB498" s="13"/>
      <c r="AO498" s="71" t="s">
        <v>42</v>
      </c>
      <c r="AQ498" s="71" t="s">
        <v>38</v>
      </c>
      <c r="AR498" s="71" t="s">
        <v>19</v>
      </c>
      <c r="AV498" s="7" t="s">
        <v>35</v>
      </c>
      <c r="BB498" s="72" t="e">
        <f>IF(K498="základní",#REF!,0)</f>
        <v>#REF!</v>
      </c>
      <c r="BC498" s="72">
        <f>IF(K498="snížená",#REF!,0)</f>
        <v>0</v>
      </c>
      <c r="BD498" s="72">
        <f>IF(K498="zákl. přenesená",#REF!,0)</f>
        <v>0</v>
      </c>
      <c r="BE498" s="72">
        <f>IF(K498="sníž. přenesená",#REF!,0)</f>
        <v>0</v>
      </c>
      <c r="BF498" s="72">
        <f>IF(K498="nulová",#REF!,0)</f>
        <v>0</v>
      </c>
      <c r="BG498" s="7" t="s">
        <v>17</v>
      </c>
      <c r="BH498" s="72" t="e">
        <f>ROUND(#REF!*H498,2)</f>
        <v>#REF!</v>
      </c>
      <c r="BI498" s="7" t="s">
        <v>42</v>
      </c>
      <c r="BJ498" s="71" t="s">
        <v>1049</v>
      </c>
    </row>
    <row r="499" spans="1:62" s="2" customFormat="1" ht="39" x14ac:dyDescent="0.2">
      <c r="A499" s="13"/>
      <c r="B499" s="14"/>
      <c r="C499" s="15"/>
      <c r="D499" s="73" t="s">
        <v>44</v>
      </c>
      <c r="E499" s="15"/>
      <c r="F499" s="74" t="s">
        <v>1050</v>
      </c>
      <c r="G499" s="15"/>
      <c r="H499" s="15"/>
      <c r="I499" s="16"/>
      <c r="J499" s="75"/>
      <c r="K499" s="76"/>
      <c r="L499" s="22"/>
      <c r="M499" s="22"/>
      <c r="N499" s="22"/>
      <c r="O499" s="22"/>
      <c r="P499" s="22"/>
      <c r="Q499" s="23"/>
      <c r="R499" s="13"/>
      <c r="S499" s="13"/>
      <c r="T499" s="13"/>
      <c r="U499" s="13"/>
      <c r="V499" s="13"/>
      <c r="W499" s="13"/>
      <c r="X499" s="13"/>
      <c r="Y499" s="13"/>
      <c r="Z499" s="13"/>
      <c r="AA499" s="13"/>
      <c r="AB499" s="13"/>
      <c r="AQ499" s="7" t="s">
        <v>44</v>
      </c>
      <c r="AR499" s="7" t="s">
        <v>19</v>
      </c>
    </row>
    <row r="500" spans="1:62" s="2" customFormat="1" ht="24.2" customHeight="1" x14ac:dyDescent="0.2">
      <c r="A500" s="13"/>
      <c r="B500" s="14"/>
      <c r="C500" s="62" t="s">
        <v>1051</v>
      </c>
      <c r="D500" s="62" t="s">
        <v>38</v>
      </c>
      <c r="E500" s="63" t="s">
        <v>1052</v>
      </c>
      <c r="F500" s="64" t="s">
        <v>1053</v>
      </c>
      <c r="G500" s="65" t="s">
        <v>48</v>
      </c>
      <c r="H500" s="66">
        <v>80</v>
      </c>
      <c r="I500" s="16"/>
      <c r="J500" s="67" t="s">
        <v>0</v>
      </c>
      <c r="K500" s="68" t="s">
        <v>11</v>
      </c>
      <c r="L500" s="69">
        <v>0.8</v>
      </c>
      <c r="M500" s="69">
        <f>L500*H500</f>
        <v>64</v>
      </c>
      <c r="N500" s="69">
        <v>0</v>
      </c>
      <c r="O500" s="69">
        <f>N500*H500</f>
        <v>0</v>
      </c>
      <c r="P500" s="69">
        <v>0</v>
      </c>
      <c r="Q500" s="70">
        <f>P500*H500</f>
        <v>0</v>
      </c>
      <c r="R500" s="13"/>
      <c r="S500" s="13"/>
      <c r="T500" s="13"/>
      <c r="U500" s="13"/>
      <c r="V500" s="13"/>
      <c r="W500" s="13"/>
      <c r="X500" s="13"/>
      <c r="Y500" s="13"/>
      <c r="Z500" s="13"/>
      <c r="AA500" s="13"/>
      <c r="AB500" s="13"/>
      <c r="AO500" s="71" t="s">
        <v>42</v>
      </c>
      <c r="AQ500" s="71" t="s">
        <v>38</v>
      </c>
      <c r="AR500" s="71" t="s">
        <v>19</v>
      </c>
      <c r="AV500" s="7" t="s">
        <v>35</v>
      </c>
      <c r="BB500" s="72" t="e">
        <f>IF(K500="základní",#REF!,0)</f>
        <v>#REF!</v>
      </c>
      <c r="BC500" s="72">
        <f>IF(K500="snížená",#REF!,0)</f>
        <v>0</v>
      </c>
      <c r="BD500" s="72">
        <f>IF(K500="zákl. přenesená",#REF!,0)</f>
        <v>0</v>
      </c>
      <c r="BE500" s="72">
        <f>IF(K500="sníž. přenesená",#REF!,0)</f>
        <v>0</v>
      </c>
      <c r="BF500" s="72">
        <f>IF(K500="nulová",#REF!,0)</f>
        <v>0</v>
      </c>
      <c r="BG500" s="7" t="s">
        <v>17</v>
      </c>
      <c r="BH500" s="72" t="e">
        <f>ROUND(#REF!*H500,2)</f>
        <v>#REF!</v>
      </c>
      <c r="BI500" s="7" t="s">
        <v>42</v>
      </c>
      <c r="BJ500" s="71" t="s">
        <v>1054</v>
      </c>
    </row>
    <row r="501" spans="1:62" s="2" customFormat="1" ht="39" x14ac:dyDescent="0.2">
      <c r="A501" s="13"/>
      <c r="B501" s="14"/>
      <c r="C501" s="15"/>
      <c r="D501" s="73" t="s">
        <v>44</v>
      </c>
      <c r="E501" s="15"/>
      <c r="F501" s="74" t="s">
        <v>1055</v>
      </c>
      <c r="G501" s="15"/>
      <c r="H501" s="15"/>
      <c r="I501" s="16"/>
      <c r="J501" s="75"/>
      <c r="K501" s="76"/>
      <c r="L501" s="22"/>
      <c r="M501" s="22"/>
      <c r="N501" s="22"/>
      <c r="O501" s="22"/>
      <c r="P501" s="22"/>
      <c r="Q501" s="23"/>
      <c r="R501" s="13"/>
      <c r="S501" s="13"/>
      <c r="T501" s="13"/>
      <c r="U501" s="13"/>
      <c r="V501" s="13"/>
      <c r="W501" s="13"/>
      <c r="X501" s="13"/>
      <c r="Y501" s="13"/>
      <c r="Z501" s="13"/>
      <c r="AA501" s="13"/>
      <c r="AB501" s="13"/>
      <c r="AQ501" s="7" t="s">
        <v>44</v>
      </c>
      <c r="AR501" s="7" t="s">
        <v>19</v>
      </c>
    </row>
    <row r="502" spans="1:62" s="2" customFormat="1" ht="24.2" customHeight="1" x14ac:dyDescent="0.2">
      <c r="A502" s="13"/>
      <c r="B502" s="14"/>
      <c r="C502" s="62" t="s">
        <v>1056</v>
      </c>
      <c r="D502" s="62" t="s">
        <v>38</v>
      </c>
      <c r="E502" s="63" t="s">
        <v>1057</v>
      </c>
      <c r="F502" s="64" t="s">
        <v>1058</v>
      </c>
      <c r="G502" s="65" t="s">
        <v>48</v>
      </c>
      <c r="H502" s="66">
        <v>80</v>
      </c>
      <c r="I502" s="16"/>
      <c r="J502" s="67" t="s">
        <v>0</v>
      </c>
      <c r="K502" s="68" t="s">
        <v>11</v>
      </c>
      <c r="L502" s="69">
        <v>0.8</v>
      </c>
      <c r="M502" s="69">
        <f>L502*H502</f>
        <v>64</v>
      </c>
      <c r="N502" s="69">
        <v>0</v>
      </c>
      <c r="O502" s="69">
        <f>N502*H502</f>
        <v>0</v>
      </c>
      <c r="P502" s="69">
        <v>0</v>
      </c>
      <c r="Q502" s="70">
        <f>P502*H502</f>
        <v>0</v>
      </c>
      <c r="R502" s="13"/>
      <c r="S502" s="13"/>
      <c r="T502" s="13"/>
      <c r="U502" s="13"/>
      <c r="V502" s="13"/>
      <c r="W502" s="13"/>
      <c r="X502" s="13"/>
      <c r="Y502" s="13"/>
      <c r="Z502" s="13"/>
      <c r="AA502" s="13"/>
      <c r="AB502" s="13"/>
      <c r="AO502" s="71" t="s">
        <v>42</v>
      </c>
      <c r="AQ502" s="71" t="s">
        <v>38</v>
      </c>
      <c r="AR502" s="71" t="s">
        <v>19</v>
      </c>
      <c r="AV502" s="7" t="s">
        <v>35</v>
      </c>
      <c r="BB502" s="72" t="e">
        <f>IF(K502="základní",#REF!,0)</f>
        <v>#REF!</v>
      </c>
      <c r="BC502" s="72">
        <f>IF(K502="snížená",#REF!,0)</f>
        <v>0</v>
      </c>
      <c r="BD502" s="72">
        <f>IF(K502="zákl. přenesená",#REF!,0)</f>
        <v>0</v>
      </c>
      <c r="BE502" s="72">
        <f>IF(K502="sníž. přenesená",#REF!,0)</f>
        <v>0</v>
      </c>
      <c r="BF502" s="72">
        <f>IF(K502="nulová",#REF!,0)</f>
        <v>0</v>
      </c>
      <c r="BG502" s="7" t="s">
        <v>17</v>
      </c>
      <c r="BH502" s="72" t="e">
        <f>ROUND(#REF!*H502,2)</f>
        <v>#REF!</v>
      </c>
      <c r="BI502" s="7" t="s">
        <v>42</v>
      </c>
      <c r="BJ502" s="71" t="s">
        <v>1059</v>
      </c>
    </row>
    <row r="503" spans="1:62" s="2" customFormat="1" ht="39" x14ac:dyDescent="0.2">
      <c r="A503" s="13"/>
      <c r="B503" s="14"/>
      <c r="C503" s="15"/>
      <c r="D503" s="73" t="s">
        <v>44</v>
      </c>
      <c r="E503" s="15"/>
      <c r="F503" s="74" t="s">
        <v>1060</v>
      </c>
      <c r="G503" s="15"/>
      <c r="H503" s="15"/>
      <c r="I503" s="16"/>
      <c r="J503" s="75"/>
      <c r="K503" s="76"/>
      <c r="L503" s="22"/>
      <c r="M503" s="22"/>
      <c r="N503" s="22"/>
      <c r="O503" s="22"/>
      <c r="P503" s="22"/>
      <c r="Q503" s="23"/>
      <c r="R503" s="13"/>
      <c r="S503" s="13"/>
      <c r="T503" s="13"/>
      <c r="U503" s="13"/>
      <c r="V503" s="13"/>
      <c r="W503" s="13"/>
      <c r="X503" s="13"/>
      <c r="Y503" s="13"/>
      <c r="Z503" s="13"/>
      <c r="AA503" s="13"/>
      <c r="AB503" s="13"/>
      <c r="AQ503" s="7" t="s">
        <v>44</v>
      </c>
      <c r="AR503" s="7" t="s">
        <v>19</v>
      </c>
    </row>
    <row r="504" spans="1:62" s="2" customFormat="1" ht="24.2" customHeight="1" x14ac:dyDescent="0.2">
      <c r="A504" s="13"/>
      <c r="B504" s="14"/>
      <c r="C504" s="62" t="s">
        <v>1061</v>
      </c>
      <c r="D504" s="62" t="s">
        <v>38</v>
      </c>
      <c r="E504" s="63" t="s">
        <v>1062</v>
      </c>
      <c r="F504" s="64" t="s">
        <v>1063</v>
      </c>
      <c r="G504" s="65" t="s">
        <v>48</v>
      </c>
      <c r="H504" s="66">
        <v>80</v>
      </c>
      <c r="I504" s="16"/>
      <c r="J504" s="67" t="s">
        <v>0</v>
      </c>
      <c r="K504" s="68" t="s">
        <v>11</v>
      </c>
      <c r="L504" s="69">
        <v>0.53</v>
      </c>
      <c r="M504" s="69">
        <f>L504*H504</f>
        <v>42.400000000000006</v>
      </c>
      <c r="N504" s="69">
        <v>0</v>
      </c>
      <c r="O504" s="69">
        <f>N504*H504</f>
        <v>0</v>
      </c>
      <c r="P504" s="69">
        <v>0</v>
      </c>
      <c r="Q504" s="70">
        <f>P504*H504</f>
        <v>0</v>
      </c>
      <c r="R504" s="13"/>
      <c r="S504" s="13"/>
      <c r="T504" s="13"/>
      <c r="U504" s="13"/>
      <c r="V504" s="13"/>
      <c r="W504" s="13"/>
      <c r="X504" s="13"/>
      <c r="Y504" s="13"/>
      <c r="Z504" s="13"/>
      <c r="AA504" s="13"/>
      <c r="AB504" s="13"/>
      <c r="AO504" s="71" t="s">
        <v>42</v>
      </c>
      <c r="AQ504" s="71" t="s">
        <v>38</v>
      </c>
      <c r="AR504" s="71" t="s">
        <v>19</v>
      </c>
      <c r="AV504" s="7" t="s">
        <v>35</v>
      </c>
      <c r="BB504" s="72" t="e">
        <f>IF(K504="základní",#REF!,0)</f>
        <v>#REF!</v>
      </c>
      <c r="BC504" s="72">
        <f>IF(K504="snížená",#REF!,0)</f>
        <v>0</v>
      </c>
      <c r="BD504" s="72">
        <f>IF(K504="zákl. přenesená",#REF!,0)</f>
        <v>0</v>
      </c>
      <c r="BE504" s="72">
        <f>IF(K504="sníž. přenesená",#REF!,0)</f>
        <v>0</v>
      </c>
      <c r="BF504" s="72">
        <f>IF(K504="nulová",#REF!,0)</f>
        <v>0</v>
      </c>
      <c r="BG504" s="7" t="s">
        <v>17</v>
      </c>
      <c r="BH504" s="72" t="e">
        <f>ROUND(#REF!*H504,2)</f>
        <v>#REF!</v>
      </c>
      <c r="BI504" s="7" t="s">
        <v>42</v>
      </c>
      <c r="BJ504" s="71" t="s">
        <v>1064</v>
      </c>
    </row>
    <row r="505" spans="1:62" s="2" customFormat="1" ht="68.25" x14ac:dyDescent="0.2">
      <c r="A505" s="13"/>
      <c r="B505" s="14"/>
      <c r="C505" s="15"/>
      <c r="D505" s="73" t="s">
        <v>44</v>
      </c>
      <c r="E505" s="15"/>
      <c r="F505" s="74" t="s">
        <v>1065</v>
      </c>
      <c r="G505" s="15"/>
      <c r="H505" s="15"/>
      <c r="I505" s="16"/>
      <c r="J505" s="75"/>
      <c r="K505" s="76"/>
      <c r="L505" s="22"/>
      <c r="M505" s="22"/>
      <c r="N505" s="22"/>
      <c r="O505" s="22"/>
      <c r="P505" s="22"/>
      <c r="Q505" s="23"/>
      <c r="R505" s="13"/>
      <c r="S505" s="13"/>
      <c r="T505" s="13"/>
      <c r="U505" s="13"/>
      <c r="V505" s="13"/>
      <c r="W505" s="13"/>
      <c r="X505" s="13"/>
      <c r="Y505" s="13"/>
      <c r="Z505" s="13"/>
      <c r="AA505" s="13"/>
      <c r="AB505" s="13"/>
      <c r="AQ505" s="7" t="s">
        <v>44</v>
      </c>
      <c r="AR505" s="7" t="s">
        <v>19</v>
      </c>
    </row>
    <row r="506" spans="1:62" s="2" customFormat="1" ht="24.2" customHeight="1" x14ac:dyDescent="0.2">
      <c r="A506" s="13"/>
      <c r="B506" s="14"/>
      <c r="C506" s="62" t="s">
        <v>1066</v>
      </c>
      <c r="D506" s="62" t="s">
        <v>38</v>
      </c>
      <c r="E506" s="63" t="s">
        <v>1067</v>
      </c>
      <c r="F506" s="64" t="s">
        <v>1068</v>
      </c>
      <c r="G506" s="65" t="s">
        <v>48</v>
      </c>
      <c r="H506" s="66">
        <v>80</v>
      </c>
      <c r="I506" s="16"/>
      <c r="J506" s="67" t="s">
        <v>0</v>
      </c>
      <c r="K506" s="68" t="s">
        <v>11</v>
      </c>
      <c r="L506" s="69">
        <v>0.53</v>
      </c>
      <c r="M506" s="69">
        <f>L506*H506</f>
        <v>42.400000000000006</v>
      </c>
      <c r="N506" s="69">
        <v>0</v>
      </c>
      <c r="O506" s="69">
        <f>N506*H506</f>
        <v>0</v>
      </c>
      <c r="P506" s="69">
        <v>0</v>
      </c>
      <c r="Q506" s="70">
        <f>P506*H506</f>
        <v>0</v>
      </c>
      <c r="R506" s="13"/>
      <c r="S506" s="13"/>
      <c r="T506" s="13"/>
      <c r="U506" s="13"/>
      <c r="V506" s="13"/>
      <c r="W506" s="13"/>
      <c r="X506" s="13"/>
      <c r="Y506" s="13"/>
      <c r="Z506" s="13"/>
      <c r="AA506" s="13"/>
      <c r="AB506" s="13"/>
      <c r="AO506" s="71" t="s">
        <v>42</v>
      </c>
      <c r="AQ506" s="71" t="s">
        <v>38</v>
      </c>
      <c r="AR506" s="71" t="s">
        <v>19</v>
      </c>
      <c r="AV506" s="7" t="s">
        <v>35</v>
      </c>
      <c r="BB506" s="72" t="e">
        <f>IF(K506="základní",#REF!,0)</f>
        <v>#REF!</v>
      </c>
      <c r="BC506" s="72">
        <f>IF(K506="snížená",#REF!,0)</f>
        <v>0</v>
      </c>
      <c r="BD506" s="72">
        <f>IF(K506="zákl. přenesená",#REF!,0)</f>
        <v>0</v>
      </c>
      <c r="BE506" s="72">
        <f>IF(K506="sníž. přenesená",#REF!,0)</f>
        <v>0</v>
      </c>
      <c r="BF506" s="72">
        <f>IF(K506="nulová",#REF!,0)</f>
        <v>0</v>
      </c>
      <c r="BG506" s="7" t="s">
        <v>17</v>
      </c>
      <c r="BH506" s="72" t="e">
        <f>ROUND(#REF!*H506,2)</f>
        <v>#REF!</v>
      </c>
      <c r="BI506" s="7" t="s">
        <v>42</v>
      </c>
      <c r="BJ506" s="71" t="s">
        <v>1069</v>
      </c>
    </row>
    <row r="507" spans="1:62" s="2" customFormat="1" ht="68.25" x14ac:dyDescent="0.2">
      <c r="A507" s="13"/>
      <c r="B507" s="14"/>
      <c r="C507" s="15"/>
      <c r="D507" s="73" t="s">
        <v>44</v>
      </c>
      <c r="E507" s="15"/>
      <c r="F507" s="74" t="s">
        <v>1070</v>
      </c>
      <c r="G507" s="15"/>
      <c r="H507" s="15"/>
      <c r="I507" s="16"/>
      <c r="J507" s="75"/>
      <c r="K507" s="76"/>
      <c r="L507" s="22"/>
      <c r="M507" s="22"/>
      <c r="N507" s="22"/>
      <c r="O507" s="22"/>
      <c r="P507" s="22"/>
      <c r="Q507" s="23"/>
      <c r="R507" s="13"/>
      <c r="S507" s="13"/>
      <c r="T507" s="13"/>
      <c r="U507" s="13"/>
      <c r="V507" s="13"/>
      <c r="W507" s="13"/>
      <c r="X507" s="13"/>
      <c r="Y507" s="13"/>
      <c r="Z507" s="13"/>
      <c r="AA507" s="13"/>
      <c r="AB507" s="13"/>
      <c r="AQ507" s="7" t="s">
        <v>44</v>
      </c>
      <c r="AR507" s="7" t="s">
        <v>19</v>
      </c>
    </row>
    <row r="508" spans="1:62" s="2" customFormat="1" ht="24.2" customHeight="1" x14ac:dyDescent="0.2">
      <c r="A508" s="13"/>
      <c r="B508" s="14"/>
      <c r="C508" s="62" t="s">
        <v>1071</v>
      </c>
      <c r="D508" s="62" t="s">
        <v>38</v>
      </c>
      <c r="E508" s="63" t="s">
        <v>1072</v>
      </c>
      <c r="F508" s="64" t="s">
        <v>1073</v>
      </c>
      <c r="G508" s="65" t="s">
        <v>48</v>
      </c>
      <c r="H508" s="66">
        <v>80</v>
      </c>
      <c r="I508" s="16"/>
      <c r="J508" s="67" t="s">
        <v>0</v>
      </c>
      <c r="K508" s="68" t="s">
        <v>11</v>
      </c>
      <c r="L508" s="69">
        <v>0.45</v>
      </c>
      <c r="M508" s="69">
        <f>L508*H508</f>
        <v>36</v>
      </c>
      <c r="N508" s="69">
        <v>0</v>
      </c>
      <c r="O508" s="69">
        <f>N508*H508</f>
        <v>0</v>
      </c>
      <c r="P508" s="69">
        <v>0</v>
      </c>
      <c r="Q508" s="70">
        <f>P508*H508</f>
        <v>0</v>
      </c>
      <c r="R508" s="13"/>
      <c r="S508" s="13"/>
      <c r="T508" s="13"/>
      <c r="U508" s="13"/>
      <c r="V508" s="13"/>
      <c r="W508" s="13"/>
      <c r="X508" s="13"/>
      <c r="Y508" s="13"/>
      <c r="Z508" s="13"/>
      <c r="AA508" s="13"/>
      <c r="AB508" s="13"/>
      <c r="AO508" s="71" t="s">
        <v>42</v>
      </c>
      <c r="AQ508" s="71" t="s">
        <v>38</v>
      </c>
      <c r="AR508" s="71" t="s">
        <v>19</v>
      </c>
      <c r="AV508" s="7" t="s">
        <v>35</v>
      </c>
      <c r="BB508" s="72" t="e">
        <f>IF(K508="základní",#REF!,0)</f>
        <v>#REF!</v>
      </c>
      <c r="BC508" s="72">
        <f>IF(K508="snížená",#REF!,0)</f>
        <v>0</v>
      </c>
      <c r="BD508" s="72">
        <f>IF(K508="zákl. přenesená",#REF!,0)</f>
        <v>0</v>
      </c>
      <c r="BE508" s="72">
        <f>IF(K508="sníž. přenesená",#REF!,0)</f>
        <v>0</v>
      </c>
      <c r="BF508" s="72">
        <f>IF(K508="nulová",#REF!,0)</f>
        <v>0</v>
      </c>
      <c r="BG508" s="7" t="s">
        <v>17</v>
      </c>
      <c r="BH508" s="72" t="e">
        <f>ROUND(#REF!*H508,2)</f>
        <v>#REF!</v>
      </c>
      <c r="BI508" s="7" t="s">
        <v>42</v>
      </c>
      <c r="BJ508" s="71" t="s">
        <v>1074</v>
      </c>
    </row>
    <row r="509" spans="1:62" s="2" customFormat="1" ht="68.25" x14ac:dyDescent="0.2">
      <c r="A509" s="13"/>
      <c r="B509" s="14"/>
      <c r="C509" s="15"/>
      <c r="D509" s="73" t="s">
        <v>44</v>
      </c>
      <c r="E509" s="15"/>
      <c r="F509" s="74" t="s">
        <v>1075</v>
      </c>
      <c r="G509" s="15"/>
      <c r="H509" s="15"/>
      <c r="I509" s="16"/>
      <c r="J509" s="75"/>
      <c r="K509" s="76"/>
      <c r="L509" s="22"/>
      <c r="M509" s="22"/>
      <c r="N509" s="22"/>
      <c r="O509" s="22"/>
      <c r="P509" s="22"/>
      <c r="Q509" s="23"/>
      <c r="R509" s="13"/>
      <c r="S509" s="13"/>
      <c r="T509" s="13"/>
      <c r="U509" s="13"/>
      <c r="V509" s="13"/>
      <c r="W509" s="13"/>
      <c r="X509" s="13"/>
      <c r="Y509" s="13"/>
      <c r="Z509" s="13"/>
      <c r="AA509" s="13"/>
      <c r="AB509" s="13"/>
      <c r="AQ509" s="7" t="s">
        <v>44</v>
      </c>
      <c r="AR509" s="7" t="s">
        <v>19</v>
      </c>
    </row>
    <row r="510" spans="1:62" s="2" customFormat="1" ht="24.2" customHeight="1" x14ac:dyDescent="0.2">
      <c r="A510" s="13"/>
      <c r="B510" s="14"/>
      <c r="C510" s="62" t="s">
        <v>1076</v>
      </c>
      <c r="D510" s="62" t="s">
        <v>38</v>
      </c>
      <c r="E510" s="63" t="s">
        <v>1077</v>
      </c>
      <c r="F510" s="64" t="s">
        <v>1078</v>
      </c>
      <c r="G510" s="65" t="s">
        <v>48</v>
      </c>
      <c r="H510" s="66">
        <v>80</v>
      </c>
      <c r="I510" s="16"/>
      <c r="J510" s="67" t="s">
        <v>0</v>
      </c>
      <c r="K510" s="68" t="s">
        <v>11</v>
      </c>
      <c r="L510" s="69">
        <v>0.45</v>
      </c>
      <c r="M510" s="69">
        <f>L510*H510</f>
        <v>36</v>
      </c>
      <c r="N510" s="69">
        <v>0</v>
      </c>
      <c r="O510" s="69">
        <f>N510*H510</f>
        <v>0</v>
      </c>
      <c r="P510" s="69">
        <v>0</v>
      </c>
      <c r="Q510" s="70">
        <f>P510*H510</f>
        <v>0</v>
      </c>
      <c r="R510" s="13"/>
      <c r="S510" s="13"/>
      <c r="T510" s="13"/>
      <c r="U510" s="13"/>
      <c r="V510" s="13"/>
      <c r="W510" s="13"/>
      <c r="X510" s="13"/>
      <c r="Y510" s="13"/>
      <c r="Z510" s="13"/>
      <c r="AA510" s="13"/>
      <c r="AB510" s="13"/>
      <c r="AO510" s="71" t="s">
        <v>42</v>
      </c>
      <c r="AQ510" s="71" t="s">
        <v>38</v>
      </c>
      <c r="AR510" s="71" t="s">
        <v>19</v>
      </c>
      <c r="AV510" s="7" t="s">
        <v>35</v>
      </c>
      <c r="BB510" s="72" t="e">
        <f>IF(K510="základní",#REF!,0)</f>
        <v>#REF!</v>
      </c>
      <c r="BC510" s="72">
        <f>IF(K510="snížená",#REF!,0)</f>
        <v>0</v>
      </c>
      <c r="BD510" s="72">
        <f>IF(K510="zákl. přenesená",#REF!,0)</f>
        <v>0</v>
      </c>
      <c r="BE510" s="72">
        <f>IF(K510="sníž. přenesená",#REF!,0)</f>
        <v>0</v>
      </c>
      <c r="BF510" s="72">
        <f>IF(K510="nulová",#REF!,0)</f>
        <v>0</v>
      </c>
      <c r="BG510" s="7" t="s">
        <v>17</v>
      </c>
      <c r="BH510" s="72" t="e">
        <f>ROUND(#REF!*H510,2)</f>
        <v>#REF!</v>
      </c>
      <c r="BI510" s="7" t="s">
        <v>42</v>
      </c>
      <c r="BJ510" s="71" t="s">
        <v>1079</v>
      </c>
    </row>
    <row r="511" spans="1:62" s="2" customFormat="1" ht="68.25" x14ac:dyDescent="0.2">
      <c r="A511" s="13"/>
      <c r="B511" s="14"/>
      <c r="C511" s="15"/>
      <c r="D511" s="73" t="s">
        <v>44</v>
      </c>
      <c r="E511" s="15"/>
      <c r="F511" s="74" t="s">
        <v>1080</v>
      </c>
      <c r="G511" s="15"/>
      <c r="H511" s="15"/>
      <c r="I511" s="16"/>
      <c r="J511" s="75"/>
      <c r="K511" s="76"/>
      <c r="L511" s="22"/>
      <c r="M511" s="22"/>
      <c r="N511" s="22"/>
      <c r="O511" s="22"/>
      <c r="P511" s="22"/>
      <c r="Q511" s="23"/>
      <c r="R511" s="13"/>
      <c r="S511" s="13"/>
      <c r="T511" s="13"/>
      <c r="U511" s="13"/>
      <c r="V511" s="13"/>
      <c r="W511" s="13"/>
      <c r="X511" s="13"/>
      <c r="Y511" s="13"/>
      <c r="Z511" s="13"/>
      <c r="AA511" s="13"/>
      <c r="AB511" s="13"/>
      <c r="AQ511" s="7" t="s">
        <v>44</v>
      </c>
      <c r="AR511" s="7" t="s">
        <v>19</v>
      </c>
    </row>
    <row r="512" spans="1:62" s="2" customFormat="1" ht="24.2" customHeight="1" x14ac:dyDescent="0.2">
      <c r="A512" s="13"/>
      <c r="B512" s="14"/>
      <c r="C512" s="62" t="s">
        <v>1081</v>
      </c>
      <c r="D512" s="62" t="s">
        <v>38</v>
      </c>
      <c r="E512" s="63" t="s">
        <v>1082</v>
      </c>
      <c r="F512" s="64" t="s">
        <v>1083</v>
      </c>
      <c r="G512" s="65" t="s">
        <v>48</v>
      </c>
      <c r="H512" s="66">
        <v>80</v>
      </c>
      <c r="I512" s="16"/>
      <c r="J512" s="67" t="s">
        <v>0</v>
      </c>
      <c r="K512" s="68" t="s">
        <v>11</v>
      </c>
      <c r="L512" s="69">
        <v>0.56999999999999995</v>
      </c>
      <c r="M512" s="69">
        <f>L512*H512</f>
        <v>45.599999999999994</v>
      </c>
      <c r="N512" s="69">
        <v>0</v>
      </c>
      <c r="O512" s="69">
        <f>N512*H512</f>
        <v>0</v>
      </c>
      <c r="P512" s="69">
        <v>0</v>
      </c>
      <c r="Q512" s="70">
        <f>P512*H512</f>
        <v>0</v>
      </c>
      <c r="R512" s="13"/>
      <c r="S512" s="13"/>
      <c r="T512" s="13"/>
      <c r="U512" s="13"/>
      <c r="V512" s="13"/>
      <c r="W512" s="13"/>
      <c r="X512" s="13"/>
      <c r="Y512" s="13"/>
      <c r="Z512" s="13"/>
      <c r="AA512" s="13"/>
      <c r="AB512" s="13"/>
      <c r="AO512" s="71" t="s">
        <v>42</v>
      </c>
      <c r="AQ512" s="71" t="s">
        <v>38</v>
      </c>
      <c r="AR512" s="71" t="s">
        <v>19</v>
      </c>
      <c r="AV512" s="7" t="s">
        <v>35</v>
      </c>
      <c r="BB512" s="72" t="e">
        <f>IF(K512="základní",#REF!,0)</f>
        <v>#REF!</v>
      </c>
      <c r="BC512" s="72">
        <f>IF(K512="snížená",#REF!,0)</f>
        <v>0</v>
      </c>
      <c r="BD512" s="72">
        <f>IF(K512="zákl. přenesená",#REF!,0)</f>
        <v>0</v>
      </c>
      <c r="BE512" s="72">
        <f>IF(K512="sníž. přenesená",#REF!,0)</f>
        <v>0</v>
      </c>
      <c r="BF512" s="72">
        <f>IF(K512="nulová",#REF!,0)</f>
        <v>0</v>
      </c>
      <c r="BG512" s="7" t="s">
        <v>17</v>
      </c>
      <c r="BH512" s="72" t="e">
        <f>ROUND(#REF!*H512,2)</f>
        <v>#REF!</v>
      </c>
      <c r="BI512" s="7" t="s">
        <v>42</v>
      </c>
      <c r="BJ512" s="71" t="s">
        <v>1084</v>
      </c>
    </row>
    <row r="513" spans="1:62" s="2" customFormat="1" ht="68.25" x14ac:dyDescent="0.2">
      <c r="A513" s="13"/>
      <c r="B513" s="14"/>
      <c r="C513" s="15"/>
      <c r="D513" s="73" t="s">
        <v>44</v>
      </c>
      <c r="E513" s="15"/>
      <c r="F513" s="74" t="s">
        <v>1085</v>
      </c>
      <c r="G513" s="15"/>
      <c r="H513" s="15"/>
      <c r="I513" s="16"/>
      <c r="J513" s="75"/>
      <c r="K513" s="76"/>
      <c r="L513" s="22"/>
      <c r="M513" s="22"/>
      <c r="N513" s="22"/>
      <c r="O513" s="22"/>
      <c r="P513" s="22"/>
      <c r="Q513" s="23"/>
      <c r="R513" s="13"/>
      <c r="S513" s="13"/>
      <c r="T513" s="13"/>
      <c r="U513" s="13"/>
      <c r="V513" s="13"/>
      <c r="W513" s="13"/>
      <c r="X513" s="13"/>
      <c r="Y513" s="13"/>
      <c r="Z513" s="13"/>
      <c r="AA513" s="13"/>
      <c r="AB513" s="13"/>
      <c r="AQ513" s="7" t="s">
        <v>44</v>
      </c>
      <c r="AR513" s="7" t="s">
        <v>19</v>
      </c>
    </row>
    <row r="514" spans="1:62" s="2" customFormat="1" ht="24.2" customHeight="1" x14ac:dyDescent="0.2">
      <c r="A514" s="13"/>
      <c r="B514" s="14"/>
      <c r="C514" s="62" t="s">
        <v>1086</v>
      </c>
      <c r="D514" s="62" t="s">
        <v>38</v>
      </c>
      <c r="E514" s="63" t="s">
        <v>1087</v>
      </c>
      <c r="F514" s="64" t="s">
        <v>1088</v>
      </c>
      <c r="G514" s="65" t="s">
        <v>48</v>
      </c>
      <c r="H514" s="66">
        <v>80</v>
      </c>
      <c r="I514" s="16"/>
      <c r="J514" s="67" t="s">
        <v>0</v>
      </c>
      <c r="K514" s="68" t="s">
        <v>11</v>
      </c>
      <c r="L514" s="69">
        <v>0.56999999999999995</v>
      </c>
      <c r="M514" s="69">
        <f>L514*H514</f>
        <v>45.599999999999994</v>
      </c>
      <c r="N514" s="69">
        <v>0</v>
      </c>
      <c r="O514" s="69">
        <f>N514*H514</f>
        <v>0</v>
      </c>
      <c r="P514" s="69">
        <v>0</v>
      </c>
      <c r="Q514" s="70">
        <f>P514*H514</f>
        <v>0</v>
      </c>
      <c r="R514" s="13"/>
      <c r="S514" s="13"/>
      <c r="T514" s="13"/>
      <c r="U514" s="13"/>
      <c r="V514" s="13"/>
      <c r="W514" s="13"/>
      <c r="X514" s="13"/>
      <c r="Y514" s="13"/>
      <c r="Z514" s="13"/>
      <c r="AA514" s="13"/>
      <c r="AB514" s="13"/>
      <c r="AO514" s="71" t="s">
        <v>42</v>
      </c>
      <c r="AQ514" s="71" t="s">
        <v>38</v>
      </c>
      <c r="AR514" s="71" t="s">
        <v>19</v>
      </c>
      <c r="AV514" s="7" t="s">
        <v>35</v>
      </c>
      <c r="BB514" s="72" t="e">
        <f>IF(K514="základní",#REF!,0)</f>
        <v>#REF!</v>
      </c>
      <c r="BC514" s="72">
        <f>IF(K514="snížená",#REF!,0)</f>
        <v>0</v>
      </c>
      <c r="BD514" s="72">
        <f>IF(K514="zákl. přenesená",#REF!,0)</f>
        <v>0</v>
      </c>
      <c r="BE514" s="72">
        <f>IF(K514="sníž. přenesená",#REF!,0)</f>
        <v>0</v>
      </c>
      <c r="BF514" s="72">
        <f>IF(K514="nulová",#REF!,0)</f>
        <v>0</v>
      </c>
      <c r="BG514" s="7" t="s">
        <v>17</v>
      </c>
      <c r="BH514" s="72" t="e">
        <f>ROUND(#REF!*H514,2)</f>
        <v>#REF!</v>
      </c>
      <c r="BI514" s="7" t="s">
        <v>42</v>
      </c>
      <c r="BJ514" s="71" t="s">
        <v>1089</v>
      </c>
    </row>
    <row r="515" spans="1:62" s="2" customFormat="1" ht="68.25" x14ac:dyDescent="0.2">
      <c r="A515" s="13"/>
      <c r="B515" s="14"/>
      <c r="C515" s="15"/>
      <c r="D515" s="73" t="s">
        <v>44</v>
      </c>
      <c r="E515" s="15"/>
      <c r="F515" s="74" t="s">
        <v>1090</v>
      </c>
      <c r="G515" s="15"/>
      <c r="H515" s="15"/>
      <c r="I515" s="16"/>
      <c r="J515" s="75"/>
      <c r="K515" s="76"/>
      <c r="L515" s="22"/>
      <c r="M515" s="22"/>
      <c r="N515" s="22"/>
      <c r="O515" s="22"/>
      <c r="P515" s="22"/>
      <c r="Q515" s="23"/>
      <c r="R515" s="13"/>
      <c r="S515" s="13"/>
      <c r="T515" s="13"/>
      <c r="U515" s="13"/>
      <c r="V515" s="13"/>
      <c r="W515" s="13"/>
      <c r="X515" s="13"/>
      <c r="Y515" s="13"/>
      <c r="Z515" s="13"/>
      <c r="AA515" s="13"/>
      <c r="AB515" s="13"/>
      <c r="AQ515" s="7" t="s">
        <v>44</v>
      </c>
      <c r="AR515" s="7" t="s">
        <v>19</v>
      </c>
    </row>
    <row r="516" spans="1:62" s="2" customFormat="1" ht="24.2" customHeight="1" x14ac:dyDescent="0.2">
      <c r="A516" s="13"/>
      <c r="B516" s="14"/>
      <c r="C516" s="62" t="s">
        <v>1091</v>
      </c>
      <c r="D516" s="62" t="s">
        <v>38</v>
      </c>
      <c r="E516" s="63" t="s">
        <v>1092</v>
      </c>
      <c r="F516" s="64" t="s">
        <v>1093</v>
      </c>
      <c r="G516" s="65" t="s">
        <v>48</v>
      </c>
      <c r="H516" s="66">
        <v>80</v>
      </c>
      <c r="I516" s="16"/>
      <c r="J516" s="67" t="s">
        <v>0</v>
      </c>
      <c r="K516" s="68" t="s">
        <v>11</v>
      </c>
      <c r="L516" s="69">
        <v>0.49</v>
      </c>
      <c r="M516" s="69">
        <f>L516*H516</f>
        <v>39.200000000000003</v>
      </c>
      <c r="N516" s="69">
        <v>0</v>
      </c>
      <c r="O516" s="69">
        <f>N516*H516</f>
        <v>0</v>
      </c>
      <c r="P516" s="69">
        <v>0</v>
      </c>
      <c r="Q516" s="70">
        <f>P516*H516</f>
        <v>0</v>
      </c>
      <c r="R516" s="13"/>
      <c r="S516" s="13"/>
      <c r="T516" s="13"/>
      <c r="U516" s="13"/>
      <c r="V516" s="13"/>
      <c r="W516" s="13"/>
      <c r="X516" s="13"/>
      <c r="Y516" s="13"/>
      <c r="Z516" s="13"/>
      <c r="AA516" s="13"/>
      <c r="AB516" s="13"/>
      <c r="AO516" s="71" t="s">
        <v>42</v>
      </c>
      <c r="AQ516" s="71" t="s">
        <v>38</v>
      </c>
      <c r="AR516" s="71" t="s">
        <v>19</v>
      </c>
      <c r="AV516" s="7" t="s">
        <v>35</v>
      </c>
      <c r="BB516" s="72" t="e">
        <f>IF(K516="základní",#REF!,0)</f>
        <v>#REF!</v>
      </c>
      <c r="BC516" s="72">
        <f>IF(K516="snížená",#REF!,0)</f>
        <v>0</v>
      </c>
      <c r="BD516" s="72">
        <f>IF(K516="zákl. přenesená",#REF!,0)</f>
        <v>0</v>
      </c>
      <c r="BE516" s="72">
        <f>IF(K516="sníž. přenesená",#REF!,0)</f>
        <v>0</v>
      </c>
      <c r="BF516" s="72">
        <f>IF(K516="nulová",#REF!,0)</f>
        <v>0</v>
      </c>
      <c r="BG516" s="7" t="s">
        <v>17</v>
      </c>
      <c r="BH516" s="72" t="e">
        <f>ROUND(#REF!*H516,2)</f>
        <v>#REF!</v>
      </c>
      <c r="BI516" s="7" t="s">
        <v>42</v>
      </c>
      <c r="BJ516" s="71" t="s">
        <v>1094</v>
      </c>
    </row>
    <row r="517" spans="1:62" s="2" customFormat="1" ht="68.25" x14ac:dyDescent="0.2">
      <c r="A517" s="13"/>
      <c r="B517" s="14"/>
      <c r="C517" s="15"/>
      <c r="D517" s="73" t="s">
        <v>44</v>
      </c>
      <c r="E517" s="15"/>
      <c r="F517" s="74" t="s">
        <v>1095</v>
      </c>
      <c r="G517" s="15"/>
      <c r="H517" s="15"/>
      <c r="I517" s="16"/>
      <c r="J517" s="75"/>
      <c r="K517" s="76"/>
      <c r="L517" s="22"/>
      <c r="M517" s="22"/>
      <c r="N517" s="22"/>
      <c r="O517" s="22"/>
      <c r="P517" s="22"/>
      <c r="Q517" s="23"/>
      <c r="R517" s="13"/>
      <c r="S517" s="13"/>
      <c r="T517" s="13"/>
      <c r="U517" s="13"/>
      <c r="V517" s="13"/>
      <c r="W517" s="13"/>
      <c r="X517" s="13"/>
      <c r="Y517" s="13"/>
      <c r="Z517" s="13"/>
      <c r="AA517" s="13"/>
      <c r="AB517" s="13"/>
      <c r="AQ517" s="7" t="s">
        <v>44</v>
      </c>
      <c r="AR517" s="7" t="s">
        <v>19</v>
      </c>
    </row>
    <row r="518" spans="1:62" s="2" customFormat="1" ht="24.2" customHeight="1" x14ac:dyDescent="0.2">
      <c r="A518" s="13"/>
      <c r="B518" s="14"/>
      <c r="C518" s="62" t="s">
        <v>1096</v>
      </c>
      <c r="D518" s="62" t="s">
        <v>38</v>
      </c>
      <c r="E518" s="63" t="s">
        <v>1097</v>
      </c>
      <c r="F518" s="64" t="s">
        <v>1098</v>
      </c>
      <c r="G518" s="65" t="s">
        <v>48</v>
      </c>
      <c r="H518" s="66">
        <v>80</v>
      </c>
      <c r="I518" s="16"/>
      <c r="J518" s="67" t="s">
        <v>0</v>
      </c>
      <c r="K518" s="68" t="s">
        <v>11</v>
      </c>
      <c r="L518" s="69">
        <v>0.49</v>
      </c>
      <c r="M518" s="69">
        <f>L518*H518</f>
        <v>39.200000000000003</v>
      </c>
      <c r="N518" s="69">
        <v>0</v>
      </c>
      <c r="O518" s="69">
        <f>N518*H518</f>
        <v>0</v>
      </c>
      <c r="P518" s="69">
        <v>0</v>
      </c>
      <c r="Q518" s="70">
        <f>P518*H518</f>
        <v>0</v>
      </c>
      <c r="R518" s="13"/>
      <c r="S518" s="13"/>
      <c r="T518" s="13"/>
      <c r="U518" s="13"/>
      <c r="V518" s="13"/>
      <c r="W518" s="13"/>
      <c r="X518" s="13"/>
      <c r="Y518" s="13"/>
      <c r="Z518" s="13"/>
      <c r="AA518" s="13"/>
      <c r="AB518" s="13"/>
      <c r="AO518" s="71" t="s">
        <v>42</v>
      </c>
      <c r="AQ518" s="71" t="s">
        <v>38</v>
      </c>
      <c r="AR518" s="71" t="s">
        <v>19</v>
      </c>
      <c r="AV518" s="7" t="s">
        <v>35</v>
      </c>
      <c r="BB518" s="72" t="e">
        <f>IF(K518="základní",#REF!,0)</f>
        <v>#REF!</v>
      </c>
      <c r="BC518" s="72">
        <f>IF(K518="snížená",#REF!,0)</f>
        <v>0</v>
      </c>
      <c r="BD518" s="72">
        <f>IF(K518="zákl. přenesená",#REF!,0)</f>
        <v>0</v>
      </c>
      <c r="BE518" s="72">
        <f>IF(K518="sníž. přenesená",#REF!,0)</f>
        <v>0</v>
      </c>
      <c r="BF518" s="72">
        <f>IF(K518="nulová",#REF!,0)</f>
        <v>0</v>
      </c>
      <c r="BG518" s="7" t="s">
        <v>17</v>
      </c>
      <c r="BH518" s="72" t="e">
        <f>ROUND(#REF!*H518,2)</f>
        <v>#REF!</v>
      </c>
      <c r="BI518" s="7" t="s">
        <v>42</v>
      </c>
      <c r="BJ518" s="71" t="s">
        <v>1099</v>
      </c>
    </row>
    <row r="519" spans="1:62" s="2" customFormat="1" ht="68.25" x14ac:dyDescent="0.2">
      <c r="A519" s="13"/>
      <c r="B519" s="14"/>
      <c r="C519" s="15"/>
      <c r="D519" s="73" t="s">
        <v>44</v>
      </c>
      <c r="E519" s="15"/>
      <c r="F519" s="74" t="s">
        <v>1100</v>
      </c>
      <c r="G519" s="15"/>
      <c r="H519" s="15"/>
      <c r="I519" s="16"/>
      <c r="J519" s="75"/>
      <c r="K519" s="76"/>
      <c r="L519" s="22"/>
      <c r="M519" s="22"/>
      <c r="N519" s="22"/>
      <c r="O519" s="22"/>
      <c r="P519" s="22"/>
      <c r="Q519" s="23"/>
      <c r="R519" s="13"/>
      <c r="S519" s="13"/>
      <c r="T519" s="13"/>
      <c r="U519" s="13"/>
      <c r="V519" s="13"/>
      <c r="W519" s="13"/>
      <c r="X519" s="13"/>
      <c r="Y519" s="13"/>
      <c r="Z519" s="13"/>
      <c r="AA519" s="13"/>
      <c r="AB519" s="13"/>
      <c r="AQ519" s="7" t="s">
        <v>44</v>
      </c>
      <c r="AR519" s="7" t="s">
        <v>19</v>
      </c>
    </row>
    <row r="520" spans="1:62" s="2" customFormat="1" ht="16.5" customHeight="1" x14ac:dyDescent="0.2">
      <c r="A520" s="13"/>
      <c r="B520" s="14"/>
      <c r="C520" s="62" t="s">
        <v>1101</v>
      </c>
      <c r="D520" s="62" t="s">
        <v>38</v>
      </c>
      <c r="E520" s="63" t="s">
        <v>1102</v>
      </c>
      <c r="F520" s="64" t="s">
        <v>1103</v>
      </c>
      <c r="G520" s="65" t="s">
        <v>94</v>
      </c>
      <c r="H520" s="66">
        <v>96</v>
      </c>
      <c r="I520" s="16"/>
      <c r="J520" s="67" t="s">
        <v>0</v>
      </c>
      <c r="K520" s="68" t="s">
        <v>11</v>
      </c>
      <c r="L520" s="69">
        <v>0.438</v>
      </c>
      <c r="M520" s="69">
        <f>L520*H520</f>
        <v>42.048000000000002</v>
      </c>
      <c r="N520" s="69">
        <v>0</v>
      </c>
      <c r="O520" s="69">
        <f>N520*H520</f>
        <v>0</v>
      </c>
      <c r="P520" s="69">
        <v>0</v>
      </c>
      <c r="Q520" s="70">
        <f>P520*H520</f>
        <v>0</v>
      </c>
      <c r="R520" s="13"/>
      <c r="S520" s="13"/>
      <c r="T520" s="13"/>
      <c r="U520" s="13"/>
      <c r="V520" s="13"/>
      <c r="W520" s="13"/>
      <c r="X520" s="13"/>
      <c r="Y520" s="13"/>
      <c r="Z520" s="13"/>
      <c r="AA520" s="13"/>
      <c r="AB520" s="13"/>
      <c r="AO520" s="71" t="s">
        <v>42</v>
      </c>
      <c r="AQ520" s="71" t="s">
        <v>38</v>
      </c>
      <c r="AR520" s="71" t="s">
        <v>19</v>
      </c>
      <c r="AV520" s="7" t="s">
        <v>35</v>
      </c>
      <c r="BB520" s="72" t="e">
        <f>IF(K520="základní",#REF!,0)</f>
        <v>#REF!</v>
      </c>
      <c r="BC520" s="72">
        <f>IF(K520="snížená",#REF!,0)</f>
        <v>0</v>
      </c>
      <c r="BD520" s="72">
        <f>IF(K520="zákl. přenesená",#REF!,0)</f>
        <v>0</v>
      </c>
      <c r="BE520" s="72">
        <f>IF(K520="sníž. přenesená",#REF!,0)</f>
        <v>0</v>
      </c>
      <c r="BF520" s="72">
        <f>IF(K520="nulová",#REF!,0)</f>
        <v>0</v>
      </c>
      <c r="BG520" s="7" t="s">
        <v>17</v>
      </c>
      <c r="BH520" s="72" t="e">
        <f>ROUND(#REF!*H520,2)</f>
        <v>#REF!</v>
      </c>
      <c r="BI520" s="7" t="s">
        <v>42</v>
      </c>
      <c r="BJ520" s="71" t="s">
        <v>1104</v>
      </c>
    </row>
    <row r="521" spans="1:62" s="2" customFormat="1" ht="39" x14ac:dyDescent="0.2">
      <c r="A521" s="13"/>
      <c r="B521" s="14"/>
      <c r="C521" s="15"/>
      <c r="D521" s="73" t="s">
        <v>44</v>
      </c>
      <c r="E521" s="15"/>
      <c r="F521" s="74" t="s">
        <v>1105</v>
      </c>
      <c r="G521" s="15"/>
      <c r="H521" s="15"/>
      <c r="I521" s="16"/>
      <c r="J521" s="75"/>
      <c r="K521" s="76"/>
      <c r="L521" s="22"/>
      <c r="M521" s="22"/>
      <c r="N521" s="22"/>
      <c r="O521" s="22"/>
      <c r="P521" s="22"/>
      <c r="Q521" s="23"/>
      <c r="R521" s="13"/>
      <c r="S521" s="13"/>
      <c r="T521" s="13"/>
      <c r="U521" s="13"/>
      <c r="V521" s="13"/>
      <c r="W521" s="13"/>
      <c r="X521" s="13"/>
      <c r="Y521" s="13"/>
      <c r="Z521" s="13"/>
      <c r="AA521" s="13"/>
      <c r="AB521" s="13"/>
      <c r="AQ521" s="7" t="s">
        <v>44</v>
      </c>
      <c r="AR521" s="7" t="s">
        <v>19</v>
      </c>
    </row>
    <row r="522" spans="1:62" s="2" customFormat="1" ht="24.2" customHeight="1" x14ac:dyDescent="0.2">
      <c r="A522" s="13"/>
      <c r="B522" s="14"/>
      <c r="C522" s="62" t="s">
        <v>1106</v>
      </c>
      <c r="D522" s="62" t="s">
        <v>38</v>
      </c>
      <c r="E522" s="63" t="s">
        <v>1107</v>
      </c>
      <c r="F522" s="64" t="s">
        <v>1108</v>
      </c>
      <c r="G522" s="65" t="s">
        <v>94</v>
      </c>
      <c r="H522" s="66">
        <v>8</v>
      </c>
      <c r="I522" s="16"/>
      <c r="J522" s="67" t="s">
        <v>0</v>
      </c>
      <c r="K522" s="68" t="s">
        <v>11</v>
      </c>
      <c r="L522" s="69">
        <v>8.68</v>
      </c>
      <c r="M522" s="69">
        <f>L522*H522</f>
        <v>69.44</v>
      </c>
      <c r="N522" s="69">
        <v>0</v>
      </c>
      <c r="O522" s="69">
        <f>N522*H522</f>
        <v>0</v>
      </c>
      <c r="P522" s="69">
        <v>0</v>
      </c>
      <c r="Q522" s="70">
        <f>P522*H522</f>
        <v>0</v>
      </c>
      <c r="R522" s="13"/>
      <c r="S522" s="13"/>
      <c r="T522" s="13"/>
      <c r="U522" s="13"/>
      <c r="V522" s="13"/>
      <c r="W522" s="13"/>
      <c r="X522" s="13"/>
      <c r="Y522" s="13"/>
      <c r="Z522" s="13"/>
      <c r="AA522" s="13"/>
      <c r="AB522" s="13"/>
      <c r="AO522" s="71" t="s">
        <v>42</v>
      </c>
      <c r="AQ522" s="71" t="s">
        <v>38</v>
      </c>
      <c r="AR522" s="71" t="s">
        <v>19</v>
      </c>
      <c r="AV522" s="7" t="s">
        <v>35</v>
      </c>
      <c r="BB522" s="72" t="e">
        <f>IF(K522="základní",#REF!,0)</f>
        <v>#REF!</v>
      </c>
      <c r="BC522" s="72">
        <f>IF(K522="snížená",#REF!,0)</f>
        <v>0</v>
      </c>
      <c r="BD522" s="72">
        <f>IF(K522="zákl. přenesená",#REF!,0)</f>
        <v>0</v>
      </c>
      <c r="BE522" s="72">
        <f>IF(K522="sníž. přenesená",#REF!,0)</f>
        <v>0</v>
      </c>
      <c r="BF522" s="72">
        <f>IF(K522="nulová",#REF!,0)</f>
        <v>0</v>
      </c>
      <c r="BG522" s="7" t="s">
        <v>17</v>
      </c>
      <c r="BH522" s="72" t="e">
        <f>ROUND(#REF!*H522,2)</f>
        <v>#REF!</v>
      </c>
      <c r="BI522" s="7" t="s">
        <v>42</v>
      </c>
      <c r="BJ522" s="71" t="s">
        <v>1109</v>
      </c>
    </row>
    <row r="523" spans="1:62" s="2" customFormat="1" ht="87.75" x14ac:dyDescent="0.2">
      <c r="A523" s="13"/>
      <c r="B523" s="14"/>
      <c r="C523" s="15"/>
      <c r="D523" s="73" t="s">
        <v>44</v>
      </c>
      <c r="E523" s="15"/>
      <c r="F523" s="74" t="s">
        <v>1110</v>
      </c>
      <c r="G523" s="15"/>
      <c r="H523" s="15"/>
      <c r="I523" s="16"/>
      <c r="J523" s="75"/>
      <c r="K523" s="76"/>
      <c r="L523" s="22"/>
      <c r="M523" s="22"/>
      <c r="N523" s="22"/>
      <c r="O523" s="22"/>
      <c r="P523" s="22"/>
      <c r="Q523" s="23"/>
      <c r="R523" s="13"/>
      <c r="S523" s="13"/>
      <c r="T523" s="13"/>
      <c r="U523" s="13"/>
      <c r="V523" s="13"/>
      <c r="W523" s="13"/>
      <c r="X523" s="13"/>
      <c r="Y523" s="13"/>
      <c r="Z523" s="13"/>
      <c r="AA523" s="13"/>
      <c r="AB523" s="13"/>
      <c r="AQ523" s="7" t="s">
        <v>44</v>
      </c>
      <c r="AR523" s="7" t="s">
        <v>19</v>
      </c>
    </row>
    <row r="524" spans="1:62" s="2" customFormat="1" ht="24.2" customHeight="1" x14ac:dyDescent="0.2">
      <c r="A524" s="13"/>
      <c r="B524" s="14"/>
      <c r="C524" s="62" t="s">
        <v>1111</v>
      </c>
      <c r="D524" s="62" t="s">
        <v>38</v>
      </c>
      <c r="E524" s="63" t="s">
        <v>1112</v>
      </c>
      <c r="F524" s="64" t="s">
        <v>1113</v>
      </c>
      <c r="G524" s="65" t="s">
        <v>94</v>
      </c>
      <c r="H524" s="66">
        <v>40</v>
      </c>
      <c r="I524" s="16"/>
      <c r="J524" s="67" t="s">
        <v>0</v>
      </c>
      <c r="K524" s="68" t="s">
        <v>11</v>
      </c>
      <c r="L524" s="69">
        <v>8.6300000000000008</v>
      </c>
      <c r="M524" s="69">
        <f>L524*H524</f>
        <v>345.20000000000005</v>
      </c>
      <c r="N524" s="69">
        <v>0</v>
      </c>
      <c r="O524" s="69">
        <f>N524*H524</f>
        <v>0</v>
      </c>
      <c r="P524" s="69">
        <v>0</v>
      </c>
      <c r="Q524" s="70">
        <f>P524*H524</f>
        <v>0</v>
      </c>
      <c r="R524" s="13"/>
      <c r="S524" s="13"/>
      <c r="T524" s="13"/>
      <c r="U524" s="13"/>
      <c r="V524" s="13"/>
      <c r="W524" s="13"/>
      <c r="X524" s="13"/>
      <c r="Y524" s="13"/>
      <c r="Z524" s="13"/>
      <c r="AA524" s="13"/>
      <c r="AB524" s="13"/>
      <c r="AO524" s="71" t="s">
        <v>42</v>
      </c>
      <c r="AQ524" s="71" t="s">
        <v>38</v>
      </c>
      <c r="AR524" s="71" t="s">
        <v>19</v>
      </c>
      <c r="AV524" s="7" t="s">
        <v>35</v>
      </c>
      <c r="BB524" s="72" t="e">
        <f>IF(K524="základní",#REF!,0)</f>
        <v>#REF!</v>
      </c>
      <c r="BC524" s="72">
        <f>IF(K524="snížená",#REF!,0)</f>
        <v>0</v>
      </c>
      <c r="BD524" s="72">
        <f>IF(K524="zákl. přenesená",#REF!,0)</f>
        <v>0</v>
      </c>
      <c r="BE524" s="72">
        <f>IF(K524="sníž. přenesená",#REF!,0)</f>
        <v>0</v>
      </c>
      <c r="BF524" s="72">
        <f>IF(K524="nulová",#REF!,0)</f>
        <v>0</v>
      </c>
      <c r="BG524" s="7" t="s">
        <v>17</v>
      </c>
      <c r="BH524" s="72" t="e">
        <f>ROUND(#REF!*H524,2)</f>
        <v>#REF!</v>
      </c>
      <c r="BI524" s="7" t="s">
        <v>42</v>
      </c>
      <c r="BJ524" s="71" t="s">
        <v>1114</v>
      </c>
    </row>
    <row r="525" spans="1:62" s="2" customFormat="1" ht="87.75" x14ac:dyDescent="0.2">
      <c r="A525" s="13"/>
      <c r="B525" s="14"/>
      <c r="C525" s="15"/>
      <c r="D525" s="73" t="s">
        <v>44</v>
      </c>
      <c r="E525" s="15"/>
      <c r="F525" s="74" t="s">
        <v>1115</v>
      </c>
      <c r="G525" s="15"/>
      <c r="H525" s="15"/>
      <c r="I525" s="16"/>
      <c r="J525" s="75"/>
      <c r="K525" s="76"/>
      <c r="L525" s="22"/>
      <c r="M525" s="22"/>
      <c r="N525" s="22"/>
      <c r="O525" s="22"/>
      <c r="P525" s="22"/>
      <c r="Q525" s="23"/>
      <c r="R525" s="13"/>
      <c r="S525" s="13"/>
      <c r="T525" s="13"/>
      <c r="U525" s="13"/>
      <c r="V525" s="13"/>
      <c r="W525" s="13"/>
      <c r="X525" s="13"/>
      <c r="Y525" s="13"/>
      <c r="Z525" s="13"/>
      <c r="AA525" s="13"/>
      <c r="AB525" s="13"/>
      <c r="AQ525" s="7" t="s">
        <v>44</v>
      </c>
      <c r="AR525" s="7" t="s">
        <v>19</v>
      </c>
    </row>
    <row r="526" spans="1:62" s="2" customFormat="1" ht="24.2" customHeight="1" x14ac:dyDescent="0.2">
      <c r="A526" s="13"/>
      <c r="B526" s="14"/>
      <c r="C526" s="62" t="s">
        <v>1116</v>
      </c>
      <c r="D526" s="62" t="s">
        <v>38</v>
      </c>
      <c r="E526" s="63" t="s">
        <v>1117</v>
      </c>
      <c r="F526" s="64" t="s">
        <v>1118</v>
      </c>
      <c r="G526" s="65" t="s">
        <v>94</v>
      </c>
      <c r="H526" s="66">
        <v>16</v>
      </c>
      <c r="I526" s="16"/>
      <c r="J526" s="67" t="s">
        <v>0</v>
      </c>
      <c r="K526" s="68" t="s">
        <v>11</v>
      </c>
      <c r="L526" s="69">
        <v>8.58</v>
      </c>
      <c r="M526" s="69">
        <f>L526*H526</f>
        <v>137.28</v>
      </c>
      <c r="N526" s="69">
        <v>0</v>
      </c>
      <c r="O526" s="69">
        <f>N526*H526</f>
        <v>0</v>
      </c>
      <c r="P526" s="69">
        <v>0</v>
      </c>
      <c r="Q526" s="70">
        <f>P526*H526</f>
        <v>0</v>
      </c>
      <c r="R526" s="13"/>
      <c r="S526" s="13"/>
      <c r="T526" s="13"/>
      <c r="U526" s="13"/>
      <c r="V526" s="13"/>
      <c r="W526" s="13"/>
      <c r="X526" s="13"/>
      <c r="Y526" s="13"/>
      <c r="Z526" s="13"/>
      <c r="AA526" s="13"/>
      <c r="AB526" s="13"/>
      <c r="AO526" s="71" t="s">
        <v>42</v>
      </c>
      <c r="AQ526" s="71" t="s">
        <v>38</v>
      </c>
      <c r="AR526" s="71" t="s">
        <v>19</v>
      </c>
      <c r="AV526" s="7" t="s">
        <v>35</v>
      </c>
      <c r="BB526" s="72" t="e">
        <f>IF(K526="základní",#REF!,0)</f>
        <v>#REF!</v>
      </c>
      <c r="BC526" s="72">
        <f>IF(K526="snížená",#REF!,0)</f>
        <v>0</v>
      </c>
      <c r="BD526" s="72">
        <f>IF(K526="zákl. přenesená",#REF!,0)</f>
        <v>0</v>
      </c>
      <c r="BE526" s="72">
        <f>IF(K526="sníž. přenesená",#REF!,0)</f>
        <v>0</v>
      </c>
      <c r="BF526" s="72">
        <f>IF(K526="nulová",#REF!,0)</f>
        <v>0</v>
      </c>
      <c r="BG526" s="7" t="s">
        <v>17</v>
      </c>
      <c r="BH526" s="72" t="e">
        <f>ROUND(#REF!*H526,2)</f>
        <v>#REF!</v>
      </c>
      <c r="BI526" s="7" t="s">
        <v>42</v>
      </c>
      <c r="BJ526" s="71" t="s">
        <v>1119</v>
      </c>
    </row>
    <row r="527" spans="1:62" s="2" customFormat="1" ht="87.75" x14ac:dyDescent="0.2">
      <c r="A527" s="13"/>
      <c r="B527" s="14"/>
      <c r="C527" s="15"/>
      <c r="D527" s="73" t="s">
        <v>44</v>
      </c>
      <c r="E527" s="15"/>
      <c r="F527" s="74" t="s">
        <v>1120</v>
      </c>
      <c r="G527" s="15"/>
      <c r="H527" s="15"/>
      <c r="I527" s="16"/>
      <c r="J527" s="75"/>
      <c r="K527" s="76"/>
      <c r="L527" s="22"/>
      <c r="M527" s="22"/>
      <c r="N527" s="22"/>
      <c r="O527" s="22"/>
      <c r="P527" s="22"/>
      <c r="Q527" s="23"/>
      <c r="R527" s="13"/>
      <c r="S527" s="13"/>
      <c r="T527" s="13"/>
      <c r="U527" s="13"/>
      <c r="V527" s="13"/>
      <c r="W527" s="13"/>
      <c r="X527" s="13"/>
      <c r="Y527" s="13"/>
      <c r="Z527" s="13"/>
      <c r="AA527" s="13"/>
      <c r="AB527" s="13"/>
      <c r="AQ527" s="7" t="s">
        <v>44</v>
      </c>
      <c r="AR527" s="7" t="s">
        <v>19</v>
      </c>
    </row>
    <row r="528" spans="1:62" s="2" customFormat="1" ht="24.2" customHeight="1" x14ac:dyDescent="0.2">
      <c r="A528" s="13"/>
      <c r="B528" s="14"/>
      <c r="C528" s="62" t="s">
        <v>1121</v>
      </c>
      <c r="D528" s="62" t="s">
        <v>38</v>
      </c>
      <c r="E528" s="63" t="s">
        <v>1122</v>
      </c>
      <c r="F528" s="64" t="s">
        <v>1123</v>
      </c>
      <c r="G528" s="65" t="s">
        <v>94</v>
      </c>
      <c r="H528" s="66">
        <v>16</v>
      </c>
      <c r="I528" s="16"/>
      <c r="J528" s="67" t="s">
        <v>0</v>
      </c>
      <c r="K528" s="68" t="s">
        <v>11</v>
      </c>
      <c r="L528" s="69">
        <v>9.9600000000000009</v>
      </c>
      <c r="M528" s="69">
        <f>L528*H528</f>
        <v>159.36000000000001</v>
      </c>
      <c r="N528" s="69">
        <v>0</v>
      </c>
      <c r="O528" s="69">
        <f>N528*H528</f>
        <v>0</v>
      </c>
      <c r="P528" s="69">
        <v>0</v>
      </c>
      <c r="Q528" s="70">
        <f>P528*H528</f>
        <v>0</v>
      </c>
      <c r="R528" s="13"/>
      <c r="S528" s="13"/>
      <c r="T528" s="13"/>
      <c r="U528" s="13"/>
      <c r="V528" s="13"/>
      <c r="W528" s="13"/>
      <c r="X528" s="13"/>
      <c r="Y528" s="13"/>
      <c r="Z528" s="13"/>
      <c r="AA528" s="13"/>
      <c r="AB528" s="13"/>
      <c r="AO528" s="71" t="s">
        <v>42</v>
      </c>
      <c r="AQ528" s="71" t="s">
        <v>38</v>
      </c>
      <c r="AR528" s="71" t="s">
        <v>19</v>
      </c>
      <c r="AV528" s="7" t="s">
        <v>35</v>
      </c>
      <c r="BB528" s="72" t="e">
        <f>IF(K528="základní",#REF!,0)</f>
        <v>#REF!</v>
      </c>
      <c r="BC528" s="72">
        <f>IF(K528="snížená",#REF!,0)</f>
        <v>0</v>
      </c>
      <c r="BD528" s="72">
        <f>IF(K528="zákl. přenesená",#REF!,0)</f>
        <v>0</v>
      </c>
      <c r="BE528" s="72">
        <f>IF(K528="sníž. přenesená",#REF!,0)</f>
        <v>0</v>
      </c>
      <c r="BF528" s="72">
        <f>IF(K528="nulová",#REF!,0)</f>
        <v>0</v>
      </c>
      <c r="BG528" s="7" t="s">
        <v>17</v>
      </c>
      <c r="BH528" s="72" t="e">
        <f>ROUND(#REF!*H528,2)</f>
        <v>#REF!</v>
      </c>
      <c r="BI528" s="7" t="s">
        <v>42</v>
      </c>
      <c r="BJ528" s="71" t="s">
        <v>1124</v>
      </c>
    </row>
    <row r="529" spans="1:62" s="2" customFormat="1" ht="87.75" x14ac:dyDescent="0.2">
      <c r="A529" s="13"/>
      <c r="B529" s="14"/>
      <c r="C529" s="15"/>
      <c r="D529" s="73" t="s">
        <v>44</v>
      </c>
      <c r="E529" s="15"/>
      <c r="F529" s="74" t="s">
        <v>1125</v>
      </c>
      <c r="G529" s="15"/>
      <c r="H529" s="15"/>
      <c r="I529" s="16"/>
      <c r="J529" s="75"/>
      <c r="K529" s="76"/>
      <c r="L529" s="22"/>
      <c r="M529" s="22"/>
      <c r="N529" s="22"/>
      <c r="O529" s="22"/>
      <c r="P529" s="22"/>
      <c r="Q529" s="23"/>
      <c r="R529" s="13"/>
      <c r="S529" s="13"/>
      <c r="T529" s="13"/>
      <c r="U529" s="13"/>
      <c r="V529" s="13"/>
      <c r="W529" s="13"/>
      <c r="X529" s="13"/>
      <c r="Y529" s="13"/>
      <c r="Z529" s="13"/>
      <c r="AA529" s="13"/>
      <c r="AB529" s="13"/>
      <c r="AQ529" s="7" t="s">
        <v>44</v>
      </c>
      <c r="AR529" s="7" t="s">
        <v>19</v>
      </c>
    </row>
    <row r="530" spans="1:62" s="2" customFormat="1" ht="24.2" customHeight="1" x14ac:dyDescent="0.2">
      <c r="A530" s="13"/>
      <c r="B530" s="14"/>
      <c r="C530" s="62" t="s">
        <v>1126</v>
      </c>
      <c r="D530" s="62" t="s">
        <v>38</v>
      </c>
      <c r="E530" s="63" t="s">
        <v>1127</v>
      </c>
      <c r="F530" s="64" t="s">
        <v>1128</v>
      </c>
      <c r="G530" s="65" t="s">
        <v>94</v>
      </c>
      <c r="H530" s="66">
        <v>4</v>
      </c>
      <c r="I530" s="16"/>
      <c r="J530" s="67" t="s">
        <v>0</v>
      </c>
      <c r="K530" s="68" t="s">
        <v>11</v>
      </c>
      <c r="L530" s="69">
        <v>12.94</v>
      </c>
      <c r="M530" s="69">
        <f>L530*H530</f>
        <v>51.76</v>
      </c>
      <c r="N530" s="69">
        <v>0</v>
      </c>
      <c r="O530" s="69">
        <f>N530*H530</f>
        <v>0</v>
      </c>
      <c r="P530" s="69">
        <v>0</v>
      </c>
      <c r="Q530" s="70">
        <f>P530*H530</f>
        <v>0</v>
      </c>
      <c r="R530" s="13"/>
      <c r="S530" s="13"/>
      <c r="T530" s="13"/>
      <c r="U530" s="13"/>
      <c r="V530" s="13"/>
      <c r="W530" s="13"/>
      <c r="X530" s="13"/>
      <c r="Y530" s="13"/>
      <c r="Z530" s="13"/>
      <c r="AA530" s="13"/>
      <c r="AB530" s="13"/>
      <c r="AO530" s="71" t="s">
        <v>42</v>
      </c>
      <c r="AQ530" s="71" t="s">
        <v>38</v>
      </c>
      <c r="AR530" s="71" t="s">
        <v>19</v>
      </c>
      <c r="AV530" s="7" t="s">
        <v>35</v>
      </c>
      <c r="BB530" s="72" t="e">
        <f>IF(K530="základní",#REF!,0)</f>
        <v>#REF!</v>
      </c>
      <c r="BC530" s="72">
        <f>IF(K530="snížená",#REF!,0)</f>
        <v>0</v>
      </c>
      <c r="BD530" s="72">
        <f>IF(K530="zákl. přenesená",#REF!,0)</f>
        <v>0</v>
      </c>
      <c r="BE530" s="72">
        <f>IF(K530="sníž. přenesená",#REF!,0)</f>
        <v>0</v>
      </c>
      <c r="BF530" s="72">
        <f>IF(K530="nulová",#REF!,0)</f>
        <v>0</v>
      </c>
      <c r="BG530" s="7" t="s">
        <v>17</v>
      </c>
      <c r="BH530" s="72" t="e">
        <f>ROUND(#REF!*H530,2)</f>
        <v>#REF!</v>
      </c>
      <c r="BI530" s="7" t="s">
        <v>42</v>
      </c>
      <c r="BJ530" s="71" t="s">
        <v>1129</v>
      </c>
    </row>
    <row r="531" spans="1:62" s="2" customFormat="1" ht="87.75" x14ac:dyDescent="0.2">
      <c r="A531" s="13"/>
      <c r="B531" s="14"/>
      <c r="C531" s="15"/>
      <c r="D531" s="73" t="s">
        <v>44</v>
      </c>
      <c r="E531" s="15"/>
      <c r="F531" s="74" t="s">
        <v>1130</v>
      </c>
      <c r="G531" s="15"/>
      <c r="H531" s="15"/>
      <c r="I531" s="16"/>
      <c r="J531" s="75"/>
      <c r="K531" s="76"/>
      <c r="L531" s="22"/>
      <c r="M531" s="22"/>
      <c r="N531" s="22"/>
      <c r="O531" s="22"/>
      <c r="P531" s="22"/>
      <c r="Q531" s="23"/>
      <c r="R531" s="13"/>
      <c r="S531" s="13"/>
      <c r="T531" s="13"/>
      <c r="U531" s="13"/>
      <c r="V531" s="13"/>
      <c r="W531" s="13"/>
      <c r="X531" s="13"/>
      <c r="Y531" s="13"/>
      <c r="Z531" s="13"/>
      <c r="AA531" s="13"/>
      <c r="AB531" s="13"/>
      <c r="AQ531" s="7" t="s">
        <v>44</v>
      </c>
      <c r="AR531" s="7" t="s">
        <v>19</v>
      </c>
    </row>
    <row r="532" spans="1:62" s="2" customFormat="1" ht="24.2" customHeight="1" x14ac:dyDescent="0.2">
      <c r="A532" s="13"/>
      <c r="B532" s="14"/>
      <c r="C532" s="62" t="s">
        <v>1131</v>
      </c>
      <c r="D532" s="62" t="s">
        <v>38</v>
      </c>
      <c r="E532" s="63" t="s">
        <v>1132</v>
      </c>
      <c r="F532" s="64" t="s">
        <v>1133</v>
      </c>
      <c r="G532" s="65" t="s">
        <v>94</v>
      </c>
      <c r="H532" s="66">
        <v>4</v>
      </c>
      <c r="I532" s="16"/>
      <c r="J532" s="67" t="s">
        <v>0</v>
      </c>
      <c r="K532" s="68" t="s">
        <v>11</v>
      </c>
      <c r="L532" s="69">
        <v>12.87</v>
      </c>
      <c r="M532" s="69">
        <f>L532*H532</f>
        <v>51.48</v>
      </c>
      <c r="N532" s="69">
        <v>0</v>
      </c>
      <c r="O532" s="69">
        <f>N532*H532</f>
        <v>0</v>
      </c>
      <c r="P532" s="69">
        <v>0</v>
      </c>
      <c r="Q532" s="70">
        <f>P532*H532</f>
        <v>0</v>
      </c>
      <c r="R532" s="13"/>
      <c r="S532" s="13"/>
      <c r="T532" s="13"/>
      <c r="U532" s="13"/>
      <c r="V532" s="13"/>
      <c r="W532" s="13"/>
      <c r="X532" s="13"/>
      <c r="Y532" s="13"/>
      <c r="Z532" s="13"/>
      <c r="AA532" s="13"/>
      <c r="AB532" s="13"/>
      <c r="AO532" s="71" t="s">
        <v>42</v>
      </c>
      <c r="AQ532" s="71" t="s">
        <v>38</v>
      </c>
      <c r="AR532" s="71" t="s">
        <v>19</v>
      </c>
      <c r="AV532" s="7" t="s">
        <v>35</v>
      </c>
      <c r="BB532" s="72" t="e">
        <f>IF(K532="základní",#REF!,0)</f>
        <v>#REF!</v>
      </c>
      <c r="BC532" s="72">
        <f>IF(K532="snížená",#REF!,0)</f>
        <v>0</v>
      </c>
      <c r="BD532" s="72">
        <f>IF(K532="zákl. přenesená",#REF!,0)</f>
        <v>0</v>
      </c>
      <c r="BE532" s="72">
        <f>IF(K532="sníž. přenesená",#REF!,0)</f>
        <v>0</v>
      </c>
      <c r="BF532" s="72">
        <f>IF(K532="nulová",#REF!,0)</f>
        <v>0</v>
      </c>
      <c r="BG532" s="7" t="s">
        <v>17</v>
      </c>
      <c r="BH532" s="72" t="e">
        <f>ROUND(#REF!*H532,2)</f>
        <v>#REF!</v>
      </c>
      <c r="BI532" s="7" t="s">
        <v>42</v>
      </c>
      <c r="BJ532" s="71" t="s">
        <v>1134</v>
      </c>
    </row>
    <row r="533" spans="1:62" s="2" customFormat="1" ht="87.75" x14ac:dyDescent="0.2">
      <c r="A533" s="13"/>
      <c r="B533" s="14"/>
      <c r="C533" s="15"/>
      <c r="D533" s="73" t="s">
        <v>44</v>
      </c>
      <c r="E533" s="15"/>
      <c r="F533" s="74" t="s">
        <v>1135</v>
      </c>
      <c r="G533" s="15"/>
      <c r="H533" s="15"/>
      <c r="I533" s="16"/>
      <c r="J533" s="75"/>
      <c r="K533" s="76"/>
      <c r="L533" s="22"/>
      <c r="M533" s="22"/>
      <c r="N533" s="22"/>
      <c r="O533" s="22"/>
      <c r="P533" s="22"/>
      <c r="Q533" s="23"/>
      <c r="R533" s="13"/>
      <c r="S533" s="13"/>
      <c r="T533" s="13"/>
      <c r="U533" s="13"/>
      <c r="V533" s="13"/>
      <c r="W533" s="13"/>
      <c r="X533" s="13"/>
      <c r="Y533" s="13"/>
      <c r="Z533" s="13"/>
      <c r="AA533" s="13"/>
      <c r="AB533" s="13"/>
      <c r="AQ533" s="7" t="s">
        <v>44</v>
      </c>
      <c r="AR533" s="7" t="s">
        <v>19</v>
      </c>
    </row>
    <row r="534" spans="1:62" s="2" customFormat="1" ht="24.2" customHeight="1" x14ac:dyDescent="0.2">
      <c r="A534" s="13"/>
      <c r="B534" s="14"/>
      <c r="C534" s="62" t="s">
        <v>1136</v>
      </c>
      <c r="D534" s="62" t="s">
        <v>38</v>
      </c>
      <c r="E534" s="63" t="s">
        <v>1137</v>
      </c>
      <c r="F534" s="64" t="s">
        <v>1138</v>
      </c>
      <c r="G534" s="65" t="s">
        <v>94</v>
      </c>
      <c r="H534" s="66">
        <v>4</v>
      </c>
      <c r="I534" s="16"/>
      <c r="J534" s="67" t="s">
        <v>0</v>
      </c>
      <c r="K534" s="68" t="s">
        <v>11</v>
      </c>
      <c r="L534" s="69">
        <v>9.9</v>
      </c>
      <c r="M534" s="69">
        <f>L534*H534</f>
        <v>39.6</v>
      </c>
      <c r="N534" s="69">
        <v>0</v>
      </c>
      <c r="O534" s="69">
        <f>N534*H534</f>
        <v>0</v>
      </c>
      <c r="P534" s="69">
        <v>0</v>
      </c>
      <c r="Q534" s="70">
        <f>P534*H534</f>
        <v>0</v>
      </c>
      <c r="R534" s="13"/>
      <c r="S534" s="13"/>
      <c r="T534" s="13"/>
      <c r="U534" s="13"/>
      <c r="V534" s="13"/>
      <c r="W534" s="13"/>
      <c r="X534" s="13"/>
      <c r="Y534" s="13"/>
      <c r="Z534" s="13"/>
      <c r="AA534" s="13"/>
      <c r="AB534" s="13"/>
      <c r="AO534" s="71" t="s">
        <v>42</v>
      </c>
      <c r="AQ534" s="71" t="s">
        <v>38</v>
      </c>
      <c r="AR534" s="71" t="s">
        <v>19</v>
      </c>
      <c r="AV534" s="7" t="s">
        <v>35</v>
      </c>
      <c r="BB534" s="72" t="e">
        <f>IF(K534="základní",#REF!,0)</f>
        <v>#REF!</v>
      </c>
      <c r="BC534" s="72">
        <f>IF(K534="snížená",#REF!,0)</f>
        <v>0</v>
      </c>
      <c r="BD534" s="72">
        <f>IF(K534="zákl. přenesená",#REF!,0)</f>
        <v>0</v>
      </c>
      <c r="BE534" s="72">
        <f>IF(K534="sníž. přenesená",#REF!,0)</f>
        <v>0</v>
      </c>
      <c r="BF534" s="72">
        <f>IF(K534="nulová",#REF!,0)</f>
        <v>0</v>
      </c>
      <c r="BG534" s="7" t="s">
        <v>17</v>
      </c>
      <c r="BH534" s="72" t="e">
        <f>ROUND(#REF!*H534,2)</f>
        <v>#REF!</v>
      </c>
      <c r="BI534" s="7" t="s">
        <v>42</v>
      </c>
      <c r="BJ534" s="71" t="s">
        <v>1139</v>
      </c>
    </row>
    <row r="535" spans="1:62" s="2" customFormat="1" ht="87.75" x14ac:dyDescent="0.2">
      <c r="A535" s="13"/>
      <c r="B535" s="14"/>
      <c r="C535" s="15"/>
      <c r="D535" s="73" t="s">
        <v>44</v>
      </c>
      <c r="E535" s="15"/>
      <c r="F535" s="74" t="s">
        <v>1140</v>
      </c>
      <c r="G535" s="15"/>
      <c r="H535" s="15"/>
      <c r="I535" s="16"/>
      <c r="J535" s="75"/>
      <c r="K535" s="76"/>
      <c r="L535" s="22"/>
      <c r="M535" s="22"/>
      <c r="N535" s="22"/>
      <c r="O535" s="22"/>
      <c r="P535" s="22"/>
      <c r="Q535" s="23"/>
      <c r="R535" s="13"/>
      <c r="S535" s="13"/>
      <c r="T535" s="13"/>
      <c r="U535" s="13"/>
      <c r="V535" s="13"/>
      <c r="W535" s="13"/>
      <c r="X535" s="13"/>
      <c r="Y535" s="13"/>
      <c r="Z535" s="13"/>
      <c r="AA535" s="13"/>
      <c r="AB535" s="13"/>
      <c r="AQ535" s="7" t="s">
        <v>44</v>
      </c>
      <c r="AR535" s="7" t="s">
        <v>19</v>
      </c>
    </row>
    <row r="536" spans="1:62" s="2" customFormat="1" ht="24.2" customHeight="1" x14ac:dyDescent="0.2">
      <c r="A536" s="13"/>
      <c r="B536" s="14"/>
      <c r="C536" s="62" t="s">
        <v>1141</v>
      </c>
      <c r="D536" s="62" t="s">
        <v>38</v>
      </c>
      <c r="E536" s="63" t="s">
        <v>1142</v>
      </c>
      <c r="F536" s="64" t="s">
        <v>1143</v>
      </c>
      <c r="G536" s="65" t="s">
        <v>94</v>
      </c>
      <c r="H536" s="66">
        <v>4</v>
      </c>
      <c r="I536" s="16"/>
      <c r="J536" s="67" t="s">
        <v>0</v>
      </c>
      <c r="K536" s="68" t="s">
        <v>11</v>
      </c>
      <c r="L536" s="69">
        <v>9.89</v>
      </c>
      <c r="M536" s="69">
        <f>L536*H536</f>
        <v>39.56</v>
      </c>
      <c r="N536" s="69">
        <v>0</v>
      </c>
      <c r="O536" s="69">
        <f>N536*H536</f>
        <v>0</v>
      </c>
      <c r="P536" s="69">
        <v>0</v>
      </c>
      <c r="Q536" s="70">
        <f>P536*H536</f>
        <v>0</v>
      </c>
      <c r="R536" s="13"/>
      <c r="S536" s="13"/>
      <c r="T536" s="13"/>
      <c r="U536" s="13"/>
      <c r="V536" s="13"/>
      <c r="W536" s="13"/>
      <c r="X536" s="13"/>
      <c r="Y536" s="13"/>
      <c r="Z536" s="13"/>
      <c r="AA536" s="13"/>
      <c r="AB536" s="13"/>
      <c r="AO536" s="71" t="s">
        <v>42</v>
      </c>
      <c r="AQ536" s="71" t="s">
        <v>38</v>
      </c>
      <c r="AR536" s="71" t="s">
        <v>19</v>
      </c>
      <c r="AV536" s="7" t="s">
        <v>35</v>
      </c>
      <c r="BB536" s="72" t="e">
        <f>IF(K536="základní",#REF!,0)</f>
        <v>#REF!</v>
      </c>
      <c r="BC536" s="72">
        <f>IF(K536="snížená",#REF!,0)</f>
        <v>0</v>
      </c>
      <c r="BD536" s="72">
        <f>IF(K536="zákl. přenesená",#REF!,0)</f>
        <v>0</v>
      </c>
      <c r="BE536" s="72">
        <f>IF(K536="sníž. přenesená",#REF!,0)</f>
        <v>0</v>
      </c>
      <c r="BF536" s="72">
        <f>IF(K536="nulová",#REF!,0)</f>
        <v>0</v>
      </c>
      <c r="BG536" s="7" t="s">
        <v>17</v>
      </c>
      <c r="BH536" s="72" t="e">
        <f>ROUND(#REF!*H536,2)</f>
        <v>#REF!</v>
      </c>
      <c r="BI536" s="7" t="s">
        <v>42</v>
      </c>
      <c r="BJ536" s="71" t="s">
        <v>1144</v>
      </c>
    </row>
    <row r="537" spans="1:62" s="2" customFormat="1" ht="87.75" x14ac:dyDescent="0.2">
      <c r="A537" s="13"/>
      <c r="B537" s="14"/>
      <c r="C537" s="15"/>
      <c r="D537" s="73" t="s">
        <v>44</v>
      </c>
      <c r="E537" s="15"/>
      <c r="F537" s="74" t="s">
        <v>1145</v>
      </c>
      <c r="G537" s="15"/>
      <c r="H537" s="15"/>
      <c r="I537" s="16"/>
      <c r="J537" s="75"/>
      <c r="K537" s="76"/>
      <c r="L537" s="22"/>
      <c r="M537" s="22"/>
      <c r="N537" s="22"/>
      <c r="O537" s="22"/>
      <c r="P537" s="22"/>
      <c r="Q537" s="23"/>
      <c r="R537" s="13"/>
      <c r="S537" s="13"/>
      <c r="T537" s="13"/>
      <c r="U537" s="13"/>
      <c r="V537" s="13"/>
      <c r="W537" s="13"/>
      <c r="X537" s="13"/>
      <c r="Y537" s="13"/>
      <c r="Z537" s="13"/>
      <c r="AA537" s="13"/>
      <c r="AB537" s="13"/>
      <c r="AQ537" s="7" t="s">
        <v>44</v>
      </c>
      <c r="AR537" s="7" t="s">
        <v>19</v>
      </c>
    </row>
    <row r="538" spans="1:62" s="2" customFormat="1" ht="24.2" customHeight="1" x14ac:dyDescent="0.2">
      <c r="A538" s="13"/>
      <c r="B538" s="14"/>
      <c r="C538" s="62" t="s">
        <v>1146</v>
      </c>
      <c r="D538" s="62" t="s">
        <v>38</v>
      </c>
      <c r="E538" s="63" t="s">
        <v>1147</v>
      </c>
      <c r="F538" s="64" t="s">
        <v>1148</v>
      </c>
      <c r="G538" s="65" t="s">
        <v>94</v>
      </c>
      <c r="H538" s="66">
        <v>8</v>
      </c>
      <c r="I538" s="16"/>
      <c r="J538" s="67" t="s">
        <v>0</v>
      </c>
      <c r="K538" s="68" t="s">
        <v>11</v>
      </c>
      <c r="L538" s="69">
        <v>9.24</v>
      </c>
      <c r="M538" s="69">
        <f>L538*H538</f>
        <v>73.92</v>
      </c>
      <c r="N538" s="69">
        <v>0</v>
      </c>
      <c r="O538" s="69">
        <f>N538*H538</f>
        <v>0</v>
      </c>
      <c r="P538" s="69">
        <v>0</v>
      </c>
      <c r="Q538" s="70">
        <f>P538*H538</f>
        <v>0</v>
      </c>
      <c r="R538" s="13"/>
      <c r="S538" s="13"/>
      <c r="T538" s="13"/>
      <c r="U538" s="13"/>
      <c r="V538" s="13"/>
      <c r="W538" s="13"/>
      <c r="X538" s="13"/>
      <c r="Y538" s="13"/>
      <c r="Z538" s="13"/>
      <c r="AA538" s="13"/>
      <c r="AB538" s="13"/>
      <c r="AO538" s="71" t="s">
        <v>42</v>
      </c>
      <c r="AQ538" s="71" t="s">
        <v>38</v>
      </c>
      <c r="AR538" s="71" t="s">
        <v>19</v>
      </c>
      <c r="AV538" s="7" t="s">
        <v>35</v>
      </c>
      <c r="BB538" s="72" t="e">
        <f>IF(K538="základní",#REF!,0)</f>
        <v>#REF!</v>
      </c>
      <c r="BC538" s="72">
        <f>IF(K538="snížená",#REF!,0)</f>
        <v>0</v>
      </c>
      <c r="BD538" s="72">
        <f>IF(K538="zákl. přenesená",#REF!,0)</f>
        <v>0</v>
      </c>
      <c r="BE538" s="72">
        <f>IF(K538="sníž. přenesená",#REF!,0)</f>
        <v>0</v>
      </c>
      <c r="BF538" s="72">
        <f>IF(K538="nulová",#REF!,0)</f>
        <v>0</v>
      </c>
      <c r="BG538" s="7" t="s">
        <v>17</v>
      </c>
      <c r="BH538" s="72" t="e">
        <f>ROUND(#REF!*H538,2)</f>
        <v>#REF!</v>
      </c>
      <c r="BI538" s="7" t="s">
        <v>42</v>
      </c>
      <c r="BJ538" s="71" t="s">
        <v>1149</v>
      </c>
    </row>
    <row r="539" spans="1:62" s="2" customFormat="1" ht="117" x14ac:dyDescent="0.2">
      <c r="A539" s="13"/>
      <c r="B539" s="14"/>
      <c r="C539" s="15"/>
      <c r="D539" s="73" t="s">
        <v>44</v>
      </c>
      <c r="E539" s="15"/>
      <c r="F539" s="74" t="s">
        <v>1150</v>
      </c>
      <c r="G539" s="15"/>
      <c r="H539" s="15"/>
      <c r="I539" s="16"/>
      <c r="J539" s="75"/>
      <c r="K539" s="76"/>
      <c r="L539" s="22"/>
      <c r="M539" s="22"/>
      <c r="N539" s="22"/>
      <c r="O539" s="22"/>
      <c r="P539" s="22"/>
      <c r="Q539" s="23"/>
      <c r="R539" s="13"/>
      <c r="S539" s="13"/>
      <c r="T539" s="13"/>
      <c r="U539" s="13"/>
      <c r="V539" s="13"/>
      <c r="W539" s="13"/>
      <c r="X539" s="13"/>
      <c r="Y539" s="13"/>
      <c r="Z539" s="13"/>
      <c r="AA539" s="13"/>
      <c r="AB539" s="13"/>
      <c r="AQ539" s="7" t="s">
        <v>44</v>
      </c>
      <c r="AR539" s="7" t="s">
        <v>19</v>
      </c>
    </row>
    <row r="540" spans="1:62" s="2" customFormat="1" ht="24.2" customHeight="1" x14ac:dyDescent="0.2">
      <c r="A540" s="13"/>
      <c r="B540" s="14"/>
      <c r="C540" s="62" t="s">
        <v>1151</v>
      </c>
      <c r="D540" s="62" t="s">
        <v>38</v>
      </c>
      <c r="E540" s="63" t="s">
        <v>1152</v>
      </c>
      <c r="F540" s="64" t="s">
        <v>1153</v>
      </c>
      <c r="G540" s="65" t="s">
        <v>94</v>
      </c>
      <c r="H540" s="66">
        <v>4</v>
      </c>
      <c r="I540" s="16"/>
      <c r="J540" s="67" t="s">
        <v>0</v>
      </c>
      <c r="K540" s="68" t="s">
        <v>11</v>
      </c>
      <c r="L540" s="69">
        <v>9.24</v>
      </c>
      <c r="M540" s="69">
        <f>L540*H540</f>
        <v>36.96</v>
      </c>
      <c r="N540" s="69">
        <v>0</v>
      </c>
      <c r="O540" s="69">
        <f>N540*H540</f>
        <v>0</v>
      </c>
      <c r="P540" s="69">
        <v>0</v>
      </c>
      <c r="Q540" s="70">
        <f>P540*H540</f>
        <v>0</v>
      </c>
      <c r="R540" s="13"/>
      <c r="S540" s="13"/>
      <c r="T540" s="13"/>
      <c r="U540" s="13"/>
      <c r="V540" s="13"/>
      <c r="W540" s="13"/>
      <c r="X540" s="13"/>
      <c r="Y540" s="13"/>
      <c r="Z540" s="13"/>
      <c r="AA540" s="13"/>
      <c r="AB540" s="13"/>
      <c r="AO540" s="71" t="s">
        <v>42</v>
      </c>
      <c r="AQ540" s="71" t="s">
        <v>38</v>
      </c>
      <c r="AR540" s="71" t="s">
        <v>19</v>
      </c>
      <c r="AV540" s="7" t="s">
        <v>35</v>
      </c>
      <c r="BB540" s="72" t="e">
        <f>IF(K540="základní",#REF!,0)</f>
        <v>#REF!</v>
      </c>
      <c r="BC540" s="72">
        <f>IF(K540="snížená",#REF!,0)</f>
        <v>0</v>
      </c>
      <c r="BD540" s="72">
        <f>IF(K540="zákl. přenesená",#REF!,0)</f>
        <v>0</v>
      </c>
      <c r="BE540" s="72">
        <f>IF(K540="sníž. přenesená",#REF!,0)</f>
        <v>0</v>
      </c>
      <c r="BF540" s="72">
        <f>IF(K540="nulová",#REF!,0)</f>
        <v>0</v>
      </c>
      <c r="BG540" s="7" t="s">
        <v>17</v>
      </c>
      <c r="BH540" s="72" t="e">
        <f>ROUND(#REF!*H540,2)</f>
        <v>#REF!</v>
      </c>
      <c r="BI540" s="7" t="s">
        <v>42</v>
      </c>
      <c r="BJ540" s="71" t="s">
        <v>1154</v>
      </c>
    </row>
    <row r="541" spans="1:62" s="2" customFormat="1" ht="117" x14ac:dyDescent="0.2">
      <c r="A541" s="13"/>
      <c r="B541" s="14"/>
      <c r="C541" s="15"/>
      <c r="D541" s="73" t="s">
        <v>44</v>
      </c>
      <c r="E541" s="15"/>
      <c r="F541" s="74" t="s">
        <v>1155</v>
      </c>
      <c r="G541" s="15"/>
      <c r="H541" s="15"/>
      <c r="I541" s="16"/>
      <c r="J541" s="75"/>
      <c r="K541" s="76"/>
      <c r="L541" s="22"/>
      <c r="M541" s="22"/>
      <c r="N541" s="22"/>
      <c r="O541" s="22"/>
      <c r="P541" s="22"/>
      <c r="Q541" s="23"/>
      <c r="R541" s="13"/>
      <c r="S541" s="13"/>
      <c r="T541" s="13"/>
      <c r="U541" s="13"/>
      <c r="V541" s="13"/>
      <c r="W541" s="13"/>
      <c r="X541" s="13"/>
      <c r="Y541" s="13"/>
      <c r="Z541" s="13"/>
      <c r="AA541" s="13"/>
      <c r="AB541" s="13"/>
      <c r="AQ541" s="7" t="s">
        <v>44</v>
      </c>
      <c r="AR541" s="7" t="s">
        <v>19</v>
      </c>
    </row>
    <row r="542" spans="1:62" s="2" customFormat="1" ht="24.2" customHeight="1" x14ac:dyDescent="0.2">
      <c r="A542" s="13"/>
      <c r="B542" s="14"/>
      <c r="C542" s="62" t="s">
        <v>1156</v>
      </c>
      <c r="D542" s="62" t="s">
        <v>38</v>
      </c>
      <c r="E542" s="63" t="s">
        <v>1157</v>
      </c>
      <c r="F542" s="64" t="s">
        <v>1158</v>
      </c>
      <c r="G542" s="65" t="s">
        <v>94</v>
      </c>
      <c r="H542" s="66">
        <v>16</v>
      </c>
      <c r="I542" s="16"/>
      <c r="J542" s="67" t="s">
        <v>0</v>
      </c>
      <c r="K542" s="68" t="s">
        <v>11</v>
      </c>
      <c r="L542" s="69">
        <v>9.24</v>
      </c>
      <c r="M542" s="69">
        <f>L542*H542</f>
        <v>147.84</v>
      </c>
      <c r="N542" s="69">
        <v>0</v>
      </c>
      <c r="O542" s="69">
        <f>N542*H542</f>
        <v>0</v>
      </c>
      <c r="P542" s="69">
        <v>0</v>
      </c>
      <c r="Q542" s="70">
        <f>P542*H542</f>
        <v>0</v>
      </c>
      <c r="R542" s="13"/>
      <c r="S542" s="13"/>
      <c r="T542" s="13"/>
      <c r="U542" s="13"/>
      <c r="V542" s="13"/>
      <c r="W542" s="13"/>
      <c r="X542" s="13"/>
      <c r="Y542" s="13"/>
      <c r="Z542" s="13"/>
      <c r="AA542" s="13"/>
      <c r="AB542" s="13"/>
      <c r="AO542" s="71" t="s">
        <v>42</v>
      </c>
      <c r="AQ542" s="71" t="s">
        <v>38</v>
      </c>
      <c r="AR542" s="71" t="s">
        <v>19</v>
      </c>
      <c r="AV542" s="7" t="s">
        <v>35</v>
      </c>
      <c r="BB542" s="72" t="e">
        <f>IF(K542="základní",#REF!,0)</f>
        <v>#REF!</v>
      </c>
      <c r="BC542" s="72">
        <f>IF(K542="snížená",#REF!,0)</f>
        <v>0</v>
      </c>
      <c r="BD542" s="72">
        <f>IF(K542="zákl. přenesená",#REF!,0)</f>
        <v>0</v>
      </c>
      <c r="BE542" s="72">
        <f>IF(K542="sníž. přenesená",#REF!,0)</f>
        <v>0</v>
      </c>
      <c r="BF542" s="72">
        <f>IF(K542="nulová",#REF!,0)</f>
        <v>0</v>
      </c>
      <c r="BG542" s="7" t="s">
        <v>17</v>
      </c>
      <c r="BH542" s="72" t="e">
        <f>ROUND(#REF!*H542,2)</f>
        <v>#REF!</v>
      </c>
      <c r="BI542" s="7" t="s">
        <v>42</v>
      </c>
      <c r="BJ542" s="71" t="s">
        <v>1159</v>
      </c>
    </row>
    <row r="543" spans="1:62" s="2" customFormat="1" ht="117" x14ac:dyDescent="0.2">
      <c r="A543" s="13"/>
      <c r="B543" s="14"/>
      <c r="C543" s="15"/>
      <c r="D543" s="73" t="s">
        <v>44</v>
      </c>
      <c r="E543" s="15"/>
      <c r="F543" s="74" t="s">
        <v>1160</v>
      </c>
      <c r="G543" s="15"/>
      <c r="H543" s="15"/>
      <c r="I543" s="16"/>
      <c r="J543" s="75"/>
      <c r="K543" s="76"/>
      <c r="L543" s="22"/>
      <c r="M543" s="22"/>
      <c r="N543" s="22"/>
      <c r="O543" s="22"/>
      <c r="P543" s="22"/>
      <c r="Q543" s="23"/>
      <c r="R543" s="13"/>
      <c r="S543" s="13"/>
      <c r="T543" s="13"/>
      <c r="U543" s="13"/>
      <c r="V543" s="13"/>
      <c r="W543" s="13"/>
      <c r="X543" s="13"/>
      <c r="Y543" s="13"/>
      <c r="Z543" s="13"/>
      <c r="AA543" s="13"/>
      <c r="AB543" s="13"/>
      <c r="AQ543" s="7" t="s">
        <v>44</v>
      </c>
      <c r="AR543" s="7" t="s">
        <v>19</v>
      </c>
    </row>
    <row r="544" spans="1:62" s="2" customFormat="1" ht="24.2" customHeight="1" x14ac:dyDescent="0.2">
      <c r="A544" s="13"/>
      <c r="B544" s="14"/>
      <c r="C544" s="62" t="s">
        <v>1161</v>
      </c>
      <c r="D544" s="62" t="s">
        <v>38</v>
      </c>
      <c r="E544" s="63" t="s">
        <v>1162</v>
      </c>
      <c r="F544" s="64" t="s">
        <v>1163</v>
      </c>
      <c r="G544" s="65" t="s">
        <v>94</v>
      </c>
      <c r="H544" s="66">
        <v>12</v>
      </c>
      <c r="I544" s="16"/>
      <c r="J544" s="67" t="s">
        <v>0</v>
      </c>
      <c r="K544" s="68" t="s">
        <v>11</v>
      </c>
      <c r="L544" s="69">
        <v>17.27</v>
      </c>
      <c r="M544" s="69">
        <f>L544*H544</f>
        <v>207.24</v>
      </c>
      <c r="N544" s="69">
        <v>0</v>
      </c>
      <c r="O544" s="69">
        <f>N544*H544</f>
        <v>0</v>
      </c>
      <c r="P544" s="69">
        <v>0</v>
      </c>
      <c r="Q544" s="70">
        <f>P544*H544</f>
        <v>0</v>
      </c>
      <c r="R544" s="13"/>
      <c r="S544" s="13"/>
      <c r="T544" s="13"/>
      <c r="U544" s="13"/>
      <c r="V544" s="13"/>
      <c r="W544" s="13"/>
      <c r="X544" s="13"/>
      <c r="Y544" s="13"/>
      <c r="Z544" s="13"/>
      <c r="AA544" s="13"/>
      <c r="AB544" s="13"/>
      <c r="AO544" s="71" t="s">
        <v>42</v>
      </c>
      <c r="AQ544" s="71" t="s">
        <v>38</v>
      </c>
      <c r="AR544" s="71" t="s">
        <v>19</v>
      </c>
      <c r="AV544" s="7" t="s">
        <v>35</v>
      </c>
      <c r="BB544" s="72" t="e">
        <f>IF(K544="základní",#REF!,0)</f>
        <v>#REF!</v>
      </c>
      <c r="BC544" s="72">
        <f>IF(K544="snížená",#REF!,0)</f>
        <v>0</v>
      </c>
      <c r="BD544" s="72">
        <f>IF(K544="zákl. přenesená",#REF!,0)</f>
        <v>0</v>
      </c>
      <c r="BE544" s="72">
        <f>IF(K544="sníž. přenesená",#REF!,0)</f>
        <v>0</v>
      </c>
      <c r="BF544" s="72">
        <f>IF(K544="nulová",#REF!,0)</f>
        <v>0</v>
      </c>
      <c r="BG544" s="7" t="s">
        <v>17</v>
      </c>
      <c r="BH544" s="72" t="e">
        <f>ROUND(#REF!*H544,2)</f>
        <v>#REF!</v>
      </c>
      <c r="BI544" s="7" t="s">
        <v>42</v>
      </c>
      <c r="BJ544" s="71" t="s">
        <v>1164</v>
      </c>
    </row>
    <row r="545" spans="1:62" s="2" customFormat="1" ht="117" x14ac:dyDescent="0.2">
      <c r="A545" s="13"/>
      <c r="B545" s="14"/>
      <c r="C545" s="15"/>
      <c r="D545" s="73" t="s">
        <v>44</v>
      </c>
      <c r="E545" s="15"/>
      <c r="F545" s="74" t="s">
        <v>1165</v>
      </c>
      <c r="G545" s="15"/>
      <c r="H545" s="15"/>
      <c r="I545" s="16"/>
      <c r="J545" s="75"/>
      <c r="K545" s="76"/>
      <c r="L545" s="22"/>
      <c r="M545" s="22"/>
      <c r="N545" s="22"/>
      <c r="O545" s="22"/>
      <c r="P545" s="22"/>
      <c r="Q545" s="23"/>
      <c r="R545" s="13"/>
      <c r="S545" s="13"/>
      <c r="T545" s="13"/>
      <c r="U545" s="13"/>
      <c r="V545" s="13"/>
      <c r="W545" s="13"/>
      <c r="X545" s="13"/>
      <c r="Y545" s="13"/>
      <c r="Z545" s="13"/>
      <c r="AA545" s="13"/>
      <c r="AB545" s="13"/>
      <c r="AQ545" s="7" t="s">
        <v>44</v>
      </c>
      <c r="AR545" s="7" t="s">
        <v>19</v>
      </c>
    </row>
    <row r="546" spans="1:62" s="2" customFormat="1" ht="24.2" customHeight="1" x14ac:dyDescent="0.2">
      <c r="A546" s="13"/>
      <c r="B546" s="14"/>
      <c r="C546" s="62" t="s">
        <v>1166</v>
      </c>
      <c r="D546" s="62" t="s">
        <v>38</v>
      </c>
      <c r="E546" s="63" t="s">
        <v>1167</v>
      </c>
      <c r="F546" s="64" t="s">
        <v>1168</v>
      </c>
      <c r="G546" s="65" t="s">
        <v>94</v>
      </c>
      <c r="H546" s="66">
        <v>8</v>
      </c>
      <c r="I546" s="16"/>
      <c r="J546" s="67" t="s">
        <v>0</v>
      </c>
      <c r="K546" s="68" t="s">
        <v>11</v>
      </c>
      <c r="L546" s="69">
        <v>14.9</v>
      </c>
      <c r="M546" s="69">
        <f>L546*H546</f>
        <v>119.2</v>
      </c>
      <c r="N546" s="69">
        <v>0</v>
      </c>
      <c r="O546" s="69">
        <f>N546*H546</f>
        <v>0</v>
      </c>
      <c r="P546" s="69">
        <v>0</v>
      </c>
      <c r="Q546" s="70">
        <f>P546*H546</f>
        <v>0</v>
      </c>
      <c r="R546" s="13"/>
      <c r="S546" s="13"/>
      <c r="T546" s="13"/>
      <c r="U546" s="13"/>
      <c r="V546" s="13"/>
      <c r="W546" s="13"/>
      <c r="X546" s="13"/>
      <c r="Y546" s="13"/>
      <c r="Z546" s="13"/>
      <c r="AA546" s="13"/>
      <c r="AB546" s="13"/>
      <c r="AO546" s="71" t="s">
        <v>42</v>
      </c>
      <c r="AQ546" s="71" t="s">
        <v>38</v>
      </c>
      <c r="AR546" s="71" t="s">
        <v>19</v>
      </c>
      <c r="AV546" s="7" t="s">
        <v>35</v>
      </c>
      <c r="BB546" s="72" t="e">
        <f>IF(K546="základní",#REF!,0)</f>
        <v>#REF!</v>
      </c>
      <c r="BC546" s="72">
        <f>IF(K546="snížená",#REF!,0)</f>
        <v>0</v>
      </c>
      <c r="BD546" s="72">
        <f>IF(K546="zákl. přenesená",#REF!,0)</f>
        <v>0</v>
      </c>
      <c r="BE546" s="72">
        <f>IF(K546="sníž. přenesená",#REF!,0)</f>
        <v>0</v>
      </c>
      <c r="BF546" s="72">
        <f>IF(K546="nulová",#REF!,0)</f>
        <v>0</v>
      </c>
      <c r="BG546" s="7" t="s">
        <v>17</v>
      </c>
      <c r="BH546" s="72" t="e">
        <f>ROUND(#REF!*H546,2)</f>
        <v>#REF!</v>
      </c>
      <c r="BI546" s="7" t="s">
        <v>42</v>
      </c>
      <c r="BJ546" s="71" t="s">
        <v>1169</v>
      </c>
    </row>
    <row r="547" spans="1:62" s="2" customFormat="1" ht="117" x14ac:dyDescent="0.2">
      <c r="A547" s="13"/>
      <c r="B547" s="14"/>
      <c r="C547" s="15"/>
      <c r="D547" s="73" t="s">
        <v>44</v>
      </c>
      <c r="E547" s="15"/>
      <c r="F547" s="74" t="s">
        <v>1170</v>
      </c>
      <c r="G547" s="15"/>
      <c r="H547" s="15"/>
      <c r="I547" s="16"/>
      <c r="J547" s="75"/>
      <c r="K547" s="76"/>
      <c r="L547" s="22"/>
      <c r="M547" s="22"/>
      <c r="N547" s="22"/>
      <c r="O547" s="22"/>
      <c r="P547" s="22"/>
      <c r="Q547" s="23"/>
      <c r="R547" s="13"/>
      <c r="S547" s="13"/>
      <c r="T547" s="13"/>
      <c r="U547" s="13"/>
      <c r="V547" s="13"/>
      <c r="W547" s="13"/>
      <c r="X547" s="13"/>
      <c r="Y547" s="13"/>
      <c r="Z547" s="13"/>
      <c r="AA547" s="13"/>
      <c r="AB547" s="13"/>
      <c r="AQ547" s="7" t="s">
        <v>44</v>
      </c>
      <c r="AR547" s="7" t="s">
        <v>19</v>
      </c>
    </row>
    <row r="548" spans="1:62" s="2" customFormat="1" ht="24.2" customHeight="1" x14ac:dyDescent="0.2">
      <c r="A548" s="13"/>
      <c r="B548" s="14"/>
      <c r="C548" s="62" t="s">
        <v>1171</v>
      </c>
      <c r="D548" s="62" t="s">
        <v>38</v>
      </c>
      <c r="E548" s="63" t="s">
        <v>1172</v>
      </c>
      <c r="F548" s="64" t="s">
        <v>1173</v>
      </c>
      <c r="G548" s="65" t="s">
        <v>94</v>
      </c>
      <c r="H548" s="66">
        <v>8</v>
      </c>
      <c r="I548" s="16"/>
      <c r="J548" s="67" t="s">
        <v>0</v>
      </c>
      <c r="K548" s="68" t="s">
        <v>11</v>
      </c>
      <c r="L548" s="69">
        <v>8.02</v>
      </c>
      <c r="M548" s="69">
        <f>L548*H548</f>
        <v>64.16</v>
      </c>
      <c r="N548" s="69">
        <v>0</v>
      </c>
      <c r="O548" s="69">
        <f>N548*H548</f>
        <v>0</v>
      </c>
      <c r="P548" s="69">
        <v>0</v>
      </c>
      <c r="Q548" s="70">
        <f>P548*H548</f>
        <v>0</v>
      </c>
      <c r="R548" s="13"/>
      <c r="S548" s="13"/>
      <c r="T548" s="13"/>
      <c r="U548" s="13"/>
      <c r="V548" s="13"/>
      <c r="W548" s="13"/>
      <c r="X548" s="13"/>
      <c r="Y548" s="13"/>
      <c r="Z548" s="13"/>
      <c r="AA548" s="13"/>
      <c r="AB548" s="13"/>
      <c r="AO548" s="71" t="s">
        <v>42</v>
      </c>
      <c r="AQ548" s="71" t="s">
        <v>38</v>
      </c>
      <c r="AR548" s="71" t="s">
        <v>19</v>
      </c>
      <c r="AV548" s="7" t="s">
        <v>35</v>
      </c>
      <c r="BB548" s="72" t="e">
        <f>IF(K548="základní",#REF!,0)</f>
        <v>#REF!</v>
      </c>
      <c r="BC548" s="72">
        <f>IF(K548="snížená",#REF!,0)</f>
        <v>0</v>
      </c>
      <c r="BD548" s="72">
        <f>IF(K548="zákl. přenesená",#REF!,0)</f>
        <v>0</v>
      </c>
      <c r="BE548" s="72">
        <f>IF(K548="sníž. přenesená",#REF!,0)</f>
        <v>0</v>
      </c>
      <c r="BF548" s="72">
        <f>IF(K548="nulová",#REF!,0)</f>
        <v>0</v>
      </c>
      <c r="BG548" s="7" t="s">
        <v>17</v>
      </c>
      <c r="BH548" s="72" t="e">
        <f>ROUND(#REF!*H548,2)</f>
        <v>#REF!</v>
      </c>
      <c r="BI548" s="7" t="s">
        <v>42</v>
      </c>
      <c r="BJ548" s="71" t="s">
        <v>1174</v>
      </c>
    </row>
    <row r="549" spans="1:62" s="2" customFormat="1" ht="58.5" x14ac:dyDescent="0.2">
      <c r="A549" s="13"/>
      <c r="B549" s="14"/>
      <c r="C549" s="15"/>
      <c r="D549" s="73" t="s">
        <v>44</v>
      </c>
      <c r="E549" s="15"/>
      <c r="F549" s="74" t="s">
        <v>1175</v>
      </c>
      <c r="G549" s="15"/>
      <c r="H549" s="15"/>
      <c r="I549" s="16"/>
      <c r="J549" s="75"/>
      <c r="K549" s="76"/>
      <c r="L549" s="22"/>
      <c r="M549" s="22"/>
      <c r="N549" s="22"/>
      <c r="O549" s="22"/>
      <c r="P549" s="22"/>
      <c r="Q549" s="23"/>
      <c r="R549" s="13"/>
      <c r="S549" s="13"/>
      <c r="T549" s="13"/>
      <c r="U549" s="13"/>
      <c r="V549" s="13"/>
      <c r="W549" s="13"/>
      <c r="X549" s="13"/>
      <c r="Y549" s="13"/>
      <c r="Z549" s="13"/>
      <c r="AA549" s="13"/>
      <c r="AB549" s="13"/>
      <c r="AQ549" s="7" t="s">
        <v>44</v>
      </c>
      <c r="AR549" s="7" t="s">
        <v>19</v>
      </c>
    </row>
    <row r="550" spans="1:62" s="2" customFormat="1" ht="24.2" customHeight="1" x14ac:dyDescent="0.2">
      <c r="A550" s="13"/>
      <c r="B550" s="14"/>
      <c r="C550" s="62" t="s">
        <v>1176</v>
      </c>
      <c r="D550" s="62" t="s">
        <v>38</v>
      </c>
      <c r="E550" s="63" t="s">
        <v>1177</v>
      </c>
      <c r="F550" s="64" t="s">
        <v>1178</v>
      </c>
      <c r="G550" s="65" t="s">
        <v>94</v>
      </c>
      <c r="H550" s="66">
        <v>15</v>
      </c>
      <c r="I550" s="16"/>
      <c r="J550" s="67" t="s">
        <v>0</v>
      </c>
      <c r="K550" s="68" t="s">
        <v>11</v>
      </c>
      <c r="L550" s="69">
        <v>8.02</v>
      </c>
      <c r="M550" s="69">
        <f>L550*H550</f>
        <v>120.3</v>
      </c>
      <c r="N550" s="69">
        <v>0</v>
      </c>
      <c r="O550" s="69">
        <f>N550*H550</f>
        <v>0</v>
      </c>
      <c r="P550" s="69">
        <v>0</v>
      </c>
      <c r="Q550" s="70">
        <f>P550*H550</f>
        <v>0</v>
      </c>
      <c r="R550" s="13"/>
      <c r="S550" s="13"/>
      <c r="T550" s="13"/>
      <c r="U550" s="13"/>
      <c r="V550" s="13"/>
      <c r="W550" s="13"/>
      <c r="X550" s="13"/>
      <c r="Y550" s="13"/>
      <c r="Z550" s="13"/>
      <c r="AA550" s="13"/>
      <c r="AB550" s="13"/>
      <c r="AO550" s="71" t="s">
        <v>42</v>
      </c>
      <c r="AQ550" s="71" t="s">
        <v>38</v>
      </c>
      <c r="AR550" s="71" t="s">
        <v>19</v>
      </c>
      <c r="AV550" s="7" t="s">
        <v>35</v>
      </c>
      <c r="BB550" s="72" t="e">
        <f>IF(K550="základní",#REF!,0)</f>
        <v>#REF!</v>
      </c>
      <c r="BC550" s="72">
        <f>IF(K550="snížená",#REF!,0)</f>
        <v>0</v>
      </c>
      <c r="BD550" s="72">
        <f>IF(K550="zákl. přenesená",#REF!,0)</f>
        <v>0</v>
      </c>
      <c r="BE550" s="72">
        <f>IF(K550="sníž. přenesená",#REF!,0)</f>
        <v>0</v>
      </c>
      <c r="BF550" s="72">
        <f>IF(K550="nulová",#REF!,0)</f>
        <v>0</v>
      </c>
      <c r="BG550" s="7" t="s">
        <v>17</v>
      </c>
      <c r="BH550" s="72" t="e">
        <f>ROUND(#REF!*H550,2)</f>
        <v>#REF!</v>
      </c>
      <c r="BI550" s="7" t="s">
        <v>42</v>
      </c>
      <c r="BJ550" s="71" t="s">
        <v>1179</v>
      </c>
    </row>
    <row r="551" spans="1:62" s="2" customFormat="1" ht="58.5" x14ac:dyDescent="0.2">
      <c r="A551" s="13"/>
      <c r="B551" s="14"/>
      <c r="C551" s="15"/>
      <c r="D551" s="73" t="s">
        <v>44</v>
      </c>
      <c r="E551" s="15"/>
      <c r="F551" s="74" t="s">
        <v>1180</v>
      </c>
      <c r="G551" s="15"/>
      <c r="H551" s="15"/>
      <c r="I551" s="16"/>
      <c r="J551" s="75"/>
      <c r="K551" s="76"/>
      <c r="L551" s="22"/>
      <c r="M551" s="22"/>
      <c r="N551" s="22"/>
      <c r="O551" s="22"/>
      <c r="P551" s="22"/>
      <c r="Q551" s="23"/>
      <c r="R551" s="13"/>
      <c r="S551" s="13"/>
      <c r="T551" s="13"/>
      <c r="U551" s="13"/>
      <c r="V551" s="13"/>
      <c r="W551" s="13"/>
      <c r="X551" s="13"/>
      <c r="Y551" s="13"/>
      <c r="Z551" s="13"/>
      <c r="AA551" s="13"/>
      <c r="AB551" s="13"/>
      <c r="AQ551" s="7" t="s">
        <v>44</v>
      </c>
      <c r="AR551" s="7" t="s">
        <v>19</v>
      </c>
    </row>
    <row r="552" spans="1:62" s="2" customFormat="1" ht="24.2" customHeight="1" x14ac:dyDescent="0.2">
      <c r="A552" s="13"/>
      <c r="B552" s="14"/>
      <c r="C552" s="62" t="s">
        <v>1181</v>
      </c>
      <c r="D552" s="62" t="s">
        <v>38</v>
      </c>
      <c r="E552" s="63" t="s">
        <v>1182</v>
      </c>
      <c r="F552" s="64" t="s">
        <v>1183</v>
      </c>
      <c r="G552" s="65" t="s">
        <v>94</v>
      </c>
      <c r="H552" s="66">
        <v>8</v>
      </c>
      <c r="I552" s="16"/>
      <c r="J552" s="67" t="s">
        <v>0</v>
      </c>
      <c r="K552" s="68" t="s">
        <v>11</v>
      </c>
      <c r="L552" s="69">
        <v>8.4600000000000009</v>
      </c>
      <c r="M552" s="69">
        <f>L552*H552</f>
        <v>67.680000000000007</v>
      </c>
      <c r="N552" s="69">
        <v>0</v>
      </c>
      <c r="O552" s="69">
        <f>N552*H552</f>
        <v>0</v>
      </c>
      <c r="P552" s="69">
        <v>0</v>
      </c>
      <c r="Q552" s="70">
        <f>P552*H552</f>
        <v>0</v>
      </c>
      <c r="R552" s="13"/>
      <c r="S552" s="13"/>
      <c r="T552" s="13"/>
      <c r="U552" s="13"/>
      <c r="V552" s="13"/>
      <c r="W552" s="13"/>
      <c r="X552" s="13"/>
      <c r="Y552" s="13"/>
      <c r="Z552" s="13"/>
      <c r="AA552" s="13"/>
      <c r="AB552" s="13"/>
      <c r="AO552" s="71" t="s">
        <v>42</v>
      </c>
      <c r="AQ552" s="71" t="s">
        <v>38</v>
      </c>
      <c r="AR552" s="71" t="s">
        <v>19</v>
      </c>
      <c r="AV552" s="7" t="s">
        <v>35</v>
      </c>
      <c r="BB552" s="72" t="e">
        <f>IF(K552="základní",#REF!,0)</f>
        <v>#REF!</v>
      </c>
      <c r="BC552" s="72">
        <f>IF(K552="snížená",#REF!,0)</f>
        <v>0</v>
      </c>
      <c r="BD552" s="72">
        <f>IF(K552="zákl. přenesená",#REF!,0)</f>
        <v>0</v>
      </c>
      <c r="BE552" s="72">
        <f>IF(K552="sníž. přenesená",#REF!,0)</f>
        <v>0</v>
      </c>
      <c r="BF552" s="72">
        <f>IF(K552="nulová",#REF!,0)</f>
        <v>0</v>
      </c>
      <c r="BG552" s="7" t="s">
        <v>17</v>
      </c>
      <c r="BH552" s="72" t="e">
        <f>ROUND(#REF!*H552,2)</f>
        <v>#REF!</v>
      </c>
      <c r="BI552" s="7" t="s">
        <v>42</v>
      </c>
      <c r="BJ552" s="71" t="s">
        <v>1184</v>
      </c>
    </row>
    <row r="553" spans="1:62" s="2" customFormat="1" ht="58.5" x14ac:dyDescent="0.2">
      <c r="A553" s="13"/>
      <c r="B553" s="14"/>
      <c r="C553" s="15"/>
      <c r="D553" s="73" t="s">
        <v>44</v>
      </c>
      <c r="E553" s="15"/>
      <c r="F553" s="74" t="s">
        <v>1185</v>
      </c>
      <c r="G553" s="15"/>
      <c r="H553" s="15"/>
      <c r="I553" s="16"/>
      <c r="J553" s="75"/>
      <c r="K553" s="76"/>
      <c r="L553" s="22"/>
      <c r="M553" s="22"/>
      <c r="N553" s="22"/>
      <c r="O553" s="22"/>
      <c r="P553" s="22"/>
      <c r="Q553" s="23"/>
      <c r="R553" s="13"/>
      <c r="S553" s="13"/>
      <c r="T553" s="13"/>
      <c r="U553" s="13"/>
      <c r="V553" s="13"/>
      <c r="W553" s="13"/>
      <c r="X553" s="13"/>
      <c r="Y553" s="13"/>
      <c r="Z553" s="13"/>
      <c r="AA553" s="13"/>
      <c r="AB553" s="13"/>
      <c r="AQ553" s="7" t="s">
        <v>44</v>
      </c>
      <c r="AR553" s="7" t="s">
        <v>19</v>
      </c>
    </row>
    <row r="554" spans="1:62" s="2" customFormat="1" ht="24.2" customHeight="1" x14ac:dyDescent="0.2">
      <c r="A554" s="13"/>
      <c r="B554" s="14"/>
      <c r="C554" s="62" t="s">
        <v>1186</v>
      </c>
      <c r="D554" s="62" t="s">
        <v>38</v>
      </c>
      <c r="E554" s="63" t="s">
        <v>1187</v>
      </c>
      <c r="F554" s="64" t="s">
        <v>1188</v>
      </c>
      <c r="G554" s="65" t="s">
        <v>94</v>
      </c>
      <c r="H554" s="66">
        <v>8</v>
      </c>
      <c r="I554" s="16"/>
      <c r="J554" s="67" t="s">
        <v>0</v>
      </c>
      <c r="K554" s="68" t="s">
        <v>11</v>
      </c>
      <c r="L554" s="69">
        <v>8.4600000000000009</v>
      </c>
      <c r="M554" s="69">
        <f>L554*H554</f>
        <v>67.680000000000007</v>
      </c>
      <c r="N554" s="69">
        <v>0</v>
      </c>
      <c r="O554" s="69">
        <f>N554*H554</f>
        <v>0</v>
      </c>
      <c r="P554" s="69">
        <v>0</v>
      </c>
      <c r="Q554" s="70">
        <f>P554*H554</f>
        <v>0</v>
      </c>
      <c r="R554" s="13"/>
      <c r="S554" s="13"/>
      <c r="T554" s="13"/>
      <c r="U554" s="13"/>
      <c r="V554" s="13"/>
      <c r="W554" s="13"/>
      <c r="X554" s="13"/>
      <c r="Y554" s="13"/>
      <c r="Z554" s="13"/>
      <c r="AA554" s="13"/>
      <c r="AB554" s="13"/>
      <c r="AO554" s="71" t="s">
        <v>42</v>
      </c>
      <c r="AQ554" s="71" t="s">
        <v>38</v>
      </c>
      <c r="AR554" s="71" t="s">
        <v>19</v>
      </c>
      <c r="AV554" s="7" t="s">
        <v>35</v>
      </c>
      <c r="BB554" s="72" t="e">
        <f>IF(K554="základní",#REF!,0)</f>
        <v>#REF!</v>
      </c>
      <c r="BC554" s="72">
        <f>IF(K554="snížená",#REF!,0)</f>
        <v>0</v>
      </c>
      <c r="BD554" s="72">
        <f>IF(K554="zákl. přenesená",#REF!,0)</f>
        <v>0</v>
      </c>
      <c r="BE554" s="72">
        <f>IF(K554="sníž. přenesená",#REF!,0)</f>
        <v>0</v>
      </c>
      <c r="BF554" s="72">
        <f>IF(K554="nulová",#REF!,0)</f>
        <v>0</v>
      </c>
      <c r="BG554" s="7" t="s">
        <v>17</v>
      </c>
      <c r="BH554" s="72" t="e">
        <f>ROUND(#REF!*H554,2)</f>
        <v>#REF!</v>
      </c>
      <c r="BI554" s="7" t="s">
        <v>42</v>
      </c>
      <c r="BJ554" s="71" t="s">
        <v>1189</v>
      </c>
    </row>
    <row r="555" spans="1:62" s="2" customFormat="1" ht="58.5" x14ac:dyDescent="0.2">
      <c r="A555" s="13"/>
      <c r="B555" s="14"/>
      <c r="C555" s="15"/>
      <c r="D555" s="73" t="s">
        <v>44</v>
      </c>
      <c r="E555" s="15"/>
      <c r="F555" s="74" t="s">
        <v>1190</v>
      </c>
      <c r="G555" s="15"/>
      <c r="H555" s="15"/>
      <c r="I555" s="16"/>
      <c r="J555" s="75"/>
      <c r="K555" s="76"/>
      <c r="L555" s="22"/>
      <c r="M555" s="22"/>
      <c r="N555" s="22"/>
      <c r="O555" s="22"/>
      <c r="P555" s="22"/>
      <c r="Q555" s="23"/>
      <c r="R555" s="13"/>
      <c r="S555" s="13"/>
      <c r="T555" s="13"/>
      <c r="U555" s="13"/>
      <c r="V555" s="13"/>
      <c r="W555" s="13"/>
      <c r="X555" s="13"/>
      <c r="Y555" s="13"/>
      <c r="Z555" s="13"/>
      <c r="AA555" s="13"/>
      <c r="AB555" s="13"/>
      <c r="AQ555" s="7" t="s">
        <v>44</v>
      </c>
      <c r="AR555" s="7" t="s">
        <v>19</v>
      </c>
    </row>
    <row r="556" spans="1:62" s="2" customFormat="1" ht="24.2" customHeight="1" x14ac:dyDescent="0.2">
      <c r="A556" s="13"/>
      <c r="B556" s="14"/>
      <c r="C556" s="62" t="s">
        <v>1191</v>
      </c>
      <c r="D556" s="62" t="s">
        <v>38</v>
      </c>
      <c r="E556" s="63" t="s">
        <v>1192</v>
      </c>
      <c r="F556" s="64" t="s">
        <v>1193</v>
      </c>
      <c r="G556" s="65" t="s">
        <v>94</v>
      </c>
      <c r="H556" s="66">
        <v>2</v>
      </c>
      <c r="I556" s="16"/>
      <c r="J556" s="67" t="s">
        <v>0</v>
      </c>
      <c r="K556" s="68" t="s">
        <v>11</v>
      </c>
      <c r="L556" s="69">
        <v>12.25</v>
      </c>
      <c r="M556" s="69">
        <f>L556*H556</f>
        <v>24.5</v>
      </c>
      <c r="N556" s="69">
        <v>0</v>
      </c>
      <c r="O556" s="69">
        <f>N556*H556</f>
        <v>0</v>
      </c>
      <c r="P556" s="69">
        <v>0</v>
      </c>
      <c r="Q556" s="70">
        <f>P556*H556</f>
        <v>0</v>
      </c>
      <c r="R556" s="13"/>
      <c r="S556" s="13"/>
      <c r="T556" s="13"/>
      <c r="U556" s="13"/>
      <c r="V556" s="13"/>
      <c r="W556" s="13"/>
      <c r="X556" s="13"/>
      <c r="Y556" s="13"/>
      <c r="Z556" s="13"/>
      <c r="AA556" s="13"/>
      <c r="AB556" s="13"/>
      <c r="AO556" s="71" t="s">
        <v>42</v>
      </c>
      <c r="AQ556" s="71" t="s">
        <v>38</v>
      </c>
      <c r="AR556" s="71" t="s">
        <v>19</v>
      </c>
      <c r="AV556" s="7" t="s">
        <v>35</v>
      </c>
      <c r="BB556" s="72" t="e">
        <f>IF(K556="základní",#REF!,0)</f>
        <v>#REF!</v>
      </c>
      <c r="BC556" s="72">
        <f>IF(K556="snížená",#REF!,0)</f>
        <v>0</v>
      </c>
      <c r="BD556" s="72">
        <f>IF(K556="zákl. přenesená",#REF!,0)</f>
        <v>0</v>
      </c>
      <c r="BE556" s="72">
        <f>IF(K556="sníž. přenesená",#REF!,0)</f>
        <v>0</v>
      </c>
      <c r="BF556" s="72">
        <f>IF(K556="nulová",#REF!,0)</f>
        <v>0</v>
      </c>
      <c r="BG556" s="7" t="s">
        <v>17</v>
      </c>
      <c r="BH556" s="72" t="e">
        <f>ROUND(#REF!*H556,2)</f>
        <v>#REF!</v>
      </c>
      <c r="BI556" s="7" t="s">
        <v>42</v>
      </c>
      <c r="BJ556" s="71" t="s">
        <v>1194</v>
      </c>
    </row>
    <row r="557" spans="1:62" s="2" customFormat="1" ht="39" x14ac:dyDescent="0.2">
      <c r="A557" s="13"/>
      <c r="B557" s="14"/>
      <c r="C557" s="15"/>
      <c r="D557" s="73" t="s">
        <v>44</v>
      </c>
      <c r="E557" s="15"/>
      <c r="F557" s="74" t="s">
        <v>1195</v>
      </c>
      <c r="G557" s="15"/>
      <c r="H557" s="15"/>
      <c r="I557" s="16"/>
      <c r="J557" s="75"/>
      <c r="K557" s="76"/>
      <c r="L557" s="22"/>
      <c r="M557" s="22"/>
      <c r="N557" s="22"/>
      <c r="O557" s="22"/>
      <c r="P557" s="22"/>
      <c r="Q557" s="23"/>
      <c r="R557" s="13"/>
      <c r="S557" s="13"/>
      <c r="T557" s="13"/>
      <c r="U557" s="13"/>
      <c r="V557" s="13"/>
      <c r="W557" s="13"/>
      <c r="X557" s="13"/>
      <c r="Y557" s="13"/>
      <c r="Z557" s="13"/>
      <c r="AA557" s="13"/>
      <c r="AB557" s="13"/>
      <c r="AQ557" s="7" t="s">
        <v>44</v>
      </c>
      <c r="AR557" s="7" t="s">
        <v>19</v>
      </c>
    </row>
    <row r="558" spans="1:62" s="2" customFormat="1" ht="24.2" customHeight="1" x14ac:dyDescent="0.2">
      <c r="A558" s="13"/>
      <c r="B558" s="14"/>
      <c r="C558" s="62" t="s">
        <v>1196</v>
      </c>
      <c r="D558" s="62" t="s">
        <v>38</v>
      </c>
      <c r="E558" s="63" t="s">
        <v>1197</v>
      </c>
      <c r="F558" s="64" t="s">
        <v>1198</v>
      </c>
      <c r="G558" s="65" t="s">
        <v>94</v>
      </c>
      <c r="H558" s="66">
        <v>2</v>
      </c>
      <c r="I558" s="16"/>
      <c r="J558" s="67" t="s">
        <v>0</v>
      </c>
      <c r="K558" s="68" t="s">
        <v>11</v>
      </c>
      <c r="L558" s="69">
        <v>12.18</v>
      </c>
      <c r="M558" s="69">
        <f>L558*H558</f>
        <v>24.36</v>
      </c>
      <c r="N558" s="69">
        <v>0</v>
      </c>
      <c r="O558" s="69">
        <f>N558*H558</f>
        <v>0</v>
      </c>
      <c r="P558" s="69">
        <v>0</v>
      </c>
      <c r="Q558" s="70">
        <f>P558*H558</f>
        <v>0</v>
      </c>
      <c r="R558" s="13"/>
      <c r="S558" s="13"/>
      <c r="T558" s="13"/>
      <c r="U558" s="13"/>
      <c r="V558" s="13"/>
      <c r="W558" s="13"/>
      <c r="X558" s="13"/>
      <c r="Y558" s="13"/>
      <c r="Z558" s="13"/>
      <c r="AA558" s="13"/>
      <c r="AB558" s="13"/>
      <c r="AO558" s="71" t="s">
        <v>42</v>
      </c>
      <c r="AQ558" s="71" t="s">
        <v>38</v>
      </c>
      <c r="AR558" s="71" t="s">
        <v>19</v>
      </c>
      <c r="AV558" s="7" t="s">
        <v>35</v>
      </c>
      <c r="BB558" s="72" t="e">
        <f>IF(K558="základní",#REF!,0)</f>
        <v>#REF!</v>
      </c>
      <c r="BC558" s="72">
        <f>IF(K558="snížená",#REF!,0)</f>
        <v>0</v>
      </c>
      <c r="BD558" s="72">
        <f>IF(K558="zákl. přenesená",#REF!,0)</f>
        <v>0</v>
      </c>
      <c r="BE558" s="72">
        <f>IF(K558="sníž. přenesená",#REF!,0)</f>
        <v>0</v>
      </c>
      <c r="BF558" s="72">
        <f>IF(K558="nulová",#REF!,0)</f>
        <v>0</v>
      </c>
      <c r="BG558" s="7" t="s">
        <v>17</v>
      </c>
      <c r="BH558" s="72" t="e">
        <f>ROUND(#REF!*H558,2)</f>
        <v>#REF!</v>
      </c>
      <c r="BI558" s="7" t="s">
        <v>42</v>
      </c>
      <c r="BJ558" s="71" t="s">
        <v>1199</v>
      </c>
    </row>
    <row r="559" spans="1:62" s="2" customFormat="1" ht="39" x14ac:dyDescent="0.2">
      <c r="A559" s="13"/>
      <c r="B559" s="14"/>
      <c r="C559" s="15"/>
      <c r="D559" s="73" t="s">
        <v>44</v>
      </c>
      <c r="E559" s="15"/>
      <c r="F559" s="74" t="s">
        <v>1200</v>
      </c>
      <c r="G559" s="15"/>
      <c r="H559" s="15"/>
      <c r="I559" s="16"/>
      <c r="J559" s="75"/>
      <c r="K559" s="76"/>
      <c r="L559" s="22"/>
      <c r="M559" s="22"/>
      <c r="N559" s="22"/>
      <c r="O559" s="22"/>
      <c r="P559" s="22"/>
      <c r="Q559" s="23"/>
      <c r="R559" s="13"/>
      <c r="S559" s="13"/>
      <c r="T559" s="13"/>
      <c r="U559" s="13"/>
      <c r="V559" s="13"/>
      <c r="W559" s="13"/>
      <c r="X559" s="13"/>
      <c r="Y559" s="13"/>
      <c r="Z559" s="13"/>
      <c r="AA559" s="13"/>
      <c r="AB559" s="13"/>
      <c r="AQ559" s="7" t="s">
        <v>44</v>
      </c>
      <c r="AR559" s="7" t="s">
        <v>19</v>
      </c>
    </row>
    <row r="560" spans="1:62" s="2" customFormat="1" ht="24.2" customHeight="1" x14ac:dyDescent="0.2">
      <c r="A560" s="13"/>
      <c r="B560" s="14"/>
      <c r="C560" s="62" t="s">
        <v>1201</v>
      </c>
      <c r="D560" s="62" t="s">
        <v>38</v>
      </c>
      <c r="E560" s="63" t="s">
        <v>1202</v>
      </c>
      <c r="F560" s="64" t="s">
        <v>1203</v>
      </c>
      <c r="G560" s="65" t="s">
        <v>94</v>
      </c>
      <c r="H560" s="66">
        <v>2</v>
      </c>
      <c r="I560" s="16"/>
      <c r="J560" s="67" t="s">
        <v>0</v>
      </c>
      <c r="K560" s="68" t="s">
        <v>11</v>
      </c>
      <c r="L560" s="69">
        <v>12.62</v>
      </c>
      <c r="M560" s="69">
        <f>L560*H560</f>
        <v>25.24</v>
      </c>
      <c r="N560" s="69">
        <v>0</v>
      </c>
      <c r="O560" s="69">
        <f>N560*H560</f>
        <v>0</v>
      </c>
      <c r="P560" s="69">
        <v>0</v>
      </c>
      <c r="Q560" s="70">
        <f>P560*H560</f>
        <v>0</v>
      </c>
      <c r="R560" s="13"/>
      <c r="S560" s="13"/>
      <c r="T560" s="13"/>
      <c r="U560" s="13"/>
      <c r="V560" s="13"/>
      <c r="W560" s="13"/>
      <c r="X560" s="13"/>
      <c r="Y560" s="13"/>
      <c r="Z560" s="13"/>
      <c r="AA560" s="13"/>
      <c r="AB560" s="13"/>
      <c r="AO560" s="71" t="s">
        <v>42</v>
      </c>
      <c r="AQ560" s="71" t="s">
        <v>38</v>
      </c>
      <c r="AR560" s="71" t="s">
        <v>19</v>
      </c>
      <c r="AV560" s="7" t="s">
        <v>35</v>
      </c>
      <c r="BB560" s="72" t="e">
        <f>IF(K560="základní",#REF!,0)</f>
        <v>#REF!</v>
      </c>
      <c r="BC560" s="72">
        <f>IF(K560="snížená",#REF!,0)</f>
        <v>0</v>
      </c>
      <c r="BD560" s="72">
        <f>IF(K560="zákl. přenesená",#REF!,0)</f>
        <v>0</v>
      </c>
      <c r="BE560" s="72">
        <f>IF(K560="sníž. přenesená",#REF!,0)</f>
        <v>0</v>
      </c>
      <c r="BF560" s="72">
        <f>IF(K560="nulová",#REF!,0)</f>
        <v>0</v>
      </c>
      <c r="BG560" s="7" t="s">
        <v>17</v>
      </c>
      <c r="BH560" s="72" t="e">
        <f>ROUND(#REF!*H560,2)</f>
        <v>#REF!</v>
      </c>
      <c r="BI560" s="7" t="s">
        <v>42</v>
      </c>
      <c r="BJ560" s="71" t="s">
        <v>1204</v>
      </c>
    </row>
    <row r="561" spans="1:62" s="2" customFormat="1" ht="48.75" x14ac:dyDescent="0.2">
      <c r="A561" s="13"/>
      <c r="B561" s="14"/>
      <c r="C561" s="15"/>
      <c r="D561" s="73" t="s">
        <v>44</v>
      </c>
      <c r="E561" s="15"/>
      <c r="F561" s="74" t="s">
        <v>1205</v>
      </c>
      <c r="G561" s="15"/>
      <c r="H561" s="15"/>
      <c r="I561" s="16"/>
      <c r="J561" s="75"/>
      <c r="K561" s="76"/>
      <c r="L561" s="22"/>
      <c r="M561" s="22"/>
      <c r="N561" s="22"/>
      <c r="O561" s="22"/>
      <c r="P561" s="22"/>
      <c r="Q561" s="23"/>
      <c r="R561" s="13"/>
      <c r="S561" s="13"/>
      <c r="T561" s="13"/>
      <c r="U561" s="13"/>
      <c r="V561" s="13"/>
      <c r="W561" s="13"/>
      <c r="X561" s="13"/>
      <c r="Y561" s="13"/>
      <c r="Z561" s="13"/>
      <c r="AA561" s="13"/>
      <c r="AB561" s="13"/>
      <c r="AQ561" s="7" t="s">
        <v>44</v>
      </c>
      <c r="AR561" s="7" t="s">
        <v>19</v>
      </c>
    </row>
    <row r="562" spans="1:62" s="2" customFormat="1" ht="24.2" customHeight="1" x14ac:dyDescent="0.2">
      <c r="A562" s="13"/>
      <c r="B562" s="14"/>
      <c r="C562" s="62" t="s">
        <v>1206</v>
      </c>
      <c r="D562" s="62" t="s">
        <v>38</v>
      </c>
      <c r="E562" s="63" t="s">
        <v>1207</v>
      </c>
      <c r="F562" s="64" t="s">
        <v>1208</v>
      </c>
      <c r="G562" s="65" t="s">
        <v>94</v>
      </c>
      <c r="H562" s="66">
        <v>2</v>
      </c>
      <c r="I562" s="16"/>
      <c r="J562" s="67" t="s">
        <v>0</v>
      </c>
      <c r="K562" s="68" t="s">
        <v>11</v>
      </c>
      <c r="L562" s="69">
        <v>14.09</v>
      </c>
      <c r="M562" s="69">
        <f>L562*H562</f>
        <v>28.18</v>
      </c>
      <c r="N562" s="69">
        <v>0</v>
      </c>
      <c r="O562" s="69">
        <f>N562*H562</f>
        <v>0</v>
      </c>
      <c r="P562" s="69">
        <v>0</v>
      </c>
      <c r="Q562" s="70">
        <f>P562*H562</f>
        <v>0</v>
      </c>
      <c r="R562" s="13"/>
      <c r="S562" s="13"/>
      <c r="T562" s="13"/>
      <c r="U562" s="13"/>
      <c r="V562" s="13"/>
      <c r="W562" s="13"/>
      <c r="X562" s="13"/>
      <c r="Y562" s="13"/>
      <c r="Z562" s="13"/>
      <c r="AA562" s="13"/>
      <c r="AB562" s="13"/>
      <c r="AO562" s="71" t="s">
        <v>42</v>
      </c>
      <c r="AQ562" s="71" t="s">
        <v>38</v>
      </c>
      <c r="AR562" s="71" t="s">
        <v>19</v>
      </c>
      <c r="AV562" s="7" t="s">
        <v>35</v>
      </c>
      <c r="BB562" s="72" t="e">
        <f>IF(K562="základní",#REF!,0)</f>
        <v>#REF!</v>
      </c>
      <c r="BC562" s="72">
        <f>IF(K562="snížená",#REF!,0)</f>
        <v>0</v>
      </c>
      <c r="BD562" s="72">
        <f>IF(K562="zákl. přenesená",#REF!,0)</f>
        <v>0</v>
      </c>
      <c r="BE562" s="72">
        <f>IF(K562="sníž. přenesená",#REF!,0)</f>
        <v>0</v>
      </c>
      <c r="BF562" s="72">
        <f>IF(K562="nulová",#REF!,0)</f>
        <v>0</v>
      </c>
      <c r="BG562" s="7" t="s">
        <v>17</v>
      </c>
      <c r="BH562" s="72" t="e">
        <f>ROUND(#REF!*H562,2)</f>
        <v>#REF!</v>
      </c>
      <c r="BI562" s="7" t="s">
        <v>42</v>
      </c>
      <c r="BJ562" s="71" t="s">
        <v>1209</v>
      </c>
    </row>
    <row r="563" spans="1:62" s="2" customFormat="1" ht="48.75" x14ac:dyDescent="0.2">
      <c r="A563" s="13"/>
      <c r="B563" s="14"/>
      <c r="C563" s="15"/>
      <c r="D563" s="73" t="s">
        <v>44</v>
      </c>
      <c r="E563" s="15"/>
      <c r="F563" s="74" t="s">
        <v>1210</v>
      </c>
      <c r="G563" s="15"/>
      <c r="H563" s="15"/>
      <c r="I563" s="16"/>
      <c r="J563" s="75"/>
      <c r="K563" s="76"/>
      <c r="L563" s="22"/>
      <c r="M563" s="22"/>
      <c r="N563" s="22"/>
      <c r="O563" s="22"/>
      <c r="P563" s="22"/>
      <c r="Q563" s="23"/>
      <c r="R563" s="13"/>
      <c r="S563" s="13"/>
      <c r="T563" s="13"/>
      <c r="U563" s="13"/>
      <c r="V563" s="13"/>
      <c r="W563" s="13"/>
      <c r="X563" s="13"/>
      <c r="Y563" s="13"/>
      <c r="Z563" s="13"/>
      <c r="AA563" s="13"/>
      <c r="AB563" s="13"/>
      <c r="AQ563" s="7" t="s">
        <v>44</v>
      </c>
      <c r="AR563" s="7" t="s">
        <v>19</v>
      </c>
    </row>
    <row r="564" spans="1:62" s="2" customFormat="1" ht="24.2" customHeight="1" x14ac:dyDescent="0.2">
      <c r="A564" s="13"/>
      <c r="B564" s="14"/>
      <c r="C564" s="62" t="s">
        <v>1211</v>
      </c>
      <c r="D564" s="62" t="s">
        <v>38</v>
      </c>
      <c r="E564" s="63" t="s">
        <v>1212</v>
      </c>
      <c r="F564" s="64" t="s">
        <v>1213</v>
      </c>
      <c r="G564" s="65" t="s">
        <v>94</v>
      </c>
      <c r="H564" s="66">
        <v>2</v>
      </c>
      <c r="I564" s="16"/>
      <c r="J564" s="67" t="s">
        <v>0</v>
      </c>
      <c r="K564" s="68" t="s">
        <v>11</v>
      </c>
      <c r="L564" s="69">
        <v>14.09</v>
      </c>
      <c r="M564" s="69">
        <f>L564*H564</f>
        <v>28.18</v>
      </c>
      <c r="N564" s="69">
        <v>0</v>
      </c>
      <c r="O564" s="69">
        <f>N564*H564</f>
        <v>0</v>
      </c>
      <c r="P564" s="69">
        <v>0</v>
      </c>
      <c r="Q564" s="70">
        <f>P564*H564</f>
        <v>0</v>
      </c>
      <c r="R564" s="13"/>
      <c r="S564" s="13"/>
      <c r="T564" s="13"/>
      <c r="U564" s="13"/>
      <c r="V564" s="13"/>
      <c r="W564" s="13"/>
      <c r="X564" s="13"/>
      <c r="Y564" s="13"/>
      <c r="Z564" s="13"/>
      <c r="AA564" s="13"/>
      <c r="AB564" s="13"/>
      <c r="AO564" s="71" t="s">
        <v>42</v>
      </c>
      <c r="AQ564" s="71" t="s">
        <v>38</v>
      </c>
      <c r="AR564" s="71" t="s">
        <v>19</v>
      </c>
      <c r="AV564" s="7" t="s">
        <v>35</v>
      </c>
      <c r="BB564" s="72" t="e">
        <f>IF(K564="základní",#REF!,0)</f>
        <v>#REF!</v>
      </c>
      <c r="BC564" s="72">
        <f>IF(K564="snížená",#REF!,0)</f>
        <v>0</v>
      </c>
      <c r="BD564" s="72">
        <f>IF(K564="zákl. přenesená",#REF!,0)</f>
        <v>0</v>
      </c>
      <c r="BE564" s="72">
        <f>IF(K564="sníž. přenesená",#REF!,0)</f>
        <v>0</v>
      </c>
      <c r="BF564" s="72">
        <f>IF(K564="nulová",#REF!,0)</f>
        <v>0</v>
      </c>
      <c r="BG564" s="7" t="s">
        <v>17</v>
      </c>
      <c r="BH564" s="72" t="e">
        <f>ROUND(#REF!*H564,2)</f>
        <v>#REF!</v>
      </c>
      <c r="BI564" s="7" t="s">
        <v>42</v>
      </c>
      <c r="BJ564" s="71" t="s">
        <v>1214</v>
      </c>
    </row>
    <row r="565" spans="1:62" s="2" customFormat="1" ht="48.75" x14ac:dyDescent="0.2">
      <c r="A565" s="13"/>
      <c r="B565" s="14"/>
      <c r="C565" s="15"/>
      <c r="D565" s="73" t="s">
        <v>44</v>
      </c>
      <c r="E565" s="15"/>
      <c r="F565" s="74" t="s">
        <v>1215</v>
      </c>
      <c r="G565" s="15"/>
      <c r="H565" s="15"/>
      <c r="I565" s="16"/>
      <c r="J565" s="75"/>
      <c r="K565" s="76"/>
      <c r="L565" s="22"/>
      <c r="M565" s="22"/>
      <c r="N565" s="22"/>
      <c r="O565" s="22"/>
      <c r="P565" s="22"/>
      <c r="Q565" s="23"/>
      <c r="R565" s="13"/>
      <c r="S565" s="13"/>
      <c r="T565" s="13"/>
      <c r="U565" s="13"/>
      <c r="V565" s="13"/>
      <c r="W565" s="13"/>
      <c r="X565" s="13"/>
      <c r="Y565" s="13"/>
      <c r="Z565" s="13"/>
      <c r="AA565" s="13"/>
      <c r="AB565" s="13"/>
      <c r="AQ565" s="7" t="s">
        <v>44</v>
      </c>
      <c r="AR565" s="7" t="s">
        <v>19</v>
      </c>
    </row>
    <row r="566" spans="1:62" s="2" customFormat="1" ht="24.2" customHeight="1" x14ac:dyDescent="0.2">
      <c r="A566" s="13"/>
      <c r="B566" s="14"/>
      <c r="C566" s="62" t="s">
        <v>1216</v>
      </c>
      <c r="D566" s="62" t="s">
        <v>38</v>
      </c>
      <c r="E566" s="63" t="s">
        <v>1217</v>
      </c>
      <c r="F566" s="64" t="s">
        <v>1218</v>
      </c>
      <c r="G566" s="65" t="s">
        <v>94</v>
      </c>
      <c r="H566" s="66">
        <v>2</v>
      </c>
      <c r="I566" s="16"/>
      <c r="J566" s="67" t="s">
        <v>0</v>
      </c>
      <c r="K566" s="68" t="s">
        <v>11</v>
      </c>
      <c r="L566" s="69">
        <v>14.09</v>
      </c>
      <c r="M566" s="69">
        <f>L566*H566</f>
        <v>28.18</v>
      </c>
      <c r="N566" s="69">
        <v>0</v>
      </c>
      <c r="O566" s="69">
        <f>N566*H566</f>
        <v>0</v>
      </c>
      <c r="P566" s="69">
        <v>0</v>
      </c>
      <c r="Q566" s="70">
        <f>P566*H566</f>
        <v>0</v>
      </c>
      <c r="R566" s="13"/>
      <c r="S566" s="13"/>
      <c r="T566" s="13"/>
      <c r="U566" s="13"/>
      <c r="V566" s="13"/>
      <c r="W566" s="13"/>
      <c r="X566" s="13"/>
      <c r="Y566" s="13"/>
      <c r="Z566" s="13"/>
      <c r="AA566" s="13"/>
      <c r="AB566" s="13"/>
      <c r="AO566" s="71" t="s">
        <v>42</v>
      </c>
      <c r="AQ566" s="71" t="s">
        <v>38</v>
      </c>
      <c r="AR566" s="71" t="s">
        <v>19</v>
      </c>
      <c r="AV566" s="7" t="s">
        <v>35</v>
      </c>
      <c r="BB566" s="72" t="e">
        <f>IF(K566="základní",#REF!,0)</f>
        <v>#REF!</v>
      </c>
      <c r="BC566" s="72">
        <f>IF(K566="snížená",#REF!,0)</f>
        <v>0</v>
      </c>
      <c r="BD566" s="72">
        <f>IF(K566="zákl. přenesená",#REF!,0)</f>
        <v>0</v>
      </c>
      <c r="BE566" s="72">
        <f>IF(K566="sníž. přenesená",#REF!,0)</f>
        <v>0</v>
      </c>
      <c r="BF566" s="72">
        <f>IF(K566="nulová",#REF!,0)</f>
        <v>0</v>
      </c>
      <c r="BG566" s="7" t="s">
        <v>17</v>
      </c>
      <c r="BH566" s="72" t="e">
        <f>ROUND(#REF!*H566,2)</f>
        <v>#REF!</v>
      </c>
      <c r="BI566" s="7" t="s">
        <v>42</v>
      </c>
      <c r="BJ566" s="71" t="s">
        <v>1219</v>
      </c>
    </row>
    <row r="567" spans="1:62" s="2" customFormat="1" ht="48.75" x14ac:dyDescent="0.2">
      <c r="A567" s="13"/>
      <c r="B567" s="14"/>
      <c r="C567" s="15"/>
      <c r="D567" s="73" t="s">
        <v>44</v>
      </c>
      <c r="E567" s="15"/>
      <c r="F567" s="74" t="s">
        <v>1220</v>
      </c>
      <c r="G567" s="15"/>
      <c r="H567" s="15"/>
      <c r="I567" s="16"/>
      <c r="J567" s="75"/>
      <c r="K567" s="76"/>
      <c r="L567" s="22"/>
      <c r="M567" s="22"/>
      <c r="N567" s="22"/>
      <c r="O567" s="22"/>
      <c r="P567" s="22"/>
      <c r="Q567" s="23"/>
      <c r="R567" s="13"/>
      <c r="S567" s="13"/>
      <c r="T567" s="13"/>
      <c r="U567" s="13"/>
      <c r="V567" s="13"/>
      <c r="W567" s="13"/>
      <c r="X567" s="13"/>
      <c r="Y567" s="13"/>
      <c r="Z567" s="13"/>
      <c r="AA567" s="13"/>
      <c r="AB567" s="13"/>
      <c r="AQ567" s="7" t="s">
        <v>44</v>
      </c>
      <c r="AR567" s="7" t="s">
        <v>19</v>
      </c>
    </row>
    <row r="568" spans="1:62" s="2" customFormat="1" ht="24.2" customHeight="1" x14ac:dyDescent="0.2">
      <c r="A568" s="13"/>
      <c r="B568" s="14"/>
      <c r="C568" s="62" t="s">
        <v>1221</v>
      </c>
      <c r="D568" s="62" t="s">
        <v>38</v>
      </c>
      <c r="E568" s="63" t="s">
        <v>1222</v>
      </c>
      <c r="F568" s="64" t="s">
        <v>1223</v>
      </c>
      <c r="G568" s="65" t="s">
        <v>94</v>
      </c>
      <c r="H568" s="66">
        <v>2</v>
      </c>
      <c r="I568" s="16"/>
      <c r="J568" s="67" t="s">
        <v>0</v>
      </c>
      <c r="K568" s="68" t="s">
        <v>11</v>
      </c>
      <c r="L568" s="69">
        <v>10.15</v>
      </c>
      <c r="M568" s="69">
        <f>L568*H568</f>
        <v>20.3</v>
      </c>
      <c r="N568" s="69">
        <v>0</v>
      </c>
      <c r="O568" s="69">
        <f>N568*H568</f>
        <v>0</v>
      </c>
      <c r="P568" s="69">
        <v>0</v>
      </c>
      <c r="Q568" s="70">
        <f>P568*H568</f>
        <v>0</v>
      </c>
      <c r="R568" s="13"/>
      <c r="S568" s="13"/>
      <c r="T568" s="13"/>
      <c r="U568" s="13"/>
      <c r="V568" s="13"/>
      <c r="W568" s="13"/>
      <c r="X568" s="13"/>
      <c r="Y568" s="13"/>
      <c r="Z568" s="13"/>
      <c r="AA568" s="13"/>
      <c r="AB568" s="13"/>
      <c r="AO568" s="71" t="s">
        <v>42</v>
      </c>
      <c r="AQ568" s="71" t="s">
        <v>38</v>
      </c>
      <c r="AR568" s="71" t="s">
        <v>19</v>
      </c>
      <c r="AV568" s="7" t="s">
        <v>35</v>
      </c>
      <c r="BB568" s="72" t="e">
        <f>IF(K568="základní",#REF!,0)</f>
        <v>#REF!</v>
      </c>
      <c r="BC568" s="72">
        <f>IF(K568="snížená",#REF!,0)</f>
        <v>0</v>
      </c>
      <c r="BD568" s="72">
        <f>IF(K568="zákl. přenesená",#REF!,0)</f>
        <v>0</v>
      </c>
      <c r="BE568" s="72">
        <f>IF(K568="sníž. přenesená",#REF!,0)</f>
        <v>0</v>
      </c>
      <c r="BF568" s="72">
        <f>IF(K568="nulová",#REF!,0)</f>
        <v>0</v>
      </c>
      <c r="BG568" s="7" t="s">
        <v>17</v>
      </c>
      <c r="BH568" s="72" t="e">
        <f>ROUND(#REF!*H568,2)</f>
        <v>#REF!</v>
      </c>
      <c r="BI568" s="7" t="s">
        <v>42</v>
      </c>
      <c r="BJ568" s="71" t="s">
        <v>1224</v>
      </c>
    </row>
    <row r="569" spans="1:62" s="2" customFormat="1" ht="39" x14ac:dyDescent="0.2">
      <c r="A569" s="13"/>
      <c r="B569" s="14"/>
      <c r="C569" s="15"/>
      <c r="D569" s="73" t="s">
        <v>44</v>
      </c>
      <c r="E569" s="15"/>
      <c r="F569" s="74" t="s">
        <v>1225</v>
      </c>
      <c r="G569" s="15"/>
      <c r="H569" s="15"/>
      <c r="I569" s="16"/>
      <c r="J569" s="75"/>
      <c r="K569" s="76"/>
      <c r="L569" s="22"/>
      <c r="M569" s="22"/>
      <c r="N569" s="22"/>
      <c r="O569" s="22"/>
      <c r="P569" s="22"/>
      <c r="Q569" s="23"/>
      <c r="R569" s="13"/>
      <c r="S569" s="13"/>
      <c r="T569" s="13"/>
      <c r="U569" s="13"/>
      <c r="V569" s="13"/>
      <c r="W569" s="13"/>
      <c r="X569" s="13"/>
      <c r="Y569" s="13"/>
      <c r="Z569" s="13"/>
      <c r="AA569" s="13"/>
      <c r="AB569" s="13"/>
      <c r="AQ569" s="7" t="s">
        <v>44</v>
      </c>
      <c r="AR569" s="7" t="s">
        <v>19</v>
      </c>
    </row>
    <row r="570" spans="1:62" s="2" customFormat="1" ht="24.2" customHeight="1" x14ac:dyDescent="0.2">
      <c r="A570" s="13"/>
      <c r="B570" s="14"/>
      <c r="C570" s="62" t="s">
        <v>1226</v>
      </c>
      <c r="D570" s="62" t="s">
        <v>38</v>
      </c>
      <c r="E570" s="63" t="s">
        <v>1227</v>
      </c>
      <c r="F570" s="64" t="s">
        <v>1228</v>
      </c>
      <c r="G570" s="65" t="s">
        <v>94</v>
      </c>
      <c r="H570" s="66">
        <v>2</v>
      </c>
      <c r="I570" s="16"/>
      <c r="J570" s="67" t="s">
        <v>0</v>
      </c>
      <c r="K570" s="68" t="s">
        <v>11</v>
      </c>
      <c r="L570" s="69">
        <v>10.15</v>
      </c>
      <c r="M570" s="69">
        <f>L570*H570</f>
        <v>20.3</v>
      </c>
      <c r="N570" s="69">
        <v>0</v>
      </c>
      <c r="O570" s="69">
        <f>N570*H570</f>
        <v>0</v>
      </c>
      <c r="P570" s="69">
        <v>0</v>
      </c>
      <c r="Q570" s="70">
        <f>P570*H570</f>
        <v>0</v>
      </c>
      <c r="R570" s="13"/>
      <c r="S570" s="13"/>
      <c r="T570" s="13"/>
      <c r="U570" s="13"/>
      <c r="V570" s="13"/>
      <c r="W570" s="13"/>
      <c r="X570" s="13"/>
      <c r="Y570" s="13"/>
      <c r="Z570" s="13"/>
      <c r="AA570" s="13"/>
      <c r="AB570" s="13"/>
      <c r="AO570" s="71" t="s">
        <v>42</v>
      </c>
      <c r="AQ570" s="71" t="s">
        <v>38</v>
      </c>
      <c r="AR570" s="71" t="s">
        <v>19</v>
      </c>
      <c r="AV570" s="7" t="s">
        <v>35</v>
      </c>
      <c r="BB570" s="72" t="e">
        <f>IF(K570="základní",#REF!,0)</f>
        <v>#REF!</v>
      </c>
      <c r="BC570" s="72">
        <f>IF(K570="snížená",#REF!,0)</f>
        <v>0</v>
      </c>
      <c r="BD570" s="72">
        <f>IF(K570="zákl. přenesená",#REF!,0)</f>
        <v>0</v>
      </c>
      <c r="BE570" s="72">
        <f>IF(K570="sníž. přenesená",#REF!,0)</f>
        <v>0</v>
      </c>
      <c r="BF570" s="72">
        <f>IF(K570="nulová",#REF!,0)</f>
        <v>0</v>
      </c>
      <c r="BG570" s="7" t="s">
        <v>17</v>
      </c>
      <c r="BH570" s="72" t="e">
        <f>ROUND(#REF!*H570,2)</f>
        <v>#REF!</v>
      </c>
      <c r="BI570" s="7" t="s">
        <v>42</v>
      </c>
      <c r="BJ570" s="71" t="s">
        <v>1229</v>
      </c>
    </row>
    <row r="571" spans="1:62" s="2" customFormat="1" ht="39" x14ac:dyDescent="0.2">
      <c r="A571" s="13"/>
      <c r="B571" s="14"/>
      <c r="C571" s="15"/>
      <c r="D571" s="73" t="s">
        <v>44</v>
      </c>
      <c r="E571" s="15"/>
      <c r="F571" s="74" t="s">
        <v>1230</v>
      </c>
      <c r="G571" s="15"/>
      <c r="H571" s="15"/>
      <c r="I571" s="16"/>
      <c r="J571" s="75"/>
      <c r="K571" s="76"/>
      <c r="L571" s="22"/>
      <c r="M571" s="22"/>
      <c r="N571" s="22"/>
      <c r="O571" s="22"/>
      <c r="P571" s="22"/>
      <c r="Q571" s="23"/>
      <c r="R571" s="13"/>
      <c r="S571" s="13"/>
      <c r="T571" s="13"/>
      <c r="U571" s="13"/>
      <c r="V571" s="13"/>
      <c r="W571" s="13"/>
      <c r="X571" s="13"/>
      <c r="Y571" s="13"/>
      <c r="Z571" s="13"/>
      <c r="AA571" s="13"/>
      <c r="AB571" s="13"/>
      <c r="AQ571" s="7" t="s">
        <v>44</v>
      </c>
      <c r="AR571" s="7" t="s">
        <v>19</v>
      </c>
    </row>
    <row r="572" spans="1:62" s="2" customFormat="1" ht="24.2" customHeight="1" x14ac:dyDescent="0.2">
      <c r="A572" s="13"/>
      <c r="B572" s="14"/>
      <c r="C572" s="62" t="s">
        <v>1231</v>
      </c>
      <c r="D572" s="62" t="s">
        <v>38</v>
      </c>
      <c r="E572" s="63" t="s">
        <v>1232</v>
      </c>
      <c r="F572" s="64" t="s">
        <v>1233</v>
      </c>
      <c r="G572" s="65" t="s">
        <v>48</v>
      </c>
      <c r="H572" s="66">
        <v>80</v>
      </c>
      <c r="I572" s="16"/>
      <c r="J572" s="67" t="s">
        <v>0</v>
      </c>
      <c r="K572" s="68" t="s">
        <v>11</v>
      </c>
      <c r="L572" s="69">
        <v>3.52</v>
      </c>
      <c r="M572" s="69">
        <f>L572*H572</f>
        <v>281.60000000000002</v>
      </c>
      <c r="N572" s="69">
        <v>0</v>
      </c>
      <c r="O572" s="69">
        <f>N572*H572</f>
        <v>0</v>
      </c>
      <c r="P572" s="69">
        <v>0</v>
      </c>
      <c r="Q572" s="70">
        <f>P572*H572</f>
        <v>0</v>
      </c>
      <c r="R572" s="13"/>
      <c r="S572" s="13"/>
      <c r="T572" s="13"/>
      <c r="U572" s="13"/>
      <c r="V572" s="13"/>
      <c r="W572" s="13"/>
      <c r="X572" s="13"/>
      <c r="Y572" s="13"/>
      <c r="Z572" s="13"/>
      <c r="AA572" s="13"/>
      <c r="AB572" s="13"/>
      <c r="AO572" s="71" t="s">
        <v>42</v>
      </c>
      <c r="AQ572" s="71" t="s">
        <v>38</v>
      </c>
      <c r="AR572" s="71" t="s">
        <v>19</v>
      </c>
      <c r="AV572" s="7" t="s">
        <v>35</v>
      </c>
      <c r="BB572" s="72" t="e">
        <f>IF(K572="základní",#REF!,0)</f>
        <v>#REF!</v>
      </c>
      <c r="BC572" s="72">
        <f>IF(K572="snížená",#REF!,0)</f>
        <v>0</v>
      </c>
      <c r="BD572" s="72">
        <f>IF(K572="zákl. přenesená",#REF!,0)</f>
        <v>0</v>
      </c>
      <c r="BE572" s="72">
        <f>IF(K572="sníž. přenesená",#REF!,0)</f>
        <v>0</v>
      </c>
      <c r="BF572" s="72">
        <f>IF(K572="nulová",#REF!,0)</f>
        <v>0</v>
      </c>
      <c r="BG572" s="7" t="s">
        <v>17</v>
      </c>
      <c r="BH572" s="72" t="e">
        <f>ROUND(#REF!*H572,2)</f>
        <v>#REF!</v>
      </c>
      <c r="BI572" s="7" t="s">
        <v>42</v>
      </c>
      <c r="BJ572" s="71" t="s">
        <v>1234</v>
      </c>
    </row>
    <row r="573" spans="1:62" s="2" customFormat="1" ht="58.5" x14ac:dyDescent="0.2">
      <c r="A573" s="13"/>
      <c r="B573" s="14"/>
      <c r="C573" s="15"/>
      <c r="D573" s="73" t="s">
        <v>44</v>
      </c>
      <c r="E573" s="15"/>
      <c r="F573" s="74" t="s">
        <v>1235</v>
      </c>
      <c r="G573" s="15"/>
      <c r="H573" s="15"/>
      <c r="I573" s="16"/>
      <c r="J573" s="75"/>
      <c r="K573" s="76"/>
      <c r="L573" s="22"/>
      <c r="M573" s="22"/>
      <c r="N573" s="22"/>
      <c r="O573" s="22"/>
      <c r="P573" s="22"/>
      <c r="Q573" s="23"/>
      <c r="R573" s="13"/>
      <c r="S573" s="13"/>
      <c r="T573" s="13"/>
      <c r="U573" s="13"/>
      <c r="V573" s="13"/>
      <c r="W573" s="13"/>
      <c r="X573" s="13"/>
      <c r="Y573" s="13"/>
      <c r="Z573" s="13"/>
      <c r="AA573" s="13"/>
      <c r="AB573" s="13"/>
      <c r="AQ573" s="7" t="s">
        <v>44</v>
      </c>
      <c r="AR573" s="7" t="s">
        <v>19</v>
      </c>
    </row>
    <row r="574" spans="1:62" s="2" customFormat="1" ht="24.2" customHeight="1" x14ac:dyDescent="0.2">
      <c r="A574" s="13"/>
      <c r="B574" s="14"/>
      <c r="C574" s="62" t="s">
        <v>1236</v>
      </c>
      <c r="D574" s="62" t="s">
        <v>38</v>
      </c>
      <c r="E574" s="63" t="s">
        <v>1237</v>
      </c>
      <c r="F574" s="64" t="s">
        <v>1238</v>
      </c>
      <c r="G574" s="65" t="s">
        <v>48</v>
      </c>
      <c r="H574" s="66">
        <v>160</v>
      </c>
      <c r="I574" s="16"/>
      <c r="J574" s="67" t="s">
        <v>0</v>
      </c>
      <c r="K574" s="68" t="s">
        <v>11</v>
      </c>
      <c r="L574" s="69">
        <v>2.94</v>
      </c>
      <c r="M574" s="69">
        <f>L574*H574</f>
        <v>470.4</v>
      </c>
      <c r="N574" s="69">
        <v>0</v>
      </c>
      <c r="O574" s="69">
        <f>N574*H574</f>
        <v>0</v>
      </c>
      <c r="P574" s="69">
        <v>0</v>
      </c>
      <c r="Q574" s="70">
        <f>P574*H574</f>
        <v>0</v>
      </c>
      <c r="R574" s="13"/>
      <c r="S574" s="13"/>
      <c r="T574" s="13"/>
      <c r="U574" s="13"/>
      <c r="V574" s="13"/>
      <c r="W574" s="13"/>
      <c r="X574" s="13"/>
      <c r="Y574" s="13"/>
      <c r="Z574" s="13"/>
      <c r="AA574" s="13"/>
      <c r="AB574" s="13"/>
      <c r="AO574" s="71" t="s">
        <v>42</v>
      </c>
      <c r="AQ574" s="71" t="s">
        <v>38</v>
      </c>
      <c r="AR574" s="71" t="s">
        <v>19</v>
      </c>
      <c r="AV574" s="7" t="s">
        <v>35</v>
      </c>
      <c r="BB574" s="72" t="e">
        <f>IF(K574="základní",#REF!,0)</f>
        <v>#REF!</v>
      </c>
      <c r="BC574" s="72">
        <f>IF(K574="snížená",#REF!,0)</f>
        <v>0</v>
      </c>
      <c r="BD574" s="72">
        <f>IF(K574="zákl. přenesená",#REF!,0)</f>
        <v>0</v>
      </c>
      <c r="BE574" s="72">
        <f>IF(K574="sníž. přenesená",#REF!,0)</f>
        <v>0</v>
      </c>
      <c r="BF574" s="72">
        <f>IF(K574="nulová",#REF!,0)</f>
        <v>0</v>
      </c>
      <c r="BG574" s="7" t="s">
        <v>17</v>
      </c>
      <c r="BH574" s="72" t="e">
        <f>ROUND(#REF!*H574,2)</f>
        <v>#REF!</v>
      </c>
      <c r="BI574" s="7" t="s">
        <v>42</v>
      </c>
      <c r="BJ574" s="71" t="s">
        <v>1239</v>
      </c>
    </row>
    <row r="575" spans="1:62" s="2" customFormat="1" ht="58.5" x14ac:dyDescent="0.2">
      <c r="A575" s="13"/>
      <c r="B575" s="14"/>
      <c r="C575" s="15"/>
      <c r="D575" s="73" t="s">
        <v>44</v>
      </c>
      <c r="E575" s="15"/>
      <c r="F575" s="74" t="s">
        <v>1240</v>
      </c>
      <c r="G575" s="15"/>
      <c r="H575" s="15"/>
      <c r="I575" s="16"/>
      <c r="J575" s="75"/>
      <c r="K575" s="76"/>
      <c r="L575" s="22"/>
      <c r="M575" s="22"/>
      <c r="N575" s="22"/>
      <c r="O575" s="22"/>
      <c r="P575" s="22"/>
      <c r="Q575" s="23"/>
      <c r="R575" s="13"/>
      <c r="S575" s="13"/>
      <c r="T575" s="13"/>
      <c r="U575" s="13"/>
      <c r="V575" s="13"/>
      <c r="W575" s="13"/>
      <c r="X575" s="13"/>
      <c r="Y575" s="13"/>
      <c r="Z575" s="13"/>
      <c r="AA575" s="13"/>
      <c r="AB575" s="13"/>
      <c r="AQ575" s="7" t="s">
        <v>44</v>
      </c>
      <c r="AR575" s="7" t="s">
        <v>19</v>
      </c>
    </row>
    <row r="576" spans="1:62" s="2" customFormat="1" ht="24.2" customHeight="1" x14ac:dyDescent="0.2">
      <c r="A576" s="13"/>
      <c r="B576" s="14"/>
      <c r="C576" s="62" t="s">
        <v>1241</v>
      </c>
      <c r="D576" s="62" t="s">
        <v>38</v>
      </c>
      <c r="E576" s="63" t="s">
        <v>1242</v>
      </c>
      <c r="F576" s="64" t="s">
        <v>1243</v>
      </c>
      <c r="G576" s="65" t="s">
        <v>48</v>
      </c>
      <c r="H576" s="66">
        <v>80</v>
      </c>
      <c r="I576" s="16"/>
      <c r="J576" s="67" t="s">
        <v>0</v>
      </c>
      <c r="K576" s="68" t="s">
        <v>11</v>
      </c>
      <c r="L576" s="69">
        <v>3.83</v>
      </c>
      <c r="M576" s="69">
        <f>L576*H576</f>
        <v>306.39999999999998</v>
      </c>
      <c r="N576" s="69">
        <v>0</v>
      </c>
      <c r="O576" s="69">
        <f>N576*H576</f>
        <v>0</v>
      </c>
      <c r="P576" s="69">
        <v>0</v>
      </c>
      <c r="Q576" s="70">
        <f>P576*H576</f>
        <v>0</v>
      </c>
      <c r="R576" s="13"/>
      <c r="S576" s="13"/>
      <c r="T576" s="13"/>
      <c r="U576" s="13"/>
      <c r="V576" s="13"/>
      <c r="W576" s="13"/>
      <c r="X576" s="13"/>
      <c r="Y576" s="13"/>
      <c r="Z576" s="13"/>
      <c r="AA576" s="13"/>
      <c r="AB576" s="13"/>
      <c r="AO576" s="71" t="s">
        <v>42</v>
      </c>
      <c r="AQ576" s="71" t="s">
        <v>38</v>
      </c>
      <c r="AR576" s="71" t="s">
        <v>19</v>
      </c>
      <c r="AV576" s="7" t="s">
        <v>35</v>
      </c>
      <c r="BB576" s="72" t="e">
        <f>IF(K576="základní",#REF!,0)</f>
        <v>#REF!</v>
      </c>
      <c r="BC576" s="72">
        <f>IF(K576="snížená",#REF!,0)</f>
        <v>0</v>
      </c>
      <c r="BD576" s="72">
        <f>IF(K576="zákl. přenesená",#REF!,0)</f>
        <v>0</v>
      </c>
      <c r="BE576" s="72">
        <f>IF(K576="sníž. přenesená",#REF!,0)</f>
        <v>0</v>
      </c>
      <c r="BF576" s="72">
        <f>IF(K576="nulová",#REF!,0)</f>
        <v>0</v>
      </c>
      <c r="BG576" s="7" t="s">
        <v>17</v>
      </c>
      <c r="BH576" s="72" t="e">
        <f>ROUND(#REF!*H576,2)</f>
        <v>#REF!</v>
      </c>
      <c r="BI576" s="7" t="s">
        <v>42</v>
      </c>
      <c r="BJ576" s="71" t="s">
        <v>1244</v>
      </c>
    </row>
    <row r="577" spans="1:62" s="2" customFormat="1" ht="58.5" x14ac:dyDescent="0.2">
      <c r="A577" s="13"/>
      <c r="B577" s="14"/>
      <c r="C577" s="15"/>
      <c r="D577" s="73" t="s">
        <v>44</v>
      </c>
      <c r="E577" s="15"/>
      <c r="F577" s="74" t="s">
        <v>1245</v>
      </c>
      <c r="G577" s="15"/>
      <c r="H577" s="15"/>
      <c r="I577" s="16"/>
      <c r="J577" s="75"/>
      <c r="K577" s="76"/>
      <c r="L577" s="22"/>
      <c r="M577" s="22"/>
      <c r="N577" s="22"/>
      <c r="O577" s="22"/>
      <c r="P577" s="22"/>
      <c r="Q577" s="23"/>
      <c r="R577" s="13"/>
      <c r="S577" s="13"/>
      <c r="T577" s="13"/>
      <c r="U577" s="13"/>
      <c r="V577" s="13"/>
      <c r="W577" s="13"/>
      <c r="X577" s="13"/>
      <c r="Y577" s="13"/>
      <c r="Z577" s="13"/>
      <c r="AA577" s="13"/>
      <c r="AB577" s="13"/>
      <c r="AQ577" s="7" t="s">
        <v>44</v>
      </c>
      <c r="AR577" s="7" t="s">
        <v>19</v>
      </c>
    </row>
    <row r="578" spans="1:62" s="2" customFormat="1" ht="24.2" customHeight="1" x14ac:dyDescent="0.2">
      <c r="A578" s="13"/>
      <c r="B578" s="14"/>
      <c r="C578" s="62" t="s">
        <v>1246</v>
      </c>
      <c r="D578" s="62" t="s">
        <v>38</v>
      </c>
      <c r="E578" s="63" t="s">
        <v>1247</v>
      </c>
      <c r="F578" s="64" t="s">
        <v>1248</v>
      </c>
      <c r="G578" s="65" t="s">
        <v>48</v>
      </c>
      <c r="H578" s="66">
        <v>80</v>
      </c>
      <c r="I578" s="16"/>
      <c r="J578" s="67" t="s">
        <v>0</v>
      </c>
      <c r="K578" s="68" t="s">
        <v>11</v>
      </c>
      <c r="L578" s="69">
        <v>4.22</v>
      </c>
      <c r="M578" s="69">
        <f>L578*H578</f>
        <v>337.59999999999997</v>
      </c>
      <c r="N578" s="69">
        <v>0</v>
      </c>
      <c r="O578" s="69">
        <f>N578*H578</f>
        <v>0</v>
      </c>
      <c r="P578" s="69">
        <v>0</v>
      </c>
      <c r="Q578" s="70">
        <f>P578*H578</f>
        <v>0</v>
      </c>
      <c r="R578" s="13"/>
      <c r="S578" s="13"/>
      <c r="T578" s="13"/>
      <c r="U578" s="13"/>
      <c r="V578" s="13"/>
      <c r="W578" s="13"/>
      <c r="X578" s="13"/>
      <c r="Y578" s="13"/>
      <c r="Z578" s="13"/>
      <c r="AA578" s="13"/>
      <c r="AB578" s="13"/>
      <c r="AO578" s="71" t="s">
        <v>42</v>
      </c>
      <c r="AQ578" s="71" t="s">
        <v>38</v>
      </c>
      <c r="AR578" s="71" t="s">
        <v>19</v>
      </c>
      <c r="AV578" s="7" t="s">
        <v>35</v>
      </c>
      <c r="BB578" s="72" t="e">
        <f>IF(K578="základní",#REF!,0)</f>
        <v>#REF!</v>
      </c>
      <c r="BC578" s="72">
        <f>IF(K578="snížená",#REF!,0)</f>
        <v>0</v>
      </c>
      <c r="BD578" s="72">
        <f>IF(K578="zákl. přenesená",#REF!,0)</f>
        <v>0</v>
      </c>
      <c r="BE578" s="72">
        <f>IF(K578="sníž. přenesená",#REF!,0)</f>
        <v>0</v>
      </c>
      <c r="BF578" s="72">
        <f>IF(K578="nulová",#REF!,0)</f>
        <v>0</v>
      </c>
      <c r="BG578" s="7" t="s">
        <v>17</v>
      </c>
      <c r="BH578" s="72" t="e">
        <f>ROUND(#REF!*H578,2)</f>
        <v>#REF!</v>
      </c>
      <c r="BI578" s="7" t="s">
        <v>42</v>
      </c>
      <c r="BJ578" s="71" t="s">
        <v>1249</v>
      </c>
    </row>
    <row r="579" spans="1:62" s="2" customFormat="1" ht="58.5" x14ac:dyDescent="0.2">
      <c r="A579" s="13"/>
      <c r="B579" s="14"/>
      <c r="C579" s="15"/>
      <c r="D579" s="73" t="s">
        <v>44</v>
      </c>
      <c r="E579" s="15"/>
      <c r="F579" s="74" t="s">
        <v>1250</v>
      </c>
      <c r="G579" s="15"/>
      <c r="H579" s="15"/>
      <c r="I579" s="16"/>
      <c r="J579" s="75"/>
      <c r="K579" s="76"/>
      <c r="L579" s="22"/>
      <c r="M579" s="22"/>
      <c r="N579" s="22"/>
      <c r="O579" s="22"/>
      <c r="P579" s="22"/>
      <c r="Q579" s="23"/>
      <c r="R579" s="13"/>
      <c r="S579" s="13"/>
      <c r="T579" s="13"/>
      <c r="U579" s="13"/>
      <c r="V579" s="13"/>
      <c r="W579" s="13"/>
      <c r="X579" s="13"/>
      <c r="Y579" s="13"/>
      <c r="Z579" s="13"/>
      <c r="AA579" s="13"/>
      <c r="AB579" s="13"/>
      <c r="AQ579" s="7" t="s">
        <v>44</v>
      </c>
      <c r="AR579" s="7" t="s">
        <v>19</v>
      </c>
    </row>
    <row r="580" spans="1:62" s="2" customFormat="1" ht="24.2" customHeight="1" x14ac:dyDescent="0.2">
      <c r="A580" s="13"/>
      <c r="B580" s="14"/>
      <c r="C580" s="62" t="s">
        <v>1251</v>
      </c>
      <c r="D580" s="62" t="s">
        <v>38</v>
      </c>
      <c r="E580" s="63" t="s">
        <v>1252</v>
      </c>
      <c r="F580" s="64" t="s">
        <v>1253</v>
      </c>
      <c r="G580" s="65" t="s">
        <v>48</v>
      </c>
      <c r="H580" s="66">
        <v>80</v>
      </c>
      <c r="I580" s="16"/>
      <c r="J580" s="67" t="s">
        <v>0</v>
      </c>
      <c r="K580" s="68" t="s">
        <v>11</v>
      </c>
      <c r="L580" s="69">
        <v>1.07</v>
      </c>
      <c r="M580" s="69">
        <f>L580*H580</f>
        <v>85.600000000000009</v>
      </c>
      <c r="N580" s="69">
        <v>0</v>
      </c>
      <c r="O580" s="69">
        <f>N580*H580</f>
        <v>0</v>
      </c>
      <c r="P580" s="69">
        <v>0</v>
      </c>
      <c r="Q580" s="70">
        <f>P580*H580</f>
        <v>0</v>
      </c>
      <c r="R580" s="13"/>
      <c r="S580" s="13"/>
      <c r="T580" s="13"/>
      <c r="U580" s="13"/>
      <c r="V580" s="13"/>
      <c r="W580" s="13"/>
      <c r="X580" s="13"/>
      <c r="Y580" s="13"/>
      <c r="Z580" s="13"/>
      <c r="AA580" s="13"/>
      <c r="AB580" s="13"/>
      <c r="AO580" s="71" t="s">
        <v>42</v>
      </c>
      <c r="AQ580" s="71" t="s">
        <v>38</v>
      </c>
      <c r="AR580" s="71" t="s">
        <v>19</v>
      </c>
      <c r="AV580" s="7" t="s">
        <v>35</v>
      </c>
      <c r="BB580" s="72" t="e">
        <f>IF(K580="základní",#REF!,0)</f>
        <v>#REF!</v>
      </c>
      <c r="BC580" s="72">
        <f>IF(K580="snížená",#REF!,0)</f>
        <v>0</v>
      </c>
      <c r="BD580" s="72">
        <f>IF(K580="zákl. přenesená",#REF!,0)</f>
        <v>0</v>
      </c>
      <c r="BE580" s="72">
        <f>IF(K580="sníž. přenesená",#REF!,0)</f>
        <v>0</v>
      </c>
      <c r="BF580" s="72">
        <f>IF(K580="nulová",#REF!,0)</f>
        <v>0</v>
      </c>
      <c r="BG580" s="7" t="s">
        <v>17</v>
      </c>
      <c r="BH580" s="72" t="e">
        <f>ROUND(#REF!*H580,2)</f>
        <v>#REF!</v>
      </c>
      <c r="BI580" s="7" t="s">
        <v>42</v>
      </c>
      <c r="BJ580" s="71" t="s">
        <v>1254</v>
      </c>
    </row>
    <row r="581" spans="1:62" s="2" customFormat="1" ht="39" x14ac:dyDescent="0.2">
      <c r="A581" s="13"/>
      <c r="B581" s="14"/>
      <c r="C581" s="15"/>
      <c r="D581" s="73" t="s">
        <v>44</v>
      </c>
      <c r="E581" s="15"/>
      <c r="F581" s="74" t="s">
        <v>1255</v>
      </c>
      <c r="G581" s="15"/>
      <c r="H581" s="15"/>
      <c r="I581" s="16"/>
      <c r="J581" s="75"/>
      <c r="K581" s="76"/>
      <c r="L581" s="22"/>
      <c r="M581" s="22"/>
      <c r="N581" s="22"/>
      <c r="O581" s="22"/>
      <c r="P581" s="22"/>
      <c r="Q581" s="23"/>
      <c r="R581" s="13"/>
      <c r="S581" s="13"/>
      <c r="T581" s="13"/>
      <c r="U581" s="13"/>
      <c r="V581" s="13"/>
      <c r="W581" s="13"/>
      <c r="X581" s="13"/>
      <c r="Y581" s="13"/>
      <c r="Z581" s="13"/>
      <c r="AA581" s="13"/>
      <c r="AB581" s="13"/>
      <c r="AQ581" s="7" t="s">
        <v>44</v>
      </c>
      <c r="AR581" s="7" t="s">
        <v>19</v>
      </c>
    </row>
    <row r="582" spans="1:62" s="2" customFormat="1" ht="24.2" customHeight="1" x14ac:dyDescent="0.2">
      <c r="A582" s="13"/>
      <c r="B582" s="14"/>
      <c r="C582" s="62" t="s">
        <v>1256</v>
      </c>
      <c r="D582" s="62" t="s">
        <v>38</v>
      </c>
      <c r="E582" s="63" t="s">
        <v>1257</v>
      </c>
      <c r="F582" s="64" t="s">
        <v>1258</v>
      </c>
      <c r="G582" s="65" t="s">
        <v>48</v>
      </c>
      <c r="H582" s="66">
        <v>160</v>
      </c>
      <c r="I582" s="16"/>
      <c r="J582" s="67" t="s">
        <v>0</v>
      </c>
      <c r="K582" s="68" t="s">
        <v>11</v>
      </c>
      <c r="L582" s="69">
        <v>0.71</v>
      </c>
      <c r="M582" s="69">
        <f>L582*H582</f>
        <v>113.6</v>
      </c>
      <c r="N582" s="69">
        <v>0</v>
      </c>
      <c r="O582" s="69">
        <f>N582*H582</f>
        <v>0</v>
      </c>
      <c r="P582" s="69">
        <v>0</v>
      </c>
      <c r="Q582" s="70">
        <f>P582*H582</f>
        <v>0</v>
      </c>
      <c r="R582" s="13"/>
      <c r="S582" s="13"/>
      <c r="T582" s="13"/>
      <c r="U582" s="13"/>
      <c r="V582" s="13"/>
      <c r="W582" s="13"/>
      <c r="X582" s="13"/>
      <c r="Y582" s="13"/>
      <c r="Z582" s="13"/>
      <c r="AA582" s="13"/>
      <c r="AB582" s="13"/>
      <c r="AO582" s="71" t="s">
        <v>42</v>
      </c>
      <c r="AQ582" s="71" t="s">
        <v>38</v>
      </c>
      <c r="AR582" s="71" t="s">
        <v>19</v>
      </c>
      <c r="AV582" s="7" t="s">
        <v>35</v>
      </c>
      <c r="BB582" s="72" t="e">
        <f>IF(K582="základní",#REF!,0)</f>
        <v>#REF!</v>
      </c>
      <c r="BC582" s="72">
        <f>IF(K582="snížená",#REF!,0)</f>
        <v>0</v>
      </c>
      <c r="BD582" s="72">
        <f>IF(K582="zákl. přenesená",#REF!,0)</f>
        <v>0</v>
      </c>
      <c r="BE582" s="72">
        <f>IF(K582="sníž. přenesená",#REF!,0)</f>
        <v>0</v>
      </c>
      <c r="BF582" s="72">
        <f>IF(K582="nulová",#REF!,0)</f>
        <v>0</v>
      </c>
      <c r="BG582" s="7" t="s">
        <v>17</v>
      </c>
      <c r="BH582" s="72" t="e">
        <f>ROUND(#REF!*H582,2)</f>
        <v>#REF!</v>
      </c>
      <c r="BI582" s="7" t="s">
        <v>42</v>
      </c>
      <c r="BJ582" s="71" t="s">
        <v>1259</v>
      </c>
    </row>
    <row r="583" spans="1:62" s="2" customFormat="1" ht="39" x14ac:dyDescent="0.2">
      <c r="A583" s="13"/>
      <c r="B583" s="14"/>
      <c r="C583" s="15"/>
      <c r="D583" s="73" t="s">
        <v>44</v>
      </c>
      <c r="E583" s="15"/>
      <c r="F583" s="74" t="s">
        <v>1260</v>
      </c>
      <c r="G583" s="15"/>
      <c r="H583" s="15"/>
      <c r="I583" s="16"/>
      <c r="J583" s="75"/>
      <c r="K583" s="76"/>
      <c r="L583" s="22"/>
      <c r="M583" s="22"/>
      <c r="N583" s="22"/>
      <c r="O583" s="22"/>
      <c r="P583" s="22"/>
      <c r="Q583" s="23"/>
      <c r="R583" s="13"/>
      <c r="S583" s="13"/>
      <c r="T583" s="13"/>
      <c r="U583" s="13"/>
      <c r="V583" s="13"/>
      <c r="W583" s="13"/>
      <c r="X583" s="13"/>
      <c r="Y583" s="13"/>
      <c r="Z583" s="13"/>
      <c r="AA583" s="13"/>
      <c r="AB583" s="13"/>
      <c r="AQ583" s="7" t="s">
        <v>44</v>
      </c>
      <c r="AR583" s="7" t="s">
        <v>19</v>
      </c>
    </row>
    <row r="584" spans="1:62" s="2" customFormat="1" ht="24.2" customHeight="1" x14ac:dyDescent="0.2">
      <c r="A584" s="13"/>
      <c r="B584" s="14"/>
      <c r="C584" s="62" t="s">
        <v>1261</v>
      </c>
      <c r="D584" s="62" t="s">
        <v>38</v>
      </c>
      <c r="E584" s="63" t="s">
        <v>1262</v>
      </c>
      <c r="F584" s="64" t="s">
        <v>1263</v>
      </c>
      <c r="G584" s="65" t="s">
        <v>48</v>
      </c>
      <c r="H584" s="66">
        <v>80</v>
      </c>
      <c r="I584" s="16"/>
      <c r="J584" s="67" t="s">
        <v>0</v>
      </c>
      <c r="K584" s="68" t="s">
        <v>11</v>
      </c>
      <c r="L584" s="69">
        <v>1.59</v>
      </c>
      <c r="M584" s="69">
        <f>L584*H584</f>
        <v>127.2</v>
      </c>
      <c r="N584" s="69">
        <v>0</v>
      </c>
      <c r="O584" s="69">
        <f>N584*H584</f>
        <v>0</v>
      </c>
      <c r="P584" s="69">
        <v>0</v>
      </c>
      <c r="Q584" s="70">
        <f>P584*H584</f>
        <v>0</v>
      </c>
      <c r="R584" s="13"/>
      <c r="S584" s="13"/>
      <c r="T584" s="13"/>
      <c r="U584" s="13"/>
      <c r="V584" s="13"/>
      <c r="W584" s="13"/>
      <c r="X584" s="13"/>
      <c r="Y584" s="13"/>
      <c r="Z584" s="13"/>
      <c r="AA584" s="13"/>
      <c r="AB584" s="13"/>
      <c r="AO584" s="71" t="s">
        <v>42</v>
      </c>
      <c r="AQ584" s="71" t="s">
        <v>38</v>
      </c>
      <c r="AR584" s="71" t="s">
        <v>19</v>
      </c>
      <c r="AV584" s="7" t="s">
        <v>35</v>
      </c>
      <c r="BB584" s="72" t="e">
        <f>IF(K584="základní",#REF!,0)</f>
        <v>#REF!</v>
      </c>
      <c r="BC584" s="72">
        <f>IF(K584="snížená",#REF!,0)</f>
        <v>0</v>
      </c>
      <c r="BD584" s="72">
        <f>IF(K584="zákl. přenesená",#REF!,0)</f>
        <v>0</v>
      </c>
      <c r="BE584" s="72">
        <f>IF(K584="sníž. přenesená",#REF!,0)</f>
        <v>0</v>
      </c>
      <c r="BF584" s="72">
        <f>IF(K584="nulová",#REF!,0)</f>
        <v>0</v>
      </c>
      <c r="BG584" s="7" t="s">
        <v>17</v>
      </c>
      <c r="BH584" s="72" t="e">
        <f>ROUND(#REF!*H584,2)</f>
        <v>#REF!</v>
      </c>
      <c r="BI584" s="7" t="s">
        <v>42</v>
      </c>
      <c r="BJ584" s="71" t="s">
        <v>1264</v>
      </c>
    </row>
    <row r="585" spans="1:62" s="2" customFormat="1" ht="39" x14ac:dyDescent="0.2">
      <c r="A585" s="13"/>
      <c r="B585" s="14"/>
      <c r="C585" s="15"/>
      <c r="D585" s="73" t="s">
        <v>44</v>
      </c>
      <c r="E585" s="15"/>
      <c r="F585" s="74" t="s">
        <v>1265</v>
      </c>
      <c r="G585" s="15"/>
      <c r="H585" s="15"/>
      <c r="I585" s="16"/>
      <c r="J585" s="75"/>
      <c r="K585" s="76"/>
      <c r="L585" s="22"/>
      <c r="M585" s="22"/>
      <c r="N585" s="22"/>
      <c r="O585" s="22"/>
      <c r="P585" s="22"/>
      <c r="Q585" s="23"/>
      <c r="R585" s="13"/>
      <c r="S585" s="13"/>
      <c r="T585" s="13"/>
      <c r="U585" s="13"/>
      <c r="V585" s="13"/>
      <c r="W585" s="13"/>
      <c r="X585" s="13"/>
      <c r="Y585" s="13"/>
      <c r="Z585" s="13"/>
      <c r="AA585" s="13"/>
      <c r="AB585" s="13"/>
      <c r="AQ585" s="7" t="s">
        <v>44</v>
      </c>
      <c r="AR585" s="7" t="s">
        <v>19</v>
      </c>
    </row>
    <row r="586" spans="1:62" s="2" customFormat="1" ht="24.2" customHeight="1" x14ac:dyDescent="0.2">
      <c r="A586" s="13"/>
      <c r="B586" s="14"/>
      <c r="C586" s="62" t="s">
        <v>1266</v>
      </c>
      <c r="D586" s="62" t="s">
        <v>38</v>
      </c>
      <c r="E586" s="63" t="s">
        <v>1267</v>
      </c>
      <c r="F586" s="64" t="s">
        <v>1268</v>
      </c>
      <c r="G586" s="65" t="s">
        <v>48</v>
      </c>
      <c r="H586" s="66">
        <v>80</v>
      </c>
      <c r="I586" s="16"/>
      <c r="J586" s="67" t="s">
        <v>0</v>
      </c>
      <c r="K586" s="68" t="s">
        <v>11</v>
      </c>
      <c r="L586" s="69">
        <v>0.92</v>
      </c>
      <c r="M586" s="69">
        <f>L586*H586</f>
        <v>73.600000000000009</v>
      </c>
      <c r="N586" s="69">
        <v>0</v>
      </c>
      <c r="O586" s="69">
        <f>N586*H586</f>
        <v>0</v>
      </c>
      <c r="P586" s="69">
        <v>0</v>
      </c>
      <c r="Q586" s="70">
        <f>P586*H586</f>
        <v>0</v>
      </c>
      <c r="R586" s="13"/>
      <c r="S586" s="13"/>
      <c r="T586" s="13"/>
      <c r="U586" s="13"/>
      <c r="V586" s="13"/>
      <c r="W586" s="13"/>
      <c r="X586" s="13"/>
      <c r="Y586" s="13"/>
      <c r="Z586" s="13"/>
      <c r="AA586" s="13"/>
      <c r="AB586" s="13"/>
      <c r="AO586" s="71" t="s">
        <v>42</v>
      </c>
      <c r="AQ586" s="71" t="s">
        <v>38</v>
      </c>
      <c r="AR586" s="71" t="s">
        <v>19</v>
      </c>
      <c r="AV586" s="7" t="s">
        <v>35</v>
      </c>
      <c r="BB586" s="72" t="e">
        <f>IF(K586="základní",#REF!,0)</f>
        <v>#REF!</v>
      </c>
      <c r="BC586" s="72">
        <f>IF(K586="snížená",#REF!,0)</f>
        <v>0</v>
      </c>
      <c r="BD586" s="72">
        <f>IF(K586="zákl. přenesená",#REF!,0)</f>
        <v>0</v>
      </c>
      <c r="BE586" s="72">
        <f>IF(K586="sníž. přenesená",#REF!,0)</f>
        <v>0</v>
      </c>
      <c r="BF586" s="72">
        <f>IF(K586="nulová",#REF!,0)</f>
        <v>0</v>
      </c>
      <c r="BG586" s="7" t="s">
        <v>17</v>
      </c>
      <c r="BH586" s="72" t="e">
        <f>ROUND(#REF!*H586,2)</f>
        <v>#REF!</v>
      </c>
      <c r="BI586" s="7" t="s">
        <v>42</v>
      </c>
      <c r="BJ586" s="71" t="s">
        <v>1269</v>
      </c>
    </row>
    <row r="587" spans="1:62" s="2" customFormat="1" ht="39" x14ac:dyDescent="0.2">
      <c r="A587" s="13"/>
      <c r="B587" s="14"/>
      <c r="C587" s="15"/>
      <c r="D587" s="73" t="s">
        <v>44</v>
      </c>
      <c r="E587" s="15"/>
      <c r="F587" s="74" t="s">
        <v>1270</v>
      </c>
      <c r="G587" s="15"/>
      <c r="H587" s="15"/>
      <c r="I587" s="16"/>
      <c r="J587" s="75"/>
      <c r="K587" s="76"/>
      <c r="L587" s="22"/>
      <c r="M587" s="22"/>
      <c r="N587" s="22"/>
      <c r="O587" s="22"/>
      <c r="P587" s="22"/>
      <c r="Q587" s="23"/>
      <c r="R587" s="13"/>
      <c r="S587" s="13"/>
      <c r="T587" s="13"/>
      <c r="U587" s="13"/>
      <c r="V587" s="13"/>
      <c r="W587" s="13"/>
      <c r="X587" s="13"/>
      <c r="Y587" s="13"/>
      <c r="Z587" s="13"/>
      <c r="AA587" s="13"/>
      <c r="AB587" s="13"/>
      <c r="AQ587" s="7" t="s">
        <v>44</v>
      </c>
      <c r="AR587" s="7" t="s">
        <v>19</v>
      </c>
    </row>
    <row r="588" spans="1:62" s="2" customFormat="1" ht="24.2" customHeight="1" x14ac:dyDescent="0.2">
      <c r="A588" s="13"/>
      <c r="B588" s="14"/>
      <c r="C588" s="62" t="s">
        <v>1271</v>
      </c>
      <c r="D588" s="62" t="s">
        <v>38</v>
      </c>
      <c r="E588" s="63" t="s">
        <v>1272</v>
      </c>
      <c r="F588" s="64" t="s">
        <v>1273</v>
      </c>
      <c r="G588" s="65" t="s">
        <v>48</v>
      </c>
      <c r="H588" s="66">
        <v>80</v>
      </c>
      <c r="I588" s="16"/>
      <c r="J588" s="67" t="s">
        <v>0</v>
      </c>
      <c r="K588" s="68" t="s">
        <v>11</v>
      </c>
      <c r="L588" s="69">
        <v>0.1</v>
      </c>
      <c r="M588" s="69">
        <f>L588*H588</f>
        <v>8</v>
      </c>
      <c r="N588" s="69">
        <v>0</v>
      </c>
      <c r="O588" s="69">
        <f>N588*H588</f>
        <v>0</v>
      </c>
      <c r="P588" s="69">
        <v>0</v>
      </c>
      <c r="Q588" s="70">
        <f>P588*H588</f>
        <v>0</v>
      </c>
      <c r="R588" s="13"/>
      <c r="S588" s="13"/>
      <c r="T588" s="13"/>
      <c r="U588" s="13"/>
      <c r="V588" s="13"/>
      <c r="W588" s="13"/>
      <c r="X588" s="13"/>
      <c r="Y588" s="13"/>
      <c r="Z588" s="13"/>
      <c r="AA588" s="13"/>
      <c r="AB588" s="13"/>
      <c r="AO588" s="71" t="s">
        <v>42</v>
      </c>
      <c r="AQ588" s="71" t="s">
        <v>38</v>
      </c>
      <c r="AR588" s="71" t="s">
        <v>19</v>
      </c>
      <c r="AV588" s="7" t="s">
        <v>35</v>
      </c>
      <c r="BB588" s="72" t="e">
        <f>IF(K588="základní",#REF!,0)</f>
        <v>#REF!</v>
      </c>
      <c r="BC588" s="72">
        <f>IF(K588="snížená",#REF!,0)</f>
        <v>0</v>
      </c>
      <c r="BD588" s="72">
        <f>IF(K588="zákl. přenesená",#REF!,0)</f>
        <v>0</v>
      </c>
      <c r="BE588" s="72">
        <f>IF(K588="sníž. přenesená",#REF!,0)</f>
        <v>0</v>
      </c>
      <c r="BF588" s="72">
        <f>IF(K588="nulová",#REF!,0)</f>
        <v>0</v>
      </c>
      <c r="BG588" s="7" t="s">
        <v>17</v>
      </c>
      <c r="BH588" s="72" t="e">
        <f>ROUND(#REF!*H588,2)</f>
        <v>#REF!</v>
      </c>
      <c r="BI588" s="7" t="s">
        <v>42</v>
      </c>
      <c r="BJ588" s="71" t="s">
        <v>1274</v>
      </c>
    </row>
    <row r="589" spans="1:62" s="2" customFormat="1" ht="29.25" x14ac:dyDescent="0.2">
      <c r="A589" s="13"/>
      <c r="B589" s="14"/>
      <c r="C589" s="15"/>
      <c r="D589" s="73" t="s">
        <v>44</v>
      </c>
      <c r="E589" s="15"/>
      <c r="F589" s="74" t="s">
        <v>1275</v>
      </c>
      <c r="G589" s="15"/>
      <c r="H589" s="15"/>
      <c r="I589" s="16"/>
      <c r="J589" s="75"/>
      <c r="K589" s="76"/>
      <c r="L589" s="22"/>
      <c r="M589" s="22"/>
      <c r="N589" s="22"/>
      <c r="O589" s="22"/>
      <c r="P589" s="22"/>
      <c r="Q589" s="23"/>
      <c r="R589" s="13"/>
      <c r="S589" s="13"/>
      <c r="T589" s="13"/>
      <c r="U589" s="13"/>
      <c r="V589" s="13"/>
      <c r="W589" s="13"/>
      <c r="X589" s="13"/>
      <c r="Y589" s="13"/>
      <c r="Z589" s="13"/>
      <c r="AA589" s="13"/>
      <c r="AB589" s="13"/>
      <c r="AQ589" s="7" t="s">
        <v>44</v>
      </c>
      <c r="AR589" s="7" t="s">
        <v>19</v>
      </c>
    </row>
    <row r="590" spans="1:62" s="2" customFormat="1" ht="24.2" customHeight="1" x14ac:dyDescent="0.2">
      <c r="A590" s="13"/>
      <c r="B590" s="14"/>
      <c r="C590" s="62" t="s">
        <v>1276</v>
      </c>
      <c r="D590" s="62" t="s">
        <v>38</v>
      </c>
      <c r="E590" s="63" t="s">
        <v>1277</v>
      </c>
      <c r="F590" s="64" t="s">
        <v>1278</v>
      </c>
      <c r="G590" s="65" t="s">
        <v>48</v>
      </c>
      <c r="H590" s="66">
        <v>160</v>
      </c>
      <c r="I590" s="16"/>
      <c r="J590" s="67" t="s">
        <v>0</v>
      </c>
      <c r="K590" s="68" t="s">
        <v>11</v>
      </c>
      <c r="L590" s="69">
        <v>7.0000000000000007E-2</v>
      </c>
      <c r="M590" s="69">
        <f>L590*H590</f>
        <v>11.200000000000001</v>
      </c>
      <c r="N590" s="69">
        <v>0</v>
      </c>
      <c r="O590" s="69">
        <f>N590*H590</f>
        <v>0</v>
      </c>
      <c r="P590" s="69">
        <v>0</v>
      </c>
      <c r="Q590" s="70">
        <f>P590*H590</f>
        <v>0</v>
      </c>
      <c r="R590" s="13"/>
      <c r="S590" s="13"/>
      <c r="T590" s="13"/>
      <c r="U590" s="13"/>
      <c r="V590" s="13"/>
      <c r="W590" s="13"/>
      <c r="X590" s="13"/>
      <c r="Y590" s="13"/>
      <c r="Z590" s="13"/>
      <c r="AA590" s="13"/>
      <c r="AB590" s="13"/>
      <c r="AO590" s="71" t="s">
        <v>42</v>
      </c>
      <c r="AQ590" s="71" t="s">
        <v>38</v>
      </c>
      <c r="AR590" s="71" t="s">
        <v>19</v>
      </c>
      <c r="AV590" s="7" t="s">
        <v>35</v>
      </c>
      <c r="BB590" s="72" t="e">
        <f>IF(K590="základní",#REF!,0)</f>
        <v>#REF!</v>
      </c>
      <c r="BC590" s="72">
        <f>IF(K590="snížená",#REF!,0)</f>
        <v>0</v>
      </c>
      <c r="BD590" s="72">
        <f>IF(K590="zákl. přenesená",#REF!,0)</f>
        <v>0</v>
      </c>
      <c r="BE590" s="72">
        <f>IF(K590="sníž. přenesená",#REF!,0)</f>
        <v>0</v>
      </c>
      <c r="BF590" s="72">
        <f>IF(K590="nulová",#REF!,0)</f>
        <v>0</v>
      </c>
      <c r="BG590" s="7" t="s">
        <v>17</v>
      </c>
      <c r="BH590" s="72" t="e">
        <f>ROUND(#REF!*H590,2)</f>
        <v>#REF!</v>
      </c>
      <c r="BI590" s="7" t="s">
        <v>42</v>
      </c>
      <c r="BJ590" s="71" t="s">
        <v>1279</v>
      </c>
    </row>
    <row r="591" spans="1:62" s="2" customFormat="1" ht="29.25" x14ac:dyDescent="0.2">
      <c r="A591" s="13"/>
      <c r="B591" s="14"/>
      <c r="C591" s="15"/>
      <c r="D591" s="73" t="s">
        <v>44</v>
      </c>
      <c r="E591" s="15"/>
      <c r="F591" s="74" t="s">
        <v>1280</v>
      </c>
      <c r="G591" s="15"/>
      <c r="H591" s="15"/>
      <c r="I591" s="16"/>
      <c r="J591" s="75"/>
      <c r="K591" s="76"/>
      <c r="L591" s="22"/>
      <c r="M591" s="22"/>
      <c r="N591" s="22"/>
      <c r="O591" s="22"/>
      <c r="P591" s="22"/>
      <c r="Q591" s="23"/>
      <c r="R591" s="13"/>
      <c r="S591" s="13"/>
      <c r="T591" s="13"/>
      <c r="U591" s="13"/>
      <c r="V591" s="13"/>
      <c r="W591" s="13"/>
      <c r="X591" s="13"/>
      <c r="Y591" s="13"/>
      <c r="Z591" s="13"/>
      <c r="AA591" s="13"/>
      <c r="AB591" s="13"/>
      <c r="AQ591" s="7" t="s">
        <v>44</v>
      </c>
      <c r="AR591" s="7" t="s">
        <v>19</v>
      </c>
    </row>
    <row r="592" spans="1:62" s="2" customFormat="1" ht="24.2" customHeight="1" x14ac:dyDescent="0.2">
      <c r="A592" s="13"/>
      <c r="B592" s="14"/>
      <c r="C592" s="62" t="s">
        <v>1281</v>
      </c>
      <c r="D592" s="62" t="s">
        <v>38</v>
      </c>
      <c r="E592" s="63" t="s">
        <v>1282</v>
      </c>
      <c r="F592" s="64" t="s">
        <v>1283</v>
      </c>
      <c r="G592" s="65" t="s">
        <v>48</v>
      </c>
      <c r="H592" s="66">
        <v>80</v>
      </c>
      <c r="I592" s="16"/>
      <c r="J592" s="67" t="s">
        <v>0</v>
      </c>
      <c r="K592" s="68" t="s">
        <v>11</v>
      </c>
      <c r="L592" s="69">
        <v>0.11600000000000001</v>
      </c>
      <c r="M592" s="69">
        <f>L592*H592</f>
        <v>9.2800000000000011</v>
      </c>
      <c r="N592" s="69">
        <v>0</v>
      </c>
      <c r="O592" s="69">
        <f>N592*H592</f>
        <v>0</v>
      </c>
      <c r="P592" s="69">
        <v>0</v>
      </c>
      <c r="Q592" s="70">
        <f>P592*H592</f>
        <v>0</v>
      </c>
      <c r="R592" s="13"/>
      <c r="S592" s="13"/>
      <c r="T592" s="13"/>
      <c r="U592" s="13"/>
      <c r="V592" s="13"/>
      <c r="W592" s="13"/>
      <c r="X592" s="13"/>
      <c r="Y592" s="13"/>
      <c r="Z592" s="13"/>
      <c r="AA592" s="13"/>
      <c r="AB592" s="13"/>
      <c r="AO592" s="71" t="s">
        <v>42</v>
      </c>
      <c r="AQ592" s="71" t="s">
        <v>38</v>
      </c>
      <c r="AR592" s="71" t="s">
        <v>19</v>
      </c>
      <c r="AV592" s="7" t="s">
        <v>35</v>
      </c>
      <c r="BB592" s="72" t="e">
        <f>IF(K592="základní",#REF!,0)</f>
        <v>#REF!</v>
      </c>
      <c r="BC592" s="72">
        <f>IF(K592="snížená",#REF!,0)</f>
        <v>0</v>
      </c>
      <c r="BD592" s="72">
        <f>IF(K592="zákl. přenesená",#REF!,0)</f>
        <v>0</v>
      </c>
      <c r="BE592" s="72">
        <f>IF(K592="sníž. přenesená",#REF!,0)</f>
        <v>0</v>
      </c>
      <c r="BF592" s="72">
        <f>IF(K592="nulová",#REF!,0)</f>
        <v>0</v>
      </c>
      <c r="BG592" s="7" t="s">
        <v>17</v>
      </c>
      <c r="BH592" s="72" t="e">
        <f>ROUND(#REF!*H592,2)</f>
        <v>#REF!</v>
      </c>
      <c r="BI592" s="7" t="s">
        <v>42</v>
      </c>
      <c r="BJ592" s="71" t="s">
        <v>1284</v>
      </c>
    </row>
    <row r="593" spans="1:62" s="2" customFormat="1" ht="29.25" x14ac:dyDescent="0.2">
      <c r="A593" s="13"/>
      <c r="B593" s="14"/>
      <c r="C593" s="15"/>
      <c r="D593" s="73" t="s">
        <v>44</v>
      </c>
      <c r="E593" s="15"/>
      <c r="F593" s="74" t="s">
        <v>1285</v>
      </c>
      <c r="G593" s="15"/>
      <c r="H593" s="15"/>
      <c r="I593" s="16"/>
      <c r="J593" s="75"/>
      <c r="K593" s="76"/>
      <c r="L593" s="22"/>
      <c r="M593" s="22"/>
      <c r="N593" s="22"/>
      <c r="O593" s="22"/>
      <c r="P593" s="22"/>
      <c r="Q593" s="23"/>
      <c r="R593" s="13"/>
      <c r="S593" s="13"/>
      <c r="T593" s="13"/>
      <c r="U593" s="13"/>
      <c r="V593" s="13"/>
      <c r="W593" s="13"/>
      <c r="X593" s="13"/>
      <c r="Y593" s="13"/>
      <c r="Z593" s="13"/>
      <c r="AA593" s="13"/>
      <c r="AB593" s="13"/>
      <c r="AQ593" s="7" t="s">
        <v>44</v>
      </c>
      <c r="AR593" s="7" t="s">
        <v>19</v>
      </c>
    </row>
    <row r="594" spans="1:62" s="2" customFormat="1" ht="24.2" customHeight="1" x14ac:dyDescent="0.2">
      <c r="A594" s="13"/>
      <c r="B594" s="14"/>
      <c r="C594" s="62" t="s">
        <v>1286</v>
      </c>
      <c r="D594" s="62" t="s">
        <v>38</v>
      </c>
      <c r="E594" s="63" t="s">
        <v>1287</v>
      </c>
      <c r="F594" s="64" t="s">
        <v>1288</v>
      </c>
      <c r="G594" s="65" t="s">
        <v>48</v>
      </c>
      <c r="H594" s="66">
        <v>80</v>
      </c>
      <c r="I594" s="16"/>
      <c r="J594" s="67" t="s">
        <v>0</v>
      </c>
      <c r="K594" s="68" t="s">
        <v>11</v>
      </c>
      <c r="L594" s="69">
        <v>0.107</v>
      </c>
      <c r="M594" s="69">
        <f>L594*H594</f>
        <v>8.56</v>
      </c>
      <c r="N594" s="69">
        <v>0</v>
      </c>
      <c r="O594" s="69">
        <f>N594*H594</f>
        <v>0</v>
      </c>
      <c r="P594" s="69">
        <v>0</v>
      </c>
      <c r="Q594" s="70">
        <f>P594*H594</f>
        <v>0</v>
      </c>
      <c r="R594" s="13"/>
      <c r="S594" s="13"/>
      <c r="T594" s="13"/>
      <c r="U594" s="13"/>
      <c r="V594" s="13"/>
      <c r="W594" s="13"/>
      <c r="X594" s="13"/>
      <c r="Y594" s="13"/>
      <c r="Z594" s="13"/>
      <c r="AA594" s="13"/>
      <c r="AB594" s="13"/>
      <c r="AO594" s="71" t="s">
        <v>42</v>
      </c>
      <c r="AQ594" s="71" t="s">
        <v>38</v>
      </c>
      <c r="AR594" s="71" t="s">
        <v>19</v>
      </c>
      <c r="AV594" s="7" t="s">
        <v>35</v>
      </c>
      <c r="BB594" s="72" t="e">
        <f>IF(K594="základní",#REF!,0)</f>
        <v>#REF!</v>
      </c>
      <c r="BC594" s="72">
        <f>IF(K594="snížená",#REF!,0)</f>
        <v>0</v>
      </c>
      <c r="BD594" s="72">
        <f>IF(K594="zákl. přenesená",#REF!,0)</f>
        <v>0</v>
      </c>
      <c r="BE594" s="72">
        <f>IF(K594="sníž. přenesená",#REF!,0)</f>
        <v>0</v>
      </c>
      <c r="BF594" s="72">
        <f>IF(K594="nulová",#REF!,0)</f>
        <v>0</v>
      </c>
      <c r="BG594" s="7" t="s">
        <v>17</v>
      </c>
      <c r="BH594" s="72" t="e">
        <f>ROUND(#REF!*H594,2)</f>
        <v>#REF!</v>
      </c>
      <c r="BI594" s="7" t="s">
        <v>42</v>
      </c>
      <c r="BJ594" s="71" t="s">
        <v>1289</v>
      </c>
    </row>
    <row r="595" spans="1:62" s="2" customFormat="1" ht="29.25" x14ac:dyDescent="0.2">
      <c r="A595" s="13"/>
      <c r="B595" s="14"/>
      <c r="C595" s="15"/>
      <c r="D595" s="73" t="s">
        <v>44</v>
      </c>
      <c r="E595" s="15"/>
      <c r="F595" s="74" t="s">
        <v>1290</v>
      </c>
      <c r="G595" s="15"/>
      <c r="H595" s="15"/>
      <c r="I595" s="16"/>
      <c r="J595" s="75"/>
      <c r="K595" s="76"/>
      <c r="L595" s="22"/>
      <c r="M595" s="22"/>
      <c r="N595" s="22"/>
      <c r="O595" s="22"/>
      <c r="P595" s="22"/>
      <c r="Q595" s="23"/>
      <c r="R595" s="13"/>
      <c r="S595" s="13"/>
      <c r="T595" s="13"/>
      <c r="U595" s="13"/>
      <c r="V595" s="13"/>
      <c r="W595" s="13"/>
      <c r="X595" s="13"/>
      <c r="Y595" s="13"/>
      <c r="Z595" s="13"/>
      <c r="AA595" s="13"/>
      <c r="AB595" s="13"/>
      <c r="AQ595" s="7" t="s">
        <v>44</v>
      </c>
      <c r="AR595" s="7" t="s">
        <v>19</v>
      </c>
    </row>
    <row r="596" spans="1:62" s="2" customFormat="1" ht="21.75" customHeight="1" x14ac:dyDescent="0.2">
      <c r="A596" s="13"/>
      <c r="B596" s="14"/>
      <c r="C596" s="62" t="s">
        <v>1291</v>
      </c>
      <c r="D596" s="62" t="s">
        <v>38</v>
      </c>
      <c r="E596" s="63" t="s">
        <v>1292</v>
      </c>
      <c r="F596" s="64" t="s">
        <v>1293</v>
      </c>
      <c r="G596" s="65" t="s">
        <v>48</v>
      </c>
      <c r="H596" s="66">
        <v>80</v>
      </c>
      <c r="I596" s="16"/>
      <c r="J596" s="67" t="s">
        <v>0</v>
      </c>
      <c r="K596" s="68" t="s">
        <v>11</v>
      </c>
      <c r="L596" s="69">
        <v>0.15</v>
      </c>
      <c r="M596" s="69">
        <f>L596*H596</f>
        <v>12</v>
      </c>
      <c r="N596" s="69">
        <v>0</v>
      </c>
      <c r="O596" s="69">
        <f>N596*H596</f>
        <v>0</v>
      </c>
      <c r="P596" s="69">
        <v>0</v>
      </c>
      <c r="Q596" s="70">
        <f>P596*H596</f>
        <v>0</v>
      </c>
      <c r="R596" s="13"/>
      <c r="S596" s="13"/>
      <c r="T596" s="13"/>
      <c r="U596" s="13"/>
      <c r="V596" s="13"/>
      <c r="W596" s="13"/>
      <c r="X596" s="13"/>
      <c r="Y596" s="13"/>
      <c r="Z596" s="13"/>
      <c r="AA596" s="13"/>
      <c r="AB596" s="13"/>
      <c r="AO596" s="71" t="s">
        <v>42</v>
      </c>
      <c r="AQ596" s="71" t="s">
        <v>38</v>
      </c>
      <c r="AR596" s="71" t="s">
        <v>19</v>
      </c>
      <c r="AV596" s="7" t="s">
        <v>35</v>
      </c>
      <c r="BB596" s="72" t="e">
        <f>IF(K596="základní",#REF!,0)</f>
        <v>#REF!</v>
      </c>
      <c r="BC596" s="72">
        <f>IF(K596="snížená",#REF!,0)</f>
        <v>0</v>
      </c>
      <c r="BD596" s="72">
        <f>IF(K596="zákl. přenesená",#REF!,0)</f>
        <v>0</v>
      </c>
      <c r="BE596" s="72">
        <f>IF(K596="sníž. přenesená",#REF!,0)</f>
        <v>0</v>
      </c>
      <c r="BF596" s="72">
        <f>IF(K596="nulová",#REF!,0)</f>
        <v>0</v>
      </c>
      <c r="BG596" s="7" t="s">
        <v>17</v>
      </c>
      <c r="BH596" s="72" t="e">
        <f>ROUND(#REF!*H596,2)</f>
        <v>#REF!</v>
      </c>
      <c r="BI596" s="7" t="s">
        <v>42</v>
      </c>
      <c r="BJ596" s="71" t="s">
        <v>1294</v>
      </c>
    </row>
    <row r="597" spans="1:62" s="2" customFormat="1" ht="29.25" x14ac:dyDescent="0.2">
      <c r="A597" s="13"/>
      <c r="B597" s="14"/>
      <c r="C597" s="15"/>
      <c r="D597" s="73" t="s">
        <v>44</v>
      </c>
      <c r="E597" s="15"/>
      <c r="F597" s="74" t="s">
        <v>1295</v>
      </c>
      <c r="G597" s="15"/>
      <c r="H597" s="15"/>
      <c r="I597" s="16"/>
      <c r="J597" s="75"/>
      <c r="K597" s="76"/>
      <c r="L597" s="22"/>
      <c r="M597" s="22"/>
      <c r="N597" s="22"/>
      <c r="O597" s="22"/>
      <c r="P597" s="22"/>
      <c r="Q597" s="23"/>
      <c r="R597" s="13"/>
      <c r="S597" s="13"/>
      <c r="T597" s="13"/>
      <c r="U597" s="13"/>
      <c r="V597" s="13"/>
      <c r="W597" s="13"/>
      <c r="X597" s="13"/>
      <c r="Y597" s="13"/>
      <c r="Z597" s="13"/>
      <c r="AA597" s="13"/>
      <c r="AB597" s="13"/>
      <c r="AQ597" s="7" t="s">
        <v>44</v>
      </c>
      <c r="AR597" s="7" t="s">
        <v>19</v>
      </c>
    </row>
    <row r="598" spans="1:62" s="2" customFormat="1" ht="21.75" customHeight="1" x14ac:dyDescent="0.2">
      <c r="A598" s="13"/>
      <c r="B598" s="14"/>
      <c r="C598" s="62" t="s">
        <v>1296</v>
      </c>
      <c r="D598" s="62" t="s">
        <v>38</v>
      </c>
      <c r="E598" s="63" t="s">
        <v>1297</v>
      </c>
      <c r="F598" s="64" t="s">
        <v>1298</v>
      </c>
      <c r="G598" s="65" t="s">
        <v>48</v>
      </c>
      <c r="H598" s="66">
        <v>80</v>
      </c>
      <c r="I598" s="16"/>
      <c r="J598" s="67" t="s">
        <v>0</v>
      </c>
      <c r="K598" s="68" t="s">
        <v>11</v>
      </c>
      <c r="L598" s="69">
        <v>0.12</v>
      </c>
      <c r="M598" s="69">
        <f>L598*H598</f>
        <v>9.6</v>
      </c>
      <c r="N598" s="69">
        <v>0</v>
      </c>
      <c r="O598" s="69">
        <f>N598*H598</f>
        <v>0</v>
      </c>
      <c r="P598" s="69">
        <v>0</v>
      </c>
      <c r="Q598" s="70">
        <f>P598*H598</f>
        <v>0</v>
      </c>
      <c r="R598" s="13"/>
      <c r="S598" s="13"/>
      <c r="T598" s="13"/>
      <c r="U598" s="13"/>
      <c r="V598" s="13"/>
      <c r="W598" s="13"/>
      <c r="X598" s="13"/>
      <c r="Y598" s="13"/>
      <c r="Z598" s="13"/>
      <c r="AA598" s="13"/>
      <c r="AB598" s="13"/>
      <c r="AO598" s="71" t="s">
        <v>42</v>
      </c>
      <c r="AQ598" s="71" t="s">
        <v>38</v>
      </c>
      <c r="AR598" s="71" t="s">
        <v>19</v>
      </c>
      <c r="AV598" s="7" t="s">
        <v>35</v>
      </c>
      <c r="BB598" s="72" t="e">
        <f>IF(K598="základní",#REF!,0)</f>
        <v>#REF!</v>
      </c>
      <c r="BC598" s="72">
        <f>IF(K598="snížená",#REF!,0)</f>
        <v>0</v>
      </c>
      <c r="BD598" s="72">
        <f>IF(K598="zákl. přenesená",#REF!,0)</f>
        <v>0</v>
      </c>
      <c r="BE598" s="72">
        <f>IF(K598="sníž. přenesená",#REF!,0)</f>
        <v>0</v>
      </c>
      <c r="BF598" s="72">
        <f>IF(K598="nulová",#REF!,0)</f>
        <v>0</v>
      </c>
      <c r="BG598" s="7" t="s">
        <v>17</v>
      </c>
      <c r="BH598" s="72" t="e">
        <f>ROUND(#REF!*H598,2)</f>
        <v>#REF!</v>
      </c>
      <c r="BI598" s="7" t="s">
        <v>42</v>
      </c>
      <c r="BJ598" s="71" t="s">
        <v>1299</v>
      </c>
    </row>
    <row r="599" spans="1:62" s="2" customFormat="1" ht="29.25" x14ac:dyDescent="0.2">
      <c r="A599" s="13"/>
      <c r="B599" s="14"/>
      <c r="C599" s="15"/>
      <c r="D599" s="73" t="s">
        <v>44</v>
      </c>
      <c r="E599" s="15"/>
      <c r="F599" s="74" t="s">
        <v>1300</v>
      </c>
      <c r="G599" s="15"/>
      <c r="H599" s="15"/>
      <c r="I599" s="16"/>
      <c r="J599" s="75"/>
      <c r="K599" s="76"/>
      <c r="L599" s="22"/>
      <c r="M599" s="22"/>
      <c r="N599" s="22"/>
      <c r="O599" s="22"/>
      <c r="P599" s="22"/>
      <c r="Q599" s="23"/>
      <c r="R599" s="13"/>
      <c r="S599" s="13"/>
      <c r="T599" s="13"/>
      <c r="U599" s="13"/>
      <c r="V599" s="13"/>
      <c r="W599" s="13"/>
      <c r="X599" s="13"/>
      <c r="Y599" s="13"/>
      <c r="Z599" s="13"/>
      <c r="AA599" s="13"/>
      <c r="AB599" s="13"/>
      <c r="AQ599" s="7" t="s">
        <v>44</v>
      </c>
      <c r="AR599" s="7" t="s">
        <v>19</v>
      </c>
    </row>
    <row r="600" spans="1:62" s="2" customFormat="1" ht="21.75" customHeight="1" x14ac:dyDescent="0.2">
      <c r="A600" s="13"/>
      <c r="B600" s="14"/>
      <c r="C600" s="62" t="s">
        <v>1301</v>
      </c>
      <c r="D600" s="62" t="s">
        <v>38</v>
      </c>
      <c r="E600" s="63" t="s">
        <v>1302</v>
      </c>
      <c r="F600" s="64" t="s">
        <v>1303</v>
      </c>
      <c r="G600" s="65" t="s">
        <v>48</v>
      </c>
      <c r="H600" s="66">
        <v>80</v>
      </c>
      <c r="I600" s="16"/>
      <c r="J600" s="67" t="s">
        <v>0</v>
      </c>
      <c r="K600" s="68" t="s">
        <v>11</v>
      </c>
      <c r="L600" s="69">
        <v>0.23</v>
      </c>
      <c r="M600" s="69">
        <f>L600*H600</f>
        <v>18.400000000000002</v>
      </c>
      <c r="N600" s="69">
        <v>0</v>
      </c>
      <c r="O600" s="69">
        <f>N600*H600</f>
        <v>0</v>
      </c>
      <c r="P600" s="69">
        <v>0</v>
      </c>
      <c r="Q600" s="70">
        <f>P600*H600</f>
        <v>0</v>
      </c>
      <c r="R600" s="13"/>
      <c r="S600" s="13"/>
      <c r="T600" s="13"/>
      <c r="U600" s="13"/>
      <c r="V600" s="13"/>
      <c r="W600" s="13"/>
      <c r="X600" s="13"/>
      <c r="Y600" s="13"/>
      <c r="Z600" s="13"/>
      <c r="AA600" s="13"/>
      <c r="AB600" s="13"/>
      <c r="AO600" s="71" t="s">
        <v>42</v>
      </c>
      <c r="AQ600" s="71" t="s">
        <v>38</v>
      </c>
      <c r="AR600" s="71" t="s">
        <v>19</v>
      </c>
      <c r="AV600" s="7" t="s">
        <v>35</v>
      </c>
      <c r="BB600" s="72" t="e">
        <f>IF(K600="základní",#REF!,0)</f>
        <v>#REF!</v>
      </c>
      <c r="BC600" s="72">
        <f>IF(K600="snížená",#REF!,0)</f>
        <v>0</v>
      </c>
      <c r="BD600" s="72">
        <f>IF(K600="zákl. přenesená",#REF!,0)</f>
        <v>0</v>
      </c>
      <c r="BE600" s="72">
        <f>IF(K600="sníž. přenesená",#REF!,0)</f>
        <v>0</v>
      </c>
      <c r="BF600" s="72">
        <f>IF(K600="nulová",#REF!,0)</f>
        <v>0</v>
      </c>
      <c r="BG600" s="7" t="s">
        <v>17</v>
      </c>
      <c r="BH600" s="72" t="e">
        <f>ROUND(#REF!*H600,2)</f>
        <v>#REF!</v>
      </c>
      <c r="BI600" s="7" t="s">
        <v>42</v>
      </c>
      <c r="BJ600" s="71" t="s">
        <v>1304</v>
      </c>
    </row>
    <row r="601" spans="1:62" s="2" customFormat="1" ht="29.25" x14ac:dyDescent="0.2">
      <c r="A601" s="13"/>
      <c r="B601" s="14"/>
      <c r="C601" s="15"/>
      <c r="D601" s="73" t="s">
        <v>44</v>
      </c>
      <c r="E601" s="15"/>
      <c r="F601" s="74" t="s">
        <v>1305</v>
      </c>
      <c r="G601" s="15"/>
      <c r="H601" s="15"/>
      <c r="I601" s="16"/>
      <c r="J601" s="75"/>
      <c r="K601" s="76"/>
      <c r="L601" s="22"/>
      <c r="M601" s="22"/>
      <c r="N601" s="22"/>
      <c r="O601" s="22"/>
      <c r="P601" s="22"/>
      <c r="Q601" s="23"/>
      <c r="R601" s="13"/>
      <c r="S601" s="13"/>
      <c r="T601" s="13"/>
      <c r="U601" s="13"/>
      <c r="V601" s="13"/>
      <c r="W601" s="13"/>
      <c r="X601" s="13"/>
      <c r="Y601" s="13"/>
      <c r="Z601" s="13"/>
      <c r="AA601" s="13"/>
      <c r="AB601" s="13"/>
      <c r="AQ601" s="7" t="s">
        <v>44</v>
      </c>
      <c r="AR601" s="7" t="s">
        <v>19</v>
      </c>
    </row>
    <row r="602" spans="1:62" s="2" customFormat="1" ht="16.5" customHeight="1" x14ac:dyDescent="0.2">
      <c r="A602" s="13"/>
      <c r="B602" s="14"/>
      <c r="C602" s="62" t="s">
        <v>1306</v>
      </c>
      <c r="D602" s="62" t="s">
        <v>38</v>
      </c>
      <c r="E602" s="63" t="s">
        <v>1307</v>
      </c>
      <c r="F602" s="64" t="s">
        <v>1308</v>
      </c>
      <c r="G602" s="65" t="s">
        <v>48</v>
      </c>
      <c r="H602" s="66">
        <v>80</v>
      </c>
      <c r="I602" s="16"/>
      <c r="J602" s="67" t="s">
        <v>0</v>
      </c>
      <c r="K602" s="68" t="s">
        <v>11</v>
      </c>
      <c r="L602" s="69">
        <v>0.19</v>
      </c>
      <c r="M602" s="69">
        <f>L602*H602</f>
        <v>15.2</v>
      </c>
      <c r="N602" s="69">
        <v>0</v>
      </c>
      <c r="O602" s="69">
        <f>N602*H602</f>
        <v>0</v>
      </c>
      <c r="P602" s="69">
        <v>0</v>
      </c>
      <c r="Q602" s="70">
        <f>P602*H602</f>
        <v>0</v>
      </c>
      <c r="R602" s="13"/>
      <c r="S602" s="13"/>
      <c r="T602" s="13"/>
      <c r="U602" s="13"/>
      <c r="V602" s="13"/>
      <c r="W602" s="13"/>
      <c r="X602" s="13"/>
      <c r="Y602" s="13"/>
      <c r="Z602" s="13"/>
      <c r="AA602" s="13"/>
      <c r="AB602" s="13"/>
      <c r="AO602" s="71" t="s">
        <v>42</v>
      </c>
      <c r="AQ602" s="71" t="s">
        <v>38</v>
      </c>
      <c r="AR602" s="71" t="s">
        <v>19</v>
      </c>
      <c r="AV602" s="7" t="s">
        <v>35</v>
      </c>
      <c r="BB602" s="72" t="e">
        <f>IF(K602="základní",#REF!,0)</f>
        <v>#REF!</v>
      </c>
      <c r="BC602" s="72">
        <f>IF(K602="snížená",#REF!,0)</f>
        <v>0</v>
      </c>
      <c r="BD602" s="72">
        <f>IF(K602="zákl. přenesená",#REF!,0)</f>
        <v>0</v>
      </c>
      <c r="BE602" s="72">
        <f>IF(K602="sníž. přenesená",#REF!,0)</f>
        <v>0</v>
      </c>
      <c r="BF602" s="72">
        <f>IF(K602="nulová",#REF!,0)</f>
        <v>0</v>
      </c>
      <c r="BG602" s="7" t="s">
        <v>17</v>
      </c>
      <c r="BH602" s="72" t="e">
        <f>ROUND(#REF!*H602,2)</f>
        <v>#REF!</v>
      </c>
      <c r="BI602" s="7" t="s">
        <v>42</v>
      </c>
      <c r="BJ602" s="71" t="s">
        <v>1309</v>
      </c>
    </row>
    <row r="603" spans="1:62" s="2" customFormat="1" ht="29.25" x14ac:dyDescent="0.2">
      <c r="A603" s="13"/>
      <c r="B603" s="14"/>
      <c r="C603" s="15"/>
      <c r="D603" s="73" t="s">
        <v>44</v>
      </c>
      <c r="E603" s="15"/>
      <c r="F603" s="74" t="s">
        <v>1310</v>
      </c>
      <c r="G603" s="15"/>
      <c r="H603" s="15"/>
      <c r="I603" s="16"/>
      <c r="J603" s="75"/>
      <c r="K603" s="76"/>
      <c r="L603" s="22"/>
      <c r="M603" s="22"/>
      <c r="N603" s="22"/>
      <c r="O603" s="22"/>
      <c r="P603" s="22"/>
      <c r="Q603" s="23"/>
      <c r="R603" s="13"/>
      <c r="S603" s="13"/>
      <c r="T603" s="13"/>
      <c r="U603" s="13"/>
      <c r="V603" s="13"/>
      <c r="W603" s="13"/>
      <c r="X603" s="13"/>
      <c r="Y603" s="13"/>
      <c r="Z603" s="13"/>
      <c r="AA603" s="13"/>
      <c r="AB603" s="13"/>
      <c r="AQ603" s="7" t="s">
        <v>44</v>
      </c>
      <c r="AR603" s="7" t="s">
        <v>19</v>
      </c>
    </row>
    <row r="604" spans="1:62" s="2" customFormat="1" ht="24.2" customHeight="1" x14ac:dyDescent="0.2">
      <c r="A604" s="13"/>
      <c r="B604" s="14"/>
      <c r="C604" s="62" t="s">
        <v>1311</v>
      </c>
      <c r="D604" s="62" t="s">
        <v>38</v>
      </c>
      <c r="E604" s="63" t="s">
        <v>1312</v>
      </c>
      <c r="F604" s="64" t="s">
        <v>1313</v>
      </c>
      <c r="G604" s="65" t="s">
        <v>48</v>
      </c>
      <c r="H604" s="66">
        <v>8</v>
      </c>
      <c r="I604" s="16"/>
      <c r="J604" s="67" t="s">
        <v>0</v>
      </c>
      <c r="K604" s="68" t="s">
        <v>11</v>
      </c>
      <c r="L604" s="69">
        <v>1.03</v>
      </c>
      <c r="M604" s="69">
        <f>L604*H604</f>
        <v>8.24</v>
      </c>
      <c r="N604" s="69">
        <v>0</v>
      </c>
      <c r="O604" s="69">
        <f>N604*H604</f>
        <v>0</v>
      </c>
      <c r="P604" s="69">
        <v>0</v>
      </c>
      <c r="Q604" s="70">
        <f>P604*H604</f>
        <v>0</v>
      </c>
      <c r="R604" s="13"/>
      <c r="S604" s="13"/>
      <c r="T604" s="13"/>
      <c r="U604" s="13"/>
      <c r="V604" s="13"/>
      <c r="W604" s="13"/>
      <c r="X604" s="13"/>
      <c r="Y604" s="13"/>
      <c r="Z604" s="13"/>
      <c r="AA604" s="13"/>
      <c r="AB604" s="13"/>
      <c r="AO604" s="71" t="s">
        <v>42</v>
      </c>
      <c r="AQ604" s="71" t="s">
        <v>38</v>
      </c>
      <c r="AR604" s="71" t="s">
        <v>19</v>
      </c>
      <c r="AV604" s="7" t="s">
        <v>35</v>
      </c>
      <c r="BB604" s="72" t="e">
        <f>IF(K604="základní",#REF!,0)</f>
        <v>#REF!</v>
      </c>
      <c r="BC604" s="72">
        <f>IF(K604="snížená",#REF!,0)</f>
        <v>0</v>
      </c>
      <c r="BD604" s="72">
        <f>IF(K604="zákl. přenesená",#REF!,0)</f>
        <v>0</v>
      </c>
      <c r="BE604" s="72">
        <f>IF(K604="sníž. přenesená",#REF!,0)</f>
        <v>0</v>
      </c>
      <c r="BF604" s="72">
        <f>IF(K604="nulová",#REF!,0)</f>
        <v>0</v>
      </c>
      <c r="BG604" s="7" t="s">
        <v>17</v>
      </c>
      <c r="BH604" s="72" t="e">
        <f>ROUND(#REF!*H604,2)</f>
        <v>#REF!</v>
      </c>
      <c r="BI604" s="7" t="s">
        <v>42</v>
      </c>
      <c r="BJ604" s="71" t="s">
        <v>1314</v>
      </c>
    </row>
    <row r="605" spans="1:62" s="2" customFormat="1" ht="29.25" x14ac:dyDescent="0.2">
      <c r="A605" s="13"/>
      <c r="B605" s="14"/>
      <c r="C605" s="15"/>
      <c r="D605" s="73" t="s">
        <v>44</v>
      </c>
      <c r="E605" s="15"/>
      <c r="F605" s="74" t="s">
        <v>1315</v>
      </c>
      <c r="G605" s="15"/>
      <c r="H605" s="15"/>
      <c r="I605" s="16"/>
      <c r="J605" s="75"/>
      <c r="K605" s="76"/>
      <c r="L605" s="22"/>
      <c r="M605" s="22"/>
      <c r="N605" s="22"/>
      <c r="O605" s="22"/>
      <c r="P605" s="22"/>
      <c r="Q605" s="23"/>
      <c r="R605" s="13"/>
      <c r="S605" s="13"/>
      <c r="T605" s="13"/>
      <c r="U605" s="13"/>
      <c r="V605" s="13"/>
      <c r="W605" s="13"/>
      <c r="X605" s="13"/>
      <c r="Y605" s="13"/>
      <c r="Z605" s="13"/>
      <c r="AA605" s="13"/>
      <c r="AB605" s="13"/>
      <c r="AQ605" s="7" t="s">
        <v>44</v>
      </c>
      <c r="AR605" s="7" t="s">
        <v>19</v>
      </c>
    </row>
    <row r="606" spans="1:62" s="2" customFormat="1" ht="37.9" customHeight="1" x14ac:dyDescent="0.2">
      <c r="A606" s="13"/>
      <c r="B606" s="14"/>
      <c r="C606" s="62" t="s">
        <v>1316</v>
      </c>
      <c r="D606" s="62" t="s">
        <v>38</v>
      </c>
      <c r="E606" s="63" t="s">
        <v>1317</v>
      </c>
      <c r="F606" s="64" t="s">
        <v>1318</v>
      </c>
      <c r="G606" s="65" t="s">
        <v>48</v>
      </c>
      <c r="H606" s="66">
        <v>40</v>
      </c>
      <c r="I606" s="16"/>
      <c r="J606" s="67" t="s">
        <v>0</v>
      </c>
      <c r="K606" s="68" t="s">
        <v>11</v>
      </c>
      <c r="L606" s="69">
        <v>3.8</v>
      </c>
      <c r="M606" s="69">
        <f>L606*H606</f>
        <v>152</v>
      </c>
      <c r="N606" s="69">
        <v>0</v>
      </c>
      <c r="O606" s="69">
        <f>N606*H606</f>
        <v>0</v>
      </c>
      <c r="P606" s="69">
        <v>0</v>
      </c>
      <c r="Q606" s="70">
        <f>P606*H606</f>
        <v>0</v>
      </c>
      <c r="R606" s="13"/>
      <c r="S606" s="13"/>
      <c r="T606" s="13"/>
      <c r="U606" s="13"/>
      <c r="V606" s="13"/>
      <c r="W606" s="13"/>
      <c r="X606" s="13"/>
      <c r="Y606" s="13"/>
      <c r="Z606" s="13"/>
      <c r="AA606" s="13"/>
      <c r="AB606" s="13"/>
      <c r="AO606" s="71" t="s">
        <v>42</v>
      </c>
      <c r="AQ606" s="71" t="s">
        <v>38</v>
      </c>
      <c r="AR606" s="71" t="s">
        <v>19</v>
      </c>
      <c r="AV606" s="7" t="s">
        <v>35</v>
      </c>
      <c r="BB606" s="72" t="e">
        <f>IF(K606="základní",#REF!,0)</f>
        <v>#REF!</v>
      </c>
      <c r="BC606" s="72">
        <f>IF(K606="snížená",#REF!,0)</f>
        <v>0</v>
      </c>
      <c r="BD606" s="72">
        <f>IF(K606="zákl. přenesená",#REF!,0)</f>
        <v>0</v>
      </c>
      <c r="BE606" s="72">
        <f>IF(K606="sníž. přenesená",#REF!,0)</f>
        <v>0</v>
      </c>
      <c r="BF606" s="72">
        <f>IF(K606="nulová",#REF!,0)</f>
        <v>0</v>
      </c>
      <c r="BG606" s="7" t="s">
        <v>17</v>
      </c>
      <c r="BH606" s="72" t="e">
        <f>ROUND(#REF!*H606,2)</f>
        <v>#REF!</v>
      </c>
      <c r="BI606" s="7" t="s">
        <v>42</v>
      </c>
      <c r="BJ606" s="71" t="s">
        <v>1319</v>
      </c>
    </row>
    <row r="607" spans="1:62" s="2" customFormat="1" ht="39" x14ac:dyDescent="0.2">
      <c r="A607" s="13"/>
      <c r="B607" s="14"/>
      <c r="C607" s="15"/>
      <c r="D607" s="73" t="s">
        <v>44</v>
      </c>
      <c r="E607" s="15"/>
      <c r="F607" s="74" t="s">
        <v>1320</v>
      </c>
      <c r="G607" s="15"/>
      <c r="H607" s="15"/>
      <c r="I607" s="16"/>
      <c r="J607" s="75"/>
      <c r="K607" s="76"/>
      <c r="L607" s="22"/>
      <c r="M607" s="22"/>
      <c r="N607" s="22"/>
      <c r="O607" s="22"/>
      <c r="P607" s="22"/>
      <c r="Q607" s="23"/>
      <c r="R607" s="13"/>
      <c r="S607" s="13"/>
      <c r="T607" s="13"/>
      <c r="U607" s="13"/>
      <c r="V607" s="13"/>
      <c r="W607" s="13"/>
      <c r="X607" s="13"/>
      <c r="Y607" s="13"/>
      <c r="Z607" s="13"/>
      <c r="AA607" s="13"/>
      <c r="AB607" s="13"/>
      <c r="AQ607" s="7" t="s">
        <v>44</v>
      </c>
      <c r="AR607" s="7" t="s">
        <v>19</v>
      </c>
    </row>
    <row r="608" spans="1:62" s="2" customFormat="1" ht="37.9" customHeight="1" x14ac:dyDescent="0.2">
      <c r="A608" s="13"/>
      <c r="B608" s="14"/>
      <c r="C608" s="62" t="s">
        <v>1321</v>
      </c>
      <c r="D608" s="62" t="s">
        <v>38</v>
      </c>
      <c r="E608" s="63" t="s">
        <v>1322</v>
      </c>
      <c r="F608" s="64" t="s">
        <v>1323</v>
      </c>
      <c r="G608" s="65" t="s">
        <v>48</v>
      </c>
      <c r="H608" s="66">
        <v>16</v>
      </c>
      <c r="I608" s="16"/>
      <c r="J608" s="67" t="s">
        <v>0</v>
      </c>
      <c r="K608" s="68" t="s">
        <v>11</v>
      </c>
      <c r="L608" s="69">
        <v>4.2</v>
      </c>
      <c r="M608" s="69">
        <f>L608*H608</f>
        <v>67.2</v>
      </c>
      <c r="N608" s="69">
        <v>0</v>
      </c>
      <c r="O608" s="69">
        <f>N608*H608</f>
        <v>0</v>
      </c>
      <c r="P608" s="69">
        <v>0</v>
      </c>
      <c r="Q608" s="70">
        <f>P608*H608</f>
        <v>0</v>
      </c>
      <c r="R608" s="13"/>
      <c r="S608" s="13"/>
      <c r="T608" s="13"/>
      <c r="U608" s="13"/>
      <c r="V608" s="13"/>
      <c r="W608" s="13"/>
      <c r="X608" s="13"/>
      <c r="Y608" s="13"/>
      <c r="Z608" s="13"/>
      <c r="AA608" s="13"/>
      <c r="AB608" s="13"/>
      <c r="AO608" s="71" t="s">
        <v>42</v>
      </c>
      <c r="AQ608" s="71" t="s">
        <v>38</v>
      </c>
      <c r="AR608" s="71" t="s">
        <v>19</v>
      </c>
      <c r="AV608" s="7" t="s">
        <v>35</v>
      </c>
      <c r="BB608" s="72" t="e">
        <f>IF(K608="základní",#REF!,0)</f>
        <v>#REF!</v>
      </c>
      <c r="BC608" s="72">
        <f>IF(K608="snížená",#REF!,0)</f>
        <v>0</v>
      </c>
      <c r="BD608" s="72">
        <f>IF(K608="zákl. přenesená",#REF!,0)</f>
        <v>0</v>
      </c>
      <c r="BE608" s="72">
        <f>IF(K608="sníž. přenesená",#REF!,0)</f>
        <v>0</v>
      </c>
      <c r="BF608" s="72">
        <f>IF(K608="nulová",#REF!,0)</f>
        <v>0</v>
      </c>
      <c r="BG608" s="7" t="s">
        <v>17</v>
      </c>
      <c r="BH608" s="72" t="e">
        <f>ROUND(#REF!*H608,2)</f>
        <v>#REF!</v>
      </c>
      <c r="BI608" s="7" t="s">
        <v>42</v>
      </c>
      <c r="BJ608" s="71" t="s">
        <v>1324</v>
      </c>
    </row>
    <row r="609" spans="1:62" s="2" customFormat="1" ht="39" x14ac:dyDescent="0.2">
      <c r="A609" s="13"/>
      <c r="B609" s="14"/>
      <c r="C609" s="15"/>
      <c r="D609" s="73" t="s">
        <v>44</v>
      </c>
      <c r="E609" s="15"/>
      <c r="F609" s="74" t="s">
        <v>1325</v>
      </c>
      <c r="G609" s="15"/>
      <c r="H609" s="15"/>
      <c r="I609" s="16"/>
      <c r="J609" s="75"/>
      <c r="K609" s="76"/>
      <c r="L609" s="22"/>
      <c r="M609" s="22"/>
      <c r="N609" s="22"/>
      <c r="O609" s="22"/>
      <c r="P609" s="22"/>
      <c r="Q609" s="23"/>
      <c r="R609" s="13"/>
      <c r="S609" s="13"/>
      <c r="T609" s="13"/>
      <c r="U609" s="13"/>
      <c r="V609" s="13"/>
      <c r="W609" s="13"/>
      <c r="X609" s="13"/>
      <c r="Y609" s="13"/>
      <c r="Z609" s="13"/>
      <c r="AA609" s="13"/>
      <c r="AB609" s="13"/>
      <c r="AQ609" s="7" t="s">
        <v>44</v>
      </c>
      <c r="AR609" s="7" t="s">
        <v>19</v>
      </c>
    </row>
    <row r="610" spans="1:62" s="2" customFormat="1" ht="37.9" customHeight="1" x14ac:dyDescent="0.2">
      <c r="A610" s="13"/>
      <c r="B610" s="14"/>
      <c r="C610" s="62" t="s">
        <v>1326</v>
      </c>
      <c r="D610" s="62" t="s">
        <v>38</v>
      </c>
      <c r="E610" s="63" t="s">
        <v>1327</v>
      </c>
      <c r="F610" s="64" t="s">
        <v>1328</v>
      </c>
      <c r="G610" s="65" t="s">
        <v>48</v>
      </c>
      <c r="H610" s="66">
        <v>60</v>
      </c>
      <c r="I610" s="16"/>
      <c r="J610" s="67" t="s">
        <v>0</v>
      </c>
      <c r="K610" s="68" t="s">
        <v>11</v>
      </c>
      <c r="L610" s="69">
        <v>10.5</v>
      </c>
      <c r="M610" s="69">
        <f>L610*H610</f>
        <v>630</v>
      </c>
      <c r="N610" s="69">
        <v>0</v>
      </c>
      <c r="O610" s="69">
        <f>N610*H610</f>
        <v>0</v>
      </c>
      <c r="P610" s="69">
        <v>0</v>
      </c>
      <c r="Q610" s="70">
        <f>P610*H610</f>
        <v>0</v>
      </c>
      <c r="R610" s="13"/>
      <c r="S610" s="13"/>
      <c r="T610" s="13"/>
      <c r="U610" s="13"/>
      <c r="V610" s="13"/>
      <c r="W610" s="13"/>
      <c r="X610" s="13"/>
      <c r="Y610" s="13"/>
      <c r="Z610" s="13"/>
      <c r="AA610" s="13"/>
      <c r="AB610" s="13"/>
      <c r="AO610" s="71" t="s">
        <v>42</v>
      </c>
      <c r="AQ610" s="71" t="s">
        <v>38</v>
      </c>
      <c r="AR610" s="71" t="s">
        <v>19</v>
      </c>
      <c r="AV610" s="7" t="s">
        <v>35</v>
      </c>
      <c r="BB610" s="72" t="e">
        <f>IF(K610="základní",#REF!,0)</f>
        <v>#REF!</v>
      </c>
      <c r="BC610" s="72">
        <f>IF(K610="snížená",#REF!,0)</f>
        <v>0</v>
      </c>
      <c r="BD610" s="72">
        <f>IF(K610="zákl. přenesená",#REF!,0)</f>
        <v>0</v>
      </c>
      <c r="BE610" s="72">
        <f>IF(K610="sníž. přenesená",#REF!,0)</f>
        <v>0</v>
      </c>
      <c r="BF610" s="72">
        <f>IF(K610="nulová",#REF!,0)</f>
        <v>0</v>
      </c>
      <c r="BG610" s="7" t="s">
        <v>17</v>
      </c>
      <c r="BH610" s="72" t="e">
        <f>ROUND(#REF!*H610,2)</f>
        <v>#REF!</v>
      </c>
      <c r="BI610" s="7" t="s">
        <v>42</v>
      </c>
      <c r="BJ610" s="71" t="s">
        <v>1329</v>
      </c>
    </row>
    <row r="611" spans="1:62" s="2" customFormat="1" ht="39" x14ac:dyDescent="0.2">
      <c r="A611" s="13"/>
      <c r="B611" s="14"/>
      <c r="C611" s="15"/>
      <c r="D611" s="73" t="s">
        <v>44</v>
      </c>
      <c r="E611" s="15"/>
      <c r="F611" s="74" t="s">
        <v>1330</v>
      </c>
      <c r="G611" s="15"/>
      <c r="H611" s="15"/>
      <c r="I611" s="16"/>
      <c r="J611" s="75"/>
      <c r="K611" s="76"/>
      <c r="L611" s="22"/>
      <c r="M611" s="22"/>
      <c r="N611" s="22"/>
      <c r="O611" s="22"/>
      <c r="P611" s="22"/>
      <c r="Q611" s="23"/>
      <c r="R611" s="13"/>
      <c r="S611" s="13"/>
      <c r="T611" s="13"/>
      <c r="U611" s="13"/>
      <c r="V611" s="13"/>
      <c r="W611" s="13"/>
      <c r="X611" s="13"/>
      <c r="Y611" s="13"/>
      <c r="Z611" s="13"/>
      <c r="AA611" s="13"/>
      <c r="AB611" s="13"/>
      <c r="AQ611" s="7" t="s">
        <v>44</v>
      </c>
      <c r="AR611" s="7" t="s">
        <v>19</v>
      </c>
    </row>
    <row r="612" spans="1:62" s="2" customFormat="1" ht="24.2" customHeight="1" x14ac:dyDescent="0.2">
      <c r="A612" s="13"/>
      <c r="B612" s="14"/>
      <c r="C612" s="62" t="s">
        <v>1331</v>
      </c>
      <c r="D612" s="62" t="s">
        <v>38</v>
      </c>
      <c r="E612" s="63" t="s">
        <v>1332</v>
      </c>
      <c r="F612" s="64" t="s">
        <v>1333</v>
      </c>
      <c r="G612" s="65" t="s">
        <v>94</v>
      </c>
      <c r="H612" s="66">
        <v>40</v>
      </c>
      <c r="I612" s="16"/>
      <c r="J612" s="67" t="s">
        <v>0</v>
      </c>
      <c r="K612" s="68" t="s">
        <v>11</v>
      </c>
      <c r="L612" s="69">
        <v>1.07</v>
      </c>
      <c r="M612" s="69">
        <f>L612*H612</f>
        <v>42.800000000000004</v>
      </c>
      <c r="N612" s="69">
        <v>0</v>
      </c>
      <c r="O612" s="69">
        <f>N612*H612</f>
        <v>0</v>
      </c>
      <c r="P612" s="69">
        <v>0</v>
      </c>
      <c r="Q612" s="70">
        <f>P612*H612</f>
        <v>0</v>
      </c>
      <c r="R612" s="13"/>
      <c r="S612" s="13"/>
      <c r="T612" s="13"/>
      <c r="U612" s="13"/>
      <c r="V612" s="13"/>
      <c r="W612" s="13"/>
      <c r="X612" s="13"/>
      <c r="Y612" s="13"/>
      <c r="Z612" s="13"/>
      <c r="AA612" s="13"/>
      <c r="AB612" s="13"/>
      <c r="AO612" s="71" t="s">
        <v>42</v>
      </c>
      <c r="AQ612" s="71" t="s">
        <v>38</v>
      </c>
      <c r="AR612" s="71" t="s">
        <v>19</v>
      </c>
      <c r="AV612" s="7" t="s">
        <v>35</v>
      </c>
      <c r="BB612" s="72" t="e">
        <f>IF(K612="základní",#REF!,0)</f>
        <v>#REF!</v>
      </c>
      <c r="BC612" s="72">
        <f>IF(K612="snížená",#REF!,0)</f>
        <v>0</v>
      </c>
      <c r="BD612" s="72">
        <f>IF(K612="zákl. přenesená",#REF!,0)</f>
        <v>0</v>
      </c>
      <c r="BE612" s="72">
        <f>IF(K612="sníž. přenesená",#REF!,0)</f>
        <v>0</v>
      </c>
      <c r="BF612" s="72">
        <f>IF(K612="nulová",#REF!,0)</f>
        <v>0</v>
      </c>
      <c r="BG612" s="7" t="s">
        <v>17</v>
      </c>
      <c r="BH612" s="72" t="e">
        <f>ROUND(#REF!*H612,2)</f>
        <v>#REF!</v>
      </c>
      <c r="BI612" s="7" t="s">
        <v>42</v>
      </c>
      <c r="BJ612" s="71" t="s">
        <v>1334</v>
      </c>
    </row>
    <row r="613" spans="1:62" s="2" customFormat="1" ht="29.25" x14ac:dyDescent="0.2">
      <c r="A613" s="13"/>
      <c r="B613" s="14"/>
      <c r="C613" s="15"/>
      <c r="D613" s="73" t="s">
        <v>44</v>
      </c>
      <c r="E613" s="15"/>
      <c r="F613" s="74" t="s">
        <v>1335</v>
      </c>
      <c r="G613" s="15"/>
      <c r="H613" s="15"/>
      <c r="I613" s="16"/>
      <c r="J613" s="75"/>
      <c r="K613" s="76"/>
      <c r="L613" s="22"/>
      <c r="M613" s="22"/>
      <c r="N613" s="22"/>
      <c r="O613" s="22"/>
      <c r="P613" s="22"/>
      <c r="Q613" s="23"/>
      <c r="R613" s="13"/>
      <c r="S613" s="13"/>
      <c r="T613" s="13"/>
      <c r="U613" s="13"/>
      <c r="V613" s="13"/>
      <c r="W613" s="13"/>
      <c r="X613" s="13"/>
      <c r="Y613" s="13"/>
      <c r="Z613" s="13"/>
      <c r="AA613" s="13"/>
      <c r="AB613" s="13"/>
      <c r="AQ613" s="7" t="s">
        <v>44</v>
      </c>
      <c r="AR613" s="7" t="s">
        <v>19</v>
      </c>
    </row>
    <row r="614" spans="1:62" s="2" customFormat="1" ht="24.2" customHeight="1" x14ac:dyDescent="0.2">
      <c r="A614" s="13"/>
      <c r="B614" s="14"/>
      <c r="C614" s="62" t="s">
        <v>1336</v>
      </c>
      <c r="D614" s="62" t="s">
        <v>38</v>
      </c>
      <c r="E614" s="63" t="s">
        <v>1337</v>
      </c>
      <c r="F614" s="64" t="s">
        <v>1338</v>
      </c>
      <c r="G614" s="65" t="s">
        <v>94</v>
      </c>
      <c r="H614" s="66">
        <v>20</v>
      </c>
      <c r="I614" s="16"/>
      <c r="J614" s="67" t="s">
        <v>0</v>
      </c>
      <c r="K614" s="68" t="s">
        <v>11</v>
      </c>
      <c r="L614" s="69">
        <v>0.12</v>
      </c>
      <c r="M614" s="69">
        <f>L614*H614</f>
        <v>2.4</v>
      </c>
      <c r="N614" s="69">
        <v>0</v>
      </c>
      <c r="O614" s="69">
        <f>N614*H614</f>
        <v>0</v>
      </c>
      <c r="P614" s="69">
        <v>0</v>
      </c>
      <c r="Q614" s="70">
        <f>P614*H614</f>
        <v>0</v>
      </c>
      <c r="R614" s="13"/>
      <c r="S614" s="13"/>
      <c r="T614" s="13"/>
      <c r="U614" s="13"/>
      <c r="V614" s="13"/>
      <c r="W614" s="13"/>
      <c r="X614" s="13"/>
      <c r="Y614" s="13"/>
      <c r="Z614" s="13"/>
      <c r="AA614" s="13"/>
      <c r="AB614" s="13"/>
      <c r="AO614" s="71" t="s">
        <v>42</v>
      </c>
      <c r="AQ614" s="71" t="s">
        <v>38</v>
      </c>
      <c r="AR614" s="71" t="s">
        <v>19</v>
      </c>
      <c r="AV614" s="7" t="s">
        <v>35</v>
      </c>
      <c r="BB614" s="72" t="e">
        <f>IF(K614="základní",#REF!,0)</f>
        <v>#REF!</v>
      </c>
      <c r="BC614" s="72">
        <f>IF(K614="snížená",#REF!,0)</f>
        <v>0</v>
      </c>
      <c r="BD614" s="72">
        <f>IF(K614="zákl. přenesená",#REF!,0)</f>
        <v>0</v>
      </c>
      <c r="BE614" s="72">
        <f>IF(K614="sníž. přenesená",#REF!,0)</f>
        <v>0</v>
      </c>
      <c r="BF614" s="72">
        <f>IF(K614="nulová",#REF!,0)</f>
        <v>0</v>
      </c>
      <c r="BG614" s="7" t="s">
        <v>17</v>
      </c>
      <c r="BH614" s="72" t="e">
        <f>ROUND(#REF!*H614,2)</f>
        <v>#REF!</v>
      </c>
      <c r="BI614" s="7" t="s">
        <v>42</v>
      </c>
      <c r="BJ614" s="71" t="s">
        <v>1339</v>
      </c>
    </row>
    <row r="615" spans="1:62" s="2" customFormat="1" ht="29.25" x14ac:dyDescent="0.2">
      <c r="A615" s="13"/>
      <c r="B615" s="14"/>
      <c r="C615" s="15"/>
      <c r="D615" s="73" t="s">
        <v>44</v>
      </c>
      <c r="E615" s="15"/>
      <c r="F615" s="74" t="s">
        <v>1340</v>
      </c>
      <c r="G615" s="15"/>
      <c r="H615" s="15"/>
      <c r="I615" s="16"/>
      <c r="J615" s="75"/>
      <c r="K615" s="76"/>
      <c r="L615" s="22"/>
      <c r="M615" s="22"/>
      <c r="N615" s="22"/>
      <c r="O615" s="22"/>
      <c r="P615" s="22"/>
      <c r="Q615" s="23"/>
      <c r="R615" s="13"/>
      <c r="S615" s="13"/>
      <c r="T615" s="13"/>
      <c r="U615" s="13"/>
      <c r="V615" s="13"/>
      <c r="W615" s="13"/>
      <c r="X615" s="13"/>
      <c r="Y615" s="13"/>
      <c r="Z615" s="13"/>
      <c r="AA615" s="13"/>
      <c r="AB615" s="13"/>
      <c r="AQ615" s="7" t="s">
        <v>44</v>
      </c>
      <c r="AR615" s="7" t="s">
        <v>19</v>
      </c>
    </row>
    <row r="616" spans="1:62" s="2" customFormat="1" ht="24.2" customHeight="1" x14ac:dyDescent="0.2">
      <c r="A616" s="13"/>
      <c r="B616" s="14"/>
      <c r="C616" s="62" t="s">
        <v>1341</v>
      </c>
      <c r="D616" s="62" t="s">
        <v>38</v>
      </c>
      <c r="E616" s="63" t="s">
        <v>1342</v>
      </c>
      <c r="F616" s="64" t="s">
        <v>1343</v>
      </c>
      <c r="G616" s="65" t="s">
        <v>94</v>
      </c>
      <c r="H616" s="66">
        <v>40</v>
      </c>
      <c r="I616" s="16"/>
      <c r="J616" s="67" t="s">
        <v>0</v>
      </c>
      <c r="K616" s="68" t="s">
        <v>11</v>
      </c>
      <c r="L616" s="69">
        <v>1.61</v>
      </c>
      <c r="M616" s="69">
        <f>L616*H616</f>
        <v>64.400000000000006</v>
      </c>
      <c r="N616" s="69">
        <v>0</v>
      </c>
      <c r="O616" s="69">
        <f>N616*H616</f>
        <v>0</v>
      </c>
      <c r="P616" s="69">
        <v>0</v>
      </c>
      <c r="Q616" s="70">
        <f>P616*H616</f>
        <v>0</v>
      </c>
      <c r="R616" s="13"/>
      <c r="S616" s="13"/>
      <c r="T616" s="13"/>
      <c r="U616" s="13"/>
      <c r="V616" s="13"/>
      <c r="W616" s="13"/>
      <c r="X616" s="13"/>
      <c r="Y616" s="13"/>
      <c r="Z616" s="13"/>
      <c r="AA616" s="13"/>
      <c r="AB616" s="13"/>
      <c r="AO616" s="71" t="s">
        <v>42</v>
      </c>
      <c r="AQ616" s="71" t="s">
        <v>38</v>
      </c>
      <c r="AR616" s="71" t="s">
        <v>19</v>
      </c>
      <c r="AV616" s="7" t="s">
        <v>35</v>
      </c>
      <c r="BB616" s="72" t="e">
        <f>IF(K616="základní",#REF!,0)</f>
        <v>#REF!</v>
      </c>
      <c r="BC616" s="72">
        <f>IF(K616="snížená",#REF!,0)</f>
        <v>0</v>
      </c>
      <c r="BD616" s="72">
        <f>IF(K616="zákl. přenesená",#REF!,0)</f>
        <v>0</v>
      </c>
      <c r="BE616" s="72">
        <f>IF(K616="sníž. přenesená",#REF!,0)</f>
        <v>0</v>
      </c>
      <c r="BF616" s="72">
        <f>IF(K616="nulová",#REF!,0)</f>
        <v>0</v>
      </c>
      <c r="BG616" s="7" t="s">
        <v>17</v>
      </c>
      <c r="BH616" s="72" t="e">
        <f>ROUND(#REF!*H616,2)</f>
        <v>#REF!</v>
      </c>
      <c r="BI616" s="7" t="s">
        <v>42</v>
      </c>
      <c r="BJ616" s="71" t="s">
        <v>1344</v>
      </c>
    </row>
    <row r="617" spans="1:62" s="2" customFormat="1" ht="29.25" x14ac:dyDescent="0.2">
      <c r="A617" s="13"/>
      <c r="B617" s="14"/>
      <c r="C617" s="15"/>
      <c r="D617" s="73" t="s">
        <v>44</v>
      </c>
      <c r="E617" s="15"/>
      <c r="F617" s="74" t="s">
        <v>1345</v>
      </c>
      <c r="G617" s="15"/>
      <c r="H617" s="15"/>
      <c r="I617" s="16"/>
      <c r="J617" s="75"/>
      <c r="K617" s="76"/>
      <c r="L617" s="22"/>
      <c r="M617" s="22"/>
      <c r="N617" s="22"/>
      <c r="O617" s="22"/>
      <c r="P617" s="22"/>
      <c r="Q617" s="23"/>
      <c r="R617" s="13"/>
      <c r="S617" s="13"/>
      <c r="T617" s="13"/>
      <c r="U617" s="13"/>
      <c r="V617" s="13"/>
      <c r="W617" s="13"/>
      <c r="X617" s="13"/>
      <c r="Y617" s="13"/>
      <c r="Z617" s="13"/>
      <c r="AA617" s="13"/>
      <c r="AB617" s="13"/>
      <c r="AQ617" s="7" t="s">
        <v>44</v>
      </c>
      <c r="AR617" s="7" t="s">
        <v>19</v>
      </c>
    </row>
    <row r="618" spans="1:62" s="2" customFormat="1" ht="24.2" customHeight="1" x14ac:dyDescent="0.2">
      <c r="A618" s="13"/>
      <c r="B618" s="14"/>
      <c r="C618" s="62" t="s">
        <v>1346</v>
      </c>
      <c r="D618" s="62" t="s">
        <v>38</v>
      </c>
      <c r="E618" s="63" t="s">
        <v>1347</v>
      </c>
      <c r="F618" s="64" t="s">
        <v>1348</v>
      </c>
      <c r="G618" s="65" t="s">
        <v>94</v>
      </c>
      <c r="H618" s="66">
        <v>20</v>
      </c>
      <c r="I618" s="16"/>
      <c r="J618" s="67" t="s">
        <v>0</v>
      </c>
      <c r="K618" s="68" t="s">
        <v>11</v>
      </c>
      <c r="L618" s="69">
        <v>0.18</v>
      </c>
      <c r="M618" s="69">
        <f>L618*H618</f>
        <v>3.5999999999999996</v>
      </c>
      <c r="N618" s="69">
        <v>0</v>
      </c>
      <c r="O618" s="69">
        <f>N618*H618</f>
        <v>0</v>
      </c>
      <c r="P618" s="69">
        <v>0</v>
      </c>
      <c r="Q618" s="70">
        <f>P618*H618</f>
        <v>0</v>
      </c>
      <c r="R618" s="13"/>
      <c r="S618" s="13"/>
      <c r="T618" s="13"/>
      <c r="U618" s="13"/>
      <c r="V618" s="13"/>
      <c r="W618" s="13"/>
      <c r="X618" s="13"/>
      <c r="Y618" s="13"/>
      <c r="Z618" s="13"/>
      <c r="AA618" s="13"/>
      <c r="AB618" s="13"/>
      <c r="AO618" s="71" t="s">
        <v>42</v>
      </c>
      <c r="AQ618" s="71" t="s">
        <v>38</v>
      </c>
      <c r="AR618" s="71" t="s">
        <v>19</v>
      </c>
      <c r="AV618" s="7" t="s">
        <v>35</v>
      </c>
      <c r="BB618" s="72" t="e">
        <f>IF(K618="základní",#REF!,0)</f>
        <v>#REF!</v>
      </c>
      <c r="BC618" s="72">
        <f>IF(K618="snížená",#REF!,0)</f>
        <v>0</v>
      </c>
      <c r="BD618" s="72">
        <f>IF(K618="zákl. přenesená",#REF!,0)</f>
        <v>0</v>
      </c>
      <c r="BE618" s="72">
        <f>IF(K618="sníž. přenesená",#REF!,0)</f>
        <v>0</v>
      </c>
      <c r="BF618" s="72">
        <f>IF(K618="nulová",#REF!,0)</f>
        <v>0</v>
      </c>
      <c r="BG618" s="7" t="s">
        <v>17</v>
      </c>
      <c r="BH618" s="72" t="e">
        <f>ROUND(#REF!*H618,2)</f>
        <v>#REF!</v>
      </c>
      <c r="BI618" s="7" t="s">
        <v>42</v>
      </c>
      <c r="BJ618" s="71" t="s">
        <v>1349</v>
      </c>
    </row>
    <row r="619" spans="1:62" s="2" customFormat="1" ht="29.25" x14ac:dyDescent="0.2">
      <c r="A619" s="13"/>
      <c r="B619" s="14"/>
      <c r="C619" s="15"/>
      <c r="D619" s="73" t="s">
        <v>44</v>
      </c>
      <c r="E619" s="15"/>
      <c r="F619" s="74" t="s">
        <v>1350</v>
      </c>
      <c r="G619" s="15"/>
      <c r="H619" s="15"/>
      <c r="I619" s="16"/>
      <c r="J619" s="75"/>
      <c r="K619" s="76"/>
      <c r="L619" s="22"/>
      <c r="M619" s="22"/>
      <c r="N619" s="22"/>
      <c r="O619" s="22"/>
      <c r="P619" s="22"/>
      <c r="Q619" s="23"/>
      <c r="R619" s="13"/>
      <c r="S619" s="13"/>
      <c r="T619" s="13"/>
      <c r="U619" s="13"/>
      <c r="V619" s="13"/>
      <c r="W619" s="13"/>
      <c r="X619" s="13"/>
      <c r="Y619" s="13"/>
      <c r="Z619" s="13"/>
      <c r="AA619" s="13"/>
      <c r="AB619" s="13"/>
      <c r="AQ619" s="7" t="s">
        <v>44</v>
      </c>
      <c r="AR619" s="7" t="s">
        <v>19</v>
      </c>
    </row>
    <row r="620" spans="1:62" s="2" customFormat="1" ht="24.2" customHeight="1" x14ac:dyDescent="0.2">
      <c r="A620" s="13"/>
      <c r="B620" s="14"/>
      <c r="C620" s="62" t="s">
        <v>1351</v>
      </c>
      <c r="D620" s="62" t="s">
        <v>38</v>
      </c>
      <c r="E620" s="63" t="s">
        <v>1352</v>
      </c>
      <c r="F620" s="64" t="s">
        <v>1353</v>
      </c>
      <c r="G620" s="65" t="s">
        <v>48</v>
      </c>
      <c r="H620" s="66">
        <v>40</v>
      </c>
      <c r="I620" s="16"/>
      <c r="J620" s="67" t="s">
        <v>0</v>
      </c>
      <c r="K620" s="68" t="s">
        <v>11</v>
      </c>
      <c r="L620" s="69">
        <v>1.42</v>
      </c>
      <c r="M620" s="69">
        <f>L620*H620</f>
        <v>56.8</v>
      </c>
      <c r="N620" s="69">
        <v>0</v>
      </c>
      <c r="O620" s="69">
        <f>N620*H620</f>
        <v>0</v>
      </c>
      <c r="P620" s="69">
        <v>0</v>
      </c>
      <c r="Q620" s="70">
        <f>P620*H620</f>
        <v>0</v>
      </c>
      <c r="R620" s="13"/>
      <c r="S620" s="13"/>
      <c r="T620" s="13"/>
      <c r="U620" s="13"/>
      <c r="V620" s="13"/>
      <c r="W620" s="13"/>
      <c r="X620" s="13"/>
      <c r="Y620" s="13"/>
      <c r="Z620" s="13"/>
      <c r="AA620" s="13"/>
      <c r="AB620" s="13"/>
      <c r="AO620" s="71" t="s">
        <v>42</v>
      </c>
      <c r="AQ620" s="71" t="s">
        <v>38</v>
      </c>
      <c r="AR620" s="71" t="s">
        <v>19</v>
      </c>
      <c r="AV620" s="7" t="s">
        <v>35</v>
      </c>
      <c r="BB620" s="72" t="e">
        <f>IF(K620="základní",#REF!,0)</f>
        <v>#REF!</v>
      </c>
      <c r="BC620" s="72">
        <f>IF(K620="snížená",#REF!,0)</f>
        <v>0</v>
      </c>
      <c r="BD620" s="72">
        <f>IF(K620="zákl. přenesená",#REF!,0)</f>
        <v>0</v>
      </c>
      <c r="BE620" s="72">
        <f>IF(K620="sníž. přenesená",#REF!,0)</f>
        <v>0</v>
      </c>
      <c r="BF620" s="72">
        <f>IF(K620="nulová",#REF!,0)</f>
        <v>0</v>
      </c>
      <c r="BG620" s="7" t="s">
        <v>17</v>
      </c>
      <c r="BH620" s="72" t="e">
        <f>ROUND(#REF!*H620,2)</f>
        <v>#REF!</v>
      </c>
      <c r="BI620" s="7" t="s">
        <v>42</v>
      </c>
      <c r="BJ620" s="71" t="s">
        <v>1354</v>
      </c>
    </row>
    <row r="621" spans="1:62" s="2" customFormat="1" ht="29.25" x14ac:dyDescent="0.2">
      <c r="A621" s="13"/>
      <c r="B621" s="14"/>
      <c r="C621" s="15"/>
      <c r="D621" s="73" t="s">
        <v>44</v>
      </c>
      <c r="E621" s="15"/>
      <c r="F621" s="74" t="s">
        <v>1355</v>
      </c>
      <c r="G621" s="15"/>
      <c r="H621" s="15"/>
      <c r="I621" s="16"/>
      <c r="J621" s="75"/>
      <c r="K621" s="76"/>
      <c r="L621" s="22"/>
      <c r="M621" s="22"/>
      <c r="N621" s="22"/>
      <c r="O621" s="22"/>
      <c r="P621" s="22"/>
      <c r="Q621" s="23"/>
      <c r="R621" s="13"/>
      <c r="S621" s="13"/>
      <c r="T621" s="13"/>
      <c r="U621" s="13"/>
      <c r="V621" s="13"/>
      <c r="W621" s="13"/>
      <c r="X621" s="13"/>
      <c r="Y621" s="13"/>
      <c r="Z621" s="13"/>
      <c r="AA621" s="13"/>
      <c r="AB621" s="13"/>
      <c r="AQ621" s="7" t="s">
        <v>44</v>
      </c>
      <c r="AR621" s="7" t="s">
        <v>19</v>
      </c>
    </row>
    <row r="622" spans="1:62" s="2" customFormat="1" ht="21.75" customHeight="1" x14ac:dyDescent="0.2">
      <c r="A622" s="13"/>
      <c r="B622" s="14"/>
      <c r="C622" s="62" t="s">
        <v>1356</v>
      </c>
      <c r="D622" s="62" t="s">
        <v>38</v>
      </c>
      <c r="E622" s="63" t="s">
        <v>1357</v>
      </c>
      <c r="F622" s="64" t="s">
        <v>1358</v>
      </c>
      <c r="G622" s="65" t="s">
        <v>48</v>
      </c>
      <c r="H622" s="66">
        <v>40</v>
      </c>
      <c r="I622" s="16"/>
      <c r="J622" s="67" t="s">
        <v>0</v>
      </c>
      <c r="K622" s="68" t="s">
        <v>11</v>
      </c>
      <c r="L622" s="69">
        <v>0.9</v>
      </c>
      <c r="M622" s="69">
        <f>L622*H622</f>
        <v>36</v>
      </c>
      <c r="N622" s="69">
        <v>0</v>
      </c>
      <c r="O622" s="69">
        <f>N622*H622</f>
        <v>0</v>
      </c>
      <c r="P622" s="69">
        <v>0</v>
      </c>
      <c r="Q622" s="70">
        <f>P622*H622</f>
        <v>0</v>
      </c>
      <c r="R622" s="13"/>
      <c r="S622" s="13"/>
      <c r="T622" s="13"/>
      <c r="U622" s="13"/>
      <c r="V622" s="13"/>
      <c r="W622" s="13"/>
      <c r="X622" s="13"/>
      <c r="Y622" s="13"/>
      <c r="Z622" s="13"/>
      <c r="AA622" s="13"/>
      <c r="AB622" s="13"/>
      <c r="AO622" s="71" t="s">
        <v>42</v>
      </c>
      <c r="AQ622" s="71" t="s">
        <v>38</v>
      </c>
      <c r="AR622" s="71" t="s">
        <v>19</v>
      </c>
      <c r="AV622" s="7" t="s">
        <v>35</v>
      </c>
      <c r="BB622" s="72" t="e">
        <f>IF(K622="základní",#REF!,0)</f>
        <v>#REF!</v>
      </c>
      <c r="BC622" s="72">
        <f>IF(K622="snížená",#REF!,0)</f>
        <v>0</v>
      </c>
      <c r="BD622" s="72">
        <f>IF(K622="zákl. přenesená",#REF!,0)</f>
        <v>0</v>
      </c>
      <c r="BE622" s="72">
        <f>IF(K622="sníž. přenesená",#REF!,0)</f>
        <v>0</v>
      </c>
      <c r="BF622" s="72">
        <f>IF(K622="nulová",#REF!,0)</f>
        <v>0</v>
      </c>
      <c r="BG622" s="7" t="s">
        <v>17</v>
      </c>
      <c r="BH622" s="72" t="e">
        <f>ROUND(#REF!*H622,2)</f>
        <v>#REF!</v>
      </c>
      <c r="BI622" s="7" t="s">
        <v>42</v>
      </c>
      <c r="BJ622" s="71" t="s">
        <v>1359</v>
      </c>
    </row>
    <row r="623" spans="1:62" s="2" customFormat="1" ht="29.25" x14ac:dyDescent="0.2">
      <c r="A623" s="13"/>
      <c r="B623" s="14"/>
      <c r="C623" s="15"/>
      <c r="D623" s="73" t="s">
        <v>44</v>
      </c>
      <c r="E623" s="15"/>
      <c r="F623" s="74" t="s">
        <v>1360</v>
      </c>
      <c r="G623" s="15"/>
      <c r="H623" s="15"/>
      <c r="I623" s="16"/>
      <c r="J623" s="75"/>
      <c r="K623" s="76"/>
      <c r="L623" s="22"/>
      <c r="M623" s="22"/>
      <c r="N623" s="22"/>
      <c r="O623" s="22"/>
      <c r="P623" s="22"/>
      <c r="Q623" s="23"/>
      <c r="R623" s="13"/>
      <c r="S623" s="13"/>
      <c r="T623" s="13"/>
      <c r="U623" s="13"/>
      <c r="V623" s="13"/>
      <c r="W623" s="13"/>
      <c r="X623" s="13"/>
      <c r="Y623" s="13"/>
      <c r="Z623" s="13"/>
      <c r="AA623" s="13"/>
      <c r="AB623" s="13"/>
      <c r="AQ623" s="7" t="s">
        <v>44</v>
      </c>
      <c r="AR623" s="7" t="s">
        <v>19</v>
      </c>
    </row>
    <row r="624" spans="1:62" s="2" customFormat="1" ht="24.2" customHeight="1" x14ac:dyDescent="0.2">
      <c r="A624" s="13"/>
      <c r="B624" s="14"/>
      <c r="C624" s="62" t="s">
        <v>1361</v>
      </c>
      <c r="D624" s="62" t="s">
        <v>38</v>
      </c>
      <c r="E624" s="63" t="s">
        <v>1362</v>
      </c>
      <c r="F624" s="64" t="s">
        <v>1363</v>
      </c>
      <c r="G624" s="65" t="s">
        <v>48</v>
      </c>
      <c r="H624" s="66">
        <v>160</v>
      </c>
      <c r="I624" s="16"/>
      <c r="J624" s="67" t="s">
        <v>0</v>
      </c>
      <c r="K624" s="68" t="s">
        <v>11</v>
      </c>
      <c r="L624" s="69">
        <v>6.41</v>
      </c>
      <c r="M624" s="69">
        <f>L624*H624</f>
        <v>1025.5999999999999</v>
      </c>
      <c r="N624" s="69">
        <v>0</v>
      </c>
      <c r="O624" s="69">
        <f>N624*H624</f>
        <v>0</v>
      </c>
      <c r="P624" s="69">
        <v>0</v>
      </c>
      <c r="Q624" s="70">
        <f>P624*H624</f>
        <v>0</v>
      </c>
      <c r="R624" s="13"/>
      <c r="S624" s="13"/>
      <c r="T624" s="13"/>
      <c r="U624" s="13"/>
      <c r="V624" s="13"/>
      <c r="W624" s="13"/>
      <c r="X624" s="13"/>
      <c r="Y624" s="13"/>
      <c r="Z624" s="13"/>
      <c r="AA624" s="13"/>
      <c r="AB624" s="13"/>
      <c r="AO624" s="71" t="s">
        <v>42</v>
      </c>
      <c r="AQ624" s="71" t="s">
        <v>38</v>
      </c>
      <c r="AR624" s="71" t="s">
        <v>19</v>
      </c>
      <c r="AV624" s="7" t="s">
        <v>35</v>
      </c>
      <c r="BB624" s="72" t="e">
        <f>IF(K624="základní",#REF!,0)</f>
        <v>#REF!</v>
      </c>
      <c r="BC624" s="72">
        <f>IF(K624="snížená",#REF!,0)</f>
        <v>0</v>
      </c>
      <c r="BD624" s="72">
        <f>IF(K624="zákl. přenesená",#REF!,0)</f>
        <v>0</v>
      </c>
      <c r="BE624" s="72">
        <f>IF(K624="sníž. přenesená",#REF!,0)</f>
        <v>0</v>
      </c>
      <c r="BF624" s="72">
        <f>IF(K624="nulová",#REF!,0)</f>
        <v>0</v>
      </c>
      <c r="BG624" s="7" t="s">
        <v>17</v>
      </c>
      <c r="BH624" s="72" t="e">
        <f>ROUND(#REF!*H624,2)</f>
        <v>#REF!</v>
      </c>
      <c r="BI624" s="7" t="s">
        <v>42</v>
      </c>
      <c r="BJ624" s="71" t="s">
        <v>1364</v>
      </c>
    </row>
    <row r="625" spans="1:62" s="2" customFormat="1" ht="39" x14ac:dyDescent="0.2">
      <c r="A625" s="13"/>
      <c r="B625" s="14"/>
      <c r="C625" s="15"/>
      <c r="D625" s="73" t="s">
        <v>44</v>
      </c>
      <c r="E625" s="15"/>
      <c r="F625" s="74" t="s">
        <v>1365</v>
      </c>
      <c r="G625" s="15"/>
      <c r="H625" s="15"/>
      <c r="I625" s="16"/>
      <c r="J625" s="75"/>
      <c r="K625" s="76"/>
      <c r="L625" s="22"/>
      <c r="M625" s="22"/>
      <c r="N625" s="22"/>
      <c r="O625" s="22"/>
      <c r="P625" s="22"/>
      <c r="Q625" s="23"/>
      <c r="R625" s="13"/>
      <c r="S625" s="13"/>
      <c r="T625" s="13"/>
      <c r="U625" s="13"/>
      <c r="V625" s="13"/>
      <c r="W625" s="13"/>
      <c r="X625" s="13"/>
      <c r="Y625" s="13"/>
      <c r="Z625" s="13"/>
      <c r="AA625" s="13"/>
      <c r="AB625" s="13"/>
      <c r="AQ625" s="7" t="s">
        <v>44</v>
      </c>
      <c r="AR625" s="7" t="s">
        <v>19</v>
      </c>
    </row>
    <row r="626" spans="1:62" s="2" customFormat="1" ht="24.2" customHeight="1" x14ac:dyDescent="0.2">
      <c r="A626" s="13"/>
      <c r="B626" s="14"/>
      <c r="C626" s="62" t="s">
        <v>1366</v>
      </c>
      <c r="D626" s="62" t="s">
        <v>38</v>
      </c>
      <c r="E626" s="63" t="s">
        <v>1367</v>
      </c>
      <c r="F626" s="64" t="s">
        <v>1368</v>
      </c>
      <c r="G626" s="65" t="s">
        <v>54</v>
      </c>
      <c r="H626" s="66">
        <v>30</v>
      </c>
      <c r="I626" s="16"/>
      <c r="J626" s="67" t="s">
        <v>0</v>
      </c>
      <c r="K626" s="68" t="s">
        <v>11</v>
      </c>
      <c r="L626" s="69">
        <v>2.93</v>
      </c>
      <c r="M626" s="69">
        <f>L626*H626</f>
        <v>87.9</v>
      </c>
      <c r="N626" s="69">
        <v>0</v>
      </c>
      <c r="O626" s="69">
        <f>N626*H626</f>
        <v>0</v>
      </c>
      <c r="P626" s="69">
        <v>0</v>
      </c>
      <c r="Q626" s="70">
        <f>P626*H626</f>
        <v>0</v>
      </c>
      <c r="R626" s="13"/>
      <c r="S626" s="13"/>
      <c r="T626" s="13"/>
      <c r="U626" s="13"/>
      <c r="V626" s="13"/>
      <c r="W626" s="13"/>
      <c r="X626" s="13"/>
      <c r="Y626" s="13"/>
      <c r="Z626" s="13"/>
      <c r="AA626" s="13"/>
      <c r="AB626" s="13"/>
      <c r="AO626" s="71" t="s">
        <v>42</v>
      </c>
      <c r="AQ626" s="71" t="s">
        <v>38</v>
      </c>
      <c r="AR626" s="71" t="s">
        <v>19</v>
      </c>
      <c r="AV626" s="7" t="s">
        <v>35</v>
      </c>
      <c r="BB626" s="72" t="e">
        <f>IF(K626="základní",#REF!,0)</f>
        <v>#REF!</v>
      </c>
      <c r="BC626" s="72">
        <f>IF(K626="snížená",#REF!,0)</f>
        <v>0</v>
      </c>
      <c r="BD626" s="72">
        <f>IF(K626="zákl. přenesená",#REF!,0)</f>
        <v>0</v>
      </c>
      <c r="BE626" s="72">
        <f>IF(K626="sníž. přenesená",#REF!,0)</f>
        <v>0</v>
      </c>
      <c r="BF626" s="72">
        <f>IF(K626="nulová",#REF!,0)</f>
        <v>0</v>
      </c>
      <c r="BG626" s="7" t="s">
        <v>17</v>
      </c>
      <c r="BH626" s="72" t="e">
        <f>ROUND(#REF!*H626,2)</f>
        <v>#REF!</v>
      </c>
      <c r="BI626" s="7" t="s">
        <v>42</v>
      </c>
      <c r="BJ626" s="71" t="s">
        <v>1369</v>
      </c>
    </row>
    <row r="627" spans="1:62" s="2" customFormat="1" ht="39" x14ac:dyDescent="0.2">
      <c r="A627" s="13"/>
      <c r="B627" s="14"/>
      <c r="C627" s="15"/>
      <c r="D627" s="73" t="s">
        <v>44</v>
      </c>
      <c r="E627" s="15"/>
      <c r="F627" s="74" t="s">
        <v>1370</v>
      </c>
      <c r="G627" s="15"/>
      <c r="H627" s="15"/>
      <c r="I627" s="16"/>
      <c r="J627" s="75"/>
      <c r="K627" s="76"/>
      <c r="L627" s="22"/>
      <c r="M627" s="22"/>
      <c r="N627" s="22"/>
      <c r="O627" s="22"/>
      <c r="P627" s="22"/>
      <c r="Q627" s="23"/>
      <c r="R627" s="13"/>
      <c r="S627" s="13"/>
      <c r="T627" s="13"/>
      <c r="U627" s="13"/>
      <c r="V627" s="13"/>
      <c r="W627" s="13"/>
      <c r="X627" s="13"/>
      <c r="Y627" s="13"/>
      <c r="Z627" s="13"/>
      <c r="AA627" s="13"/>
      <c r="AB627" s="13"/>
      <c r="AQ627" s="7" t="s">
        <v>44</v>
      </c>
      <c r="AR627" s="7" t="s">
        <v>19</v>
      </c>
    </row>
    <row r="628" spans="1:62" s="2" customFormat="1" ht="16.5" customHeight="1" x14ac:dyDescent="0.2">
      <c r="A628" s="13"/>
      <c r="B628" s="14"/>
      <c r="C628" s="62" t="s">
        <v>1371</v>
      </c>
      <c r="D628" s="62" t="s">
        <v>38</v>
      </c>
      <c r="E628" s="63" t="s">
        <v>1372</v>
      </c>
      <c r="F628" s="64" t="s">
        <v>1373</v>
      </c>
      <c r="G628" s="65" t="s">
        <v>54</v>
      </c>
      <c r="H628" s="66">
        <v>16</v>
      </c>
      <c r="I628" s="16"/>
      <c r="J628" s="67" t="s">
        <v>0</v>
      </c>
      <c r="K628" s="68" t="s">
        <v>11</v>
      </c>
      <c r="L628" s="69">
        <v>1.86</v>
      </c>
      <c r="M628" s="69">
        <f>L628*H628</f>
        <v>29.76</v>
      </c>
      <c r="N628" s="69">
        <v>0</v>
      </c>
      <c r="O628" s="69">
        <f>N628*H628</f>
        <v>0</v>
      </c>
      <c r="P628" s="69">
        <v>0</v>
      </c>
      <c r="Q628" s="70">
        <f>P628*H628</f>
        <v>0</v>
      </c>
      <c r="R628" s="13"/>
      <c r="S628" s="13"/>
      <c r="T628" s="13"/>
      <c r="U628" s="13"/>
      <c r="V628" s="13"/>
      <c r="W628" s="13"/>
      <c r="X628" s="13"/>
      <c r="Y628" s="13"/>
      <c r="Z628" s="13"/>
      <c r="AA628" s="13"/>
      <c r="AB628" s="13"/>
      <c r="AO628" s="71" t="s">
        <v>42</v>
      </c>
      <c r="AQ628" s="71" t="s">
        <v>38</v>
      </c>
      <c r="AR628" s="71" t="s">
        <v>19</v>
      </c>
      <c r="AV628" s="7" t="s">
        <v>35</v>
      </c>
      <c r="BB628" s="72" t="e">
        <f>IF(K628="základní",#REF!,0)</f>
        <v>#REF!</v>
      </c>
      <c r="BC628" s="72">
        <f>IF(K628="snížená",#REF!,0)</f>
        <v>0</v>
      </c>
      <c r="BD628" s="72">
        <f>IF(K628="zákl. přenesená",#REF!,0)</f>
        <v>0</v>
      </c>
      <c r="BE628" s="72">
        <f>IF(K628="sníž. přenesená",#REF!,0)</f>
        <v>0</v>
      </c>
      <c r="BF628" s="72">
        <f>IF(K628="nulová",#REF!,0)</f>
        <v>0</v>
      </c>
      <c r="BG628" s="7" t="s">
        <v>17</v>
      </c>
      <c r="BH628" s="72" t="e">
        <f>ROUND(#REF!*H628,2)</f>
        <v>#REF!</v>
      </c>
      <c r="BI628" s="7" t="s">
        <v>42</v>
      </c>
      <c r="BJ628" s="71" t="s">
        <v>1374</v>
      </c>
    </row>
    <row r="629" spans="1:62" s="2" customFormat="1" ht="29.25" x14ac:dyDescent="0.2">
      <c r="A629" s="13"/>
      <c r="B629" s="14"/>
      <c r="C629" s="15"/>
      <c r="D629" s="73" t="s">
        <v>44</v>
      </c>
      <c r="E629" s="15"/>
      <c r="F629" s="74" t="s">
        <v>1375</v>
      </c>
      <c r="G629" s="15"/>
      <c r="H629" s="15"/>
      <c r="I629" s="16"/>
      <c r="J629" s="75"/>
      <c r="K629" s="76"/>
      <c r="L629" s="22"/>
      <c r="M629" s="22"/>
      <c r="N629" s="22"/>
      <c r="O629" s="22"/>
      <c r="P629" s="22"/>
      <c r="Q629" s="23"/>
      <c r="R629" s="13"/>
      <c r="S629" s="13"/>
      <c r="T629" s="13"/>
      <c r="U629" s="13"/>
      <c r="V629" s="13"/>
      <c r="W629" s="13"/>
      <c r="X629" s="13"/>
      <c r="Y629" s="13"/>
      <c r="Z629" s="13"/>
      <c r="AA629" s="13"/>
      <c r="AB629" s="13"/>
      <c r="AQ629" s="7" t="s">
        <v>44</v>
      </c>
      <c r="AR629" s="7" t="s">
        <v>19</v>
      </c>
    </row>
    <row r="630" spans="1:62" s="2" customFormat="1" ht="24.2" customHeight="1" x14ac:dyDescent="0.2">
      <c r="A630" s="13"/>
      <c r="B630" s="14"/>
      <c r="C630" s="62" t="s">
        <v>1376</v>
      </c>
      <c r="D630" s="62" t="s">
        <v>38</v>
      </c>
      <c r="E630" s="63" t="s">
        <v>1377</v>
      </c>
      <c r="F630" s="64" t="s">
        <v>1378</v>
      </c>
      <c r="G630" s="65" t="s">
        <v>54</v>
      </c>
      <c r="H630" s="66">
        <v>24</v>
      </c>
      <c r="I630" s="16"/>
      <c r="J630" s="67" t="s">
        <v>0</v>
      </c>
      <c r="K630" s="68" t="s">
        <v>11</v>
      </c>
      <c r="L630" s="69">
        <v>2.262</v>
      </c>
      <c r="M630" s="69">
        <f>L630*H630</f>
        <v>54.287999999999997</v>
      </c>
      <c r="N630" s="69">
        <v>0</v>
      </c>
      <c r="O630" s="69">
        <f>N630*H630</f>
        <v>0</v>
      </c>
      <c r="P630" s="69">
        <v>0</v>
      </c>
      <c r="Q630" s="70">
        <f>P630*H630</f>
        <v>0</v>
      </c>
      <c r="R630" s="13"/>
      <c r="S630" s="13"/>
      <c r="T630" s="13"/>
      <c r="U630" s="13"/>
      <c r="V630" s="13"/>
      <c r="W630" s="13"/>
      <c r="X630" s="13"/>
      <c r="Y630" s="13"/>
      <c r="Z630" s="13"/>
      <c r="AA630" s="13"/>
      <c r="AB630" s="13"/>
      <c r="AO630" s="71" t="s">
        <v>42</v>
      </c>
      <c r="AQ630" s="71" t="s">
        <v>38</v>
      </c>
      <c r="AR630" s="71" t="s">
        <v>19</v>
      </c>
      <c r="AV630" s="7" t="s">
        <v>35</v>
      </c>
      <c r="BB630" s="72" t="e">
        <f>IF(K630="základní",#REF!,0)</f>
        <v>#REF!</v>
      </c>
      <c r="BC630" s="72">
        <f>IF(K630="snížená",#REF!,0)</f>
        <v>0</v>
      </c>
      <c r="BD630" s="72">
        <f>IF(K630="zákl. přenesená",#REF!,0)</f>
        <v>0</v>
      </c>
      <c r="BE630" s="72">
        <f>IF(K630="sníž. přenesená",#REF!,0)</f>
        <v>0</v>
      </c>
      <c r="BF630" s="72">
        <f>IF(K630="nulová",#REF!,0)</f>
        <v>0</v>
      </c>
      <c r="BG630" s="7" t="s">
        <v>17</v>
      </c>
      <c r="BH630" s="72" t="e">
        <f>ROUND(#REF!*H630,2)</f>
        <v>#REF!</v>
      </c>
      <c r="BI630" s="7" t="s">
        <v>42</v>
      </c>
      <c r="BJ630" s="71" t="s">
        <v>1379</v>
      </c>
    </row>
    <row r="631" spans="1:62" s="2" customFormat="1" ht="39" x14ac:dyDescent="0.2">
      <c r="A631" s="13"/>
      <c r="B631" s="14"/>
      <c r="C631" s="15"/>
      <c r="D631" s="73" t="s">
        <v>44</v>
      </c>
      <c r="E631" s="15"/>
      <c r="F631" s="74" t="s">
        <v>1380</v>
      </c>
      <c r="G631" s="15"/>
      <c r="H631" s="15"/>
      <c r="I631" s="16"/>
      <c r="J631" s="75"/>
      <c r="K631" s="76"/>
      <c r="L631" s="22"/>
      <c r="M631" s="22"/>
      <c r="N631" s="22"/>
      <c r="O631" s="22"/>
      <c r="P631" s="22"/>
      <c r="Q631" s="23"/>
      <c r="R631" s="13"/>
      <c r="S631" s="13"/>
      <c r="T631" s="13"/>
      <c r="U631" s="13"/>
      <c r="V631" s="13"/>
      <c r="W631" s="13"/>
      <c r="X631" s="13"/>
      <c r="Y631" s="13"/>
      <c r="Z631" s="13"/>
      <c r="AA631" s="13"/>
      <c r="AB631" s="13"/>
      <c r="AQ631" s="7" t="s">
        <v>44</v>
      </c>
      <c r="AR631" s="7" t="s">
        <v>19</v>
      </c>
    </row>
    <row r="632" spans="1:62" s="2" customFormat="1" ht="16.5" customHeight="1" x14ac:dyDescent="0.2">
      <c r="A632" s="13"/>
      <c r="B632" s="14"/>
      <c r="C632" s="62" t="s">
        <v>1381</v>
      </c>
      <c r="D632" s="62" t="s">
        <v>38</v>
      </c>
      <c r="E632" s="63" t="s">
        <v>1382</v>
      </c>
      <c r="F632" s="64" t="s">
        <v>1383</v>
      </c>
      <c r="G632" s="65" t="s">
        <v>54</v>
      </c>
      <c r="H632" s="66">
        <v>16</v>
      </c>
      <c r="I632" s="16"/>
      <c r="J632" s="67" t="s">
        <v>0</v>
      </c>
      <c r="K632" s="68" t="s">
        <v>11</v>
      </c>
      <c r="L632" s="69">
        <v>1.86</v>
      </c>
      <c r="M632" s="69">
        <f>L632*H632</f>
        <v>29.76</v>
      </c>
      <c r="N632" s="69">
        <v>0</v>
      </c>
      <c r="O632" s="69">
        <f>N632*H632</f>
        <v>0</v>
      </c>
      <c r="P632" s="69">
        <v>0</v>
      </c>
      <c r="Q632" s="70">
        <f>P632*H632</f>
        <v>0</v>
      </c>
      <c r="R632" s="13"/>
      <c r="S632" s="13"/>
      <c r="T632" s="13"/>
      <c r="U632" s="13"/>
      <c r="V632" s="13"/>
      <c r="W632" s="13"/>
      <c r="X632" s="13"/>
      <c r="Y632" s="13"/>
      <c r="Z632" s="13"/>
      <c r="AA632" s="13"/>
      <c r="AB632" s="13"/>
      <c r="AO632" s="71" t="s">
        <v>42</v>
      </c>
      <c r="AQ632" s="71" t="s">
        <v>38</v>
      </c>
      <c r="AR632" s="71" t="s">
        <v>19</v>
      </c>
      <c r="AV632" s="7" t="s">
        <v>35</v>
      </c>
      <c r="BB632" s="72" t="e">
        <f>IF(K632="základní",#REF!,0)</f>
        <v>#REF!</v>
      </c>
      <c r="BC632" s="72">
        <f>IF(K632="snížená",#REF!,0)</f>
        <v>0</v>
      </c>
      <c r="BD632" s="72">
        <f>IF(K632="zákl. přenesená",#REF!,0)</f>
        <v>0</v>
      </c>
      <c r="BE632" s="72">
        <f>IF(K632="sníž. přenesená",#REF!,0)</f>
        <v>0</v>
      </c>
      <c r="BF632" s="72">
        <f>IF(K632="nulová",#REF!,0)</f>
        <v>0</v>
      </c>
      <c r="BG632" s="7" t="s">
        <v>17</v>
      </c>
      <c r="BH632" s="72" t="e">
        <f>ROUND(#REF!*H632,2)</f>
        <v>#REF!</v>
      </c>
      <c r="BI632" s="7" t="s">
        <v>42</v>
      </c>
      <c r="BJ632" s="71" t="s">
        <v>1384</v>
      </c>
    </row>
    <row r="633" spans="1:62" s="2" customFormat="1" ht="29.25" x14ac:dyDescent="0.2">
      <c r="A633" s="13"/>
      <c r="B633" s="14"/>
      <c r="C633" s="15"/>
      <c r="D633" s="73" t="s">
        <v>44</v>
      </c>
      <c r="E633" s="15"/>
      <c r="F633" s="74" t="s">
        <v>1385</v>
      </c>
      <c r="G633" s="15"/>
      <c r="H633" s="15"/>
      <c r="I633" s="16"/>
      <c r="J633" s="75"/>
      <c r="K633" s="76"/>
      <c r="L633" s="22"/>
      <c r="M633" s="22"/>
      <c r="N633" s="22"/>
      <c r="O633" s="22"/>
      <c r="P633" s="22"/>
      <c r="Q633" s="23"/>
      <c r="R633" s="13"/>
      <c r="S633" s="13"/>
      <c r="T633" s="13"/>
      <c r="U633" s="13"/>
      <c r="V633" s="13"/>
      <c r="W633" s="13"/>
      <c r="X633" s="13"/>
      <c r="Y633" s="13"/>
      <c r="Z633" s="13"/>
      <c r="AA633" s="13"/>
      <c r="AB633" s="13"/>
      <c r="AQ633" s="7" t="s">
        <v>44</v>
      </c>
      <c r="AR633" s="7" t="s">
        <v>19</v>
      </c>
    </row>
    <row r="634" spans="1:62" s="2" customFormat="1" ht="21.75" customHeight="1" x14ac:dyDescent="0.2">
      <c r="A634" s="13"/>
      <c r="B634" s="14"/>
      <c r="C634" s="62" t="s">
        <v>1386</v>
      </c>
      <c r="D634" s="62" t="s">
        <v>38</v>
      </c>
      <c r="E634" s="63" t="s">
        <v>1387</v>
      </c>
      <c r="F634" s="64" t="s">
        <v>1388</v>
      </c>
      <c r="G634" s="65" t="s">
        <v>48</v>
      </c>
      <c r="H634" s="66">
        <v>240</v>
      </c>
      <c r="I634" s="16"/>
      <c r="J634" s="67" t="s">
        <v>0</v>
      </c>
      <c r="K634" s="68" t="s">
        <v>11</v>
      </c>
      <c r="L634" s="69">
        <v>0.34</v>
      </c>
      <c r="M634" s="69">
        <f>L634*H634</f>
        <v>81.600000000000009</v>
      </c>
      <c r="N634" s="69">
        <v>0</v>
      </c>
      <c r="O634" s="69">
        <f>N634*H634</f>
        <v>0</v>
      </c>
      <c r="P634" s="69">
        <v>0</v>
      </c>
      <c r="Q634" s="70">
        <f>P634*H634</f>
        <v>0</v>
      </c>
      <c r="R634" s="13"/>
      <c r="S634" s="13"/>
      <c r="T634" s="13"/>
      <c r="U634" s="13"/>
      <c r="V634" s="13"/>
      <c r="W634" s="13"/>
      <c r="X634" s="13"/>
      <c r="Y634" s="13"/>
      <c r="Z634" s="13"/>
      <c r="AA634" s="13"/>
      <c r="AB634" s="13"/>
      <c r="AO634" s="71" t="s">
        <v>42</v>
      </c>
      <c r="AQ634" s="71" t="s">
        <v>38</v>
      </c>
      <c r="AR634" s="71" t="s">
        <v>19</v>
      </c>
      <c r="AV634" s="7" t="s">
        <v>35</v>
      </c>
      <c r="BB634" s="72" t="e">
        <f>IF(K634="základní",#REF!,0)</f>
        <v>#REF!</v>
      </c>
      <c r="BC634" s="72">
        <f>IF(K634="snížená",#REF!,0)</f>
        <v>0</v>
      </c>
      <c r="BD634" s="72">
        <f>IF(K634="zákl. přenesená",#REF!,0)</f>
        <v>0</v>
      </c>
      <c r="BE634" s="72">
        <f>IF(K634="sníž. přenesená",#REF!,0)</f>
        <v>0</v>
      </c>
      <c r="BF634" s="72">
        <f>IF(K634="nulová",#REF!,0)</f>
        <v>0</v>
      </c>
      <c r="BG634" s="7" t="s">
        <v>17</v>
      </c>
      <c r="BH634" s="72" t="e">
        <f>ROUND(#REF!*H634,2)</f>
        <v>#REF!</v>
      </c>
      <c r="BI634" s="7" t="s">
        <v>42</v>
      </c>
      <c r="BJ634" s="71" t="s">
        <v>1389</v>
      </c>
    </row>
    <row r="635" spans="1:62" s="2" customFormat="1" ht="19.5" x14ac:dyDescent="0.2">
      <c r="A635" s="13"/>
      <c r="B635" s="14"/>
      <c r="C635" s="15"/>
      <c r="D635" s="73" t="s">
        <v>44</v>
      </c>
      <c r="E635" s="15"/>
      <c r="F635" s="74" t="s">
        <v>1390</v>
      </c>
      <c r="G635" s="15"/>
      <c r="H635" s="15"/>
      <c r="I635" s="16"/>
      <c r="J635" s="75"/>
      <c r="K635" s="76"/>
      <c r="L635" s="22"/>
      <c r="M635" s="22"/>
      <c r="N635" s="22"/>
      <c r="O635" s="22"/>
      <c r="P635" s="22"/>
      <c r="Q635" s="23"/>
      <c r="R635" s="13"/>
      <c r="S635" s="13"/>
      <c r="T635" s="13"/>
      <c r="U635" s="13"/>
      <c r="V635" s="13"/>
      <c r="W635" s="13"/>
      <c r="X635" s="13"/>
      <c r="Y635" s="13"/>
      <c r="Z635" s="13"/>
      <c r="AA635" s="13"/>
      <c r="AB635" s="13"/>
      <c r="AQ635" s="7" t="s">
        <v>44</v>
      </c>
      <c r="AR635" s="7" t="s">
        <v>19</v>
      </c>
    </row>
    <row r="636" spans="1:62" s="2" customFormat="1" ht="24.2" customHeight="1" x14ac:dyDescent="0.2">
      <c r="A636" s="13"/>
      <c r="B636" s="14"/>
      <c r="C636" s="62" t="s">
        <v>1391</v>
      </c>
      <c r="D636" s="62" t="s">
        <v>38</v>
      </c>
      <c r="E636" s="63" t="s">
        <v>1392</v>
      </c>
      <c r="F636" s="64" t="s">
        <v>1393</v>
      </c>
      <c r="G636" s="65" t="s">
        <v>54</v>
      </c>
      <c r="H636" s="66">
        <v>380</v>
      </c>
      <c r="I636" s="16"/>
      <c r="J636" s="67" t="s">
        <v>0</v>
      </c>
      <c r="K636" s="68" t="s">
        <v>11</v>
      </c>
      <c r="L636" s="69">
        <v>1.1499999999999999</v>
      </c>
      <c r="M636" s="69">
        <f>L636*H636</f>
        <v>436.99999999999994</v>
      </c>
      <c r="N636" s="69">
        <v>0</v>
      </c>
      <c r="O636" s="69">
        <f>N636*H636</f>
        <v>0</v>
      </c>
      <c r="P636" s="69">
        <v>0</v>
      </c>
      <c r="Q636" s="70">
        <f>P636*H636</f>
        <v>0</v>
      </c>
      <c r="R636" s="13"/>
      <c r="S636" s="13"/>
      <c r="T636" s="13"/>
      <c r="U636" s="13"/>
      <c r="V636" s="13"/>
      <c r="W636" s="13"/>
      <c r="X636" s="13"/>
      <c r="Y636" s="13"/>
      <c r="Z636" s="13"/>
      <c r="AA636" s="13"/>
      <c r="AB636" s="13"/>
      <c r="AO636" s="71" t="s">
        <v>42</v>
      </c>
      <c r="AQ636" s="71" t="s">
        <v>38</v>
      </c>
      <c r="AR636" s="71" t="s">
        <v>19</v>
      </c>
      <c r="AV636" s="7" t="s">
        <v>35</v>
      </c>
      <c r="BB636" s="72" t="e">
        <f>IF(K636="základní",#REF!,0)</f>
        <v>#REF!</v>
      </c>
      <c r="BC636" s="72">
        <f>IF(K636="snížená",#REF!,0)</f>
        <v>0</v>
      </c>
      <c r="BD636" s="72">
        <f>IF(K636="zákl. přenesená",#REF!,0)</f>
        <v>0</v>
      </c>
      <c r="BE636" s="72">
        <f>IF(K636="sníž. přenesená",#REF!,0)</f>
        <v>0</v>
      </c>
      <c r="BF636" s="72">
        <f>IF(K636="nulová",#REF!,0)</f>
        <v>0</v>
      </c>
      <c r="BG636" s="7" t="s">
        <v>17</v>
      </c>
      <c r="BH636" s="72" t="e">
        <f>ROUND(#REF!*H636,2)</f>
        <v>#REF!</v>
      </c>
      <c r="BI636" s="7" t="s">
        <v>42</v>
      </c>
      <c r="BJ636" s="71" t="s">
        <v>1394</v>
      </c>
    </row>
    <row r="637" spans="1:62" s="2" customFormat="1" ht="29.25" x14ac:dyDescent="0.2">
      <c r="A637" s="13"/>
      <c r="B637" s="14"/>
      <c r="C637" s="15"/>
      <c r="D637" s="73" t="s">
        <v>44</v>
      </c>
      <c r="E637" s="15"/>
      <c r="F637" s="74" t="s">
        <v>1395</v>
      </c>
      <c r="G637" s="15"/>
      <c r="H637" s="15"/>
      <c r="I637" s="16"/>
      <c r="J637" s="75"/>
      <c r="K637" s="76"/>
      <c r="L637" s="22"/>
      <c r="M637" s="22"/>
      <c r="N637" s="22"/>
      <c r="O637" s="22"/>
      <c r="P637" s="22"/>
      <c r="Q637" s="23"/>
      <c r="R637" s="13"/>
      <c r="S637" s="13"/>
      <c r="T637" s="13"/>
      <c r="U637" s="13"/>
      <c r="V637" s="13"/>
      <c r="W637" s="13"/>
      <c r="X637" s="13"/>
      <c r="Y637" s="13"/>
      <c r="Z637" s="13"/>
      <c r="AA637" s="13"/>
      <c r="AB637" s="13"/>
      <c r="AQ637" s="7" t="s">
        <v>44</v>
      </c>
      <c r="AR637" s="7" t="s">
        <v>19</v>
      </c>
    </row>
    <row r="638" spans="1:62" s="2" customFormat="1" ht="37.9" customHeight="1" x14ac:dyDescent="0.2">
      <c r="A638" s="13"/>
      <c r="B638" s="14"/>
      <c r="C638" s="62" t="s">
        <v>1396</v>
      </c>
      <c r="D638" s="62" t="s">
        <v>38</v>
      </c>
      <c r="E638" s="63" t="s">
        <v>1397</v>
      </c>
      <c r="F638" s="64" t="s">
        <v>1398</v>
      </c>
      <c r="G638" s="65" t="s">
        <v>54</v>
      </c>
      <c r="H638" s="66">
        <v>120</v>
      </c>
      <c r="I638" s="16"/>
      <c r="J638" s="67" t="s">
        <v>0</v>
      </c>
      <c r="K638" s="68" t="s">
        <v>11</v>
      </c>
      <c r="L638" s="69">
        <v>1.39</v>
      </c>
      <c r="M638" s="69">
        <f>L638*H638</f>
        <v>166.79999999999998</v>
      </c>
      <c r="N638" s="69">
        <v>0</v>
      </c>
      <c r="O638" s="69">
        <f>N638*H638</f>
        <v>0</v>
      </c>
      <c r="P638" s="69">
        <v>0</v>
      </c>
      <c r="Q638" s="70">
        <f>P638*H638</f>
        <v>0</v>
      </c>
      <c r="R638" s="13"/>
      <c r="S638" s="13"/>
      <c r="T638" s="13"/>
      <c r="U638" s="13"/>
      <c r="V638" s="13"/>
      <c r="W638" s="13"/>
      <c r="X638" s="13"/>
      <c r="Y638" s="13"/>
      <c r="Z638" s="13"/>
      <c r="AA638" s="13"/>
      <c r="AB638" s="13"/>
      <c r="AO638" s="71" t="s">
        <v>42</v>
      </c>
      <c r="AQ638" s="71" t="s">
        <v>38</v>
      </c>
      <c r="AR638" s="71" t="s">
        <v>19</v>
      </c>
      <c r="AV638" s="7" t="s">
        <v>35</v>
      </c>
      <c r="BB638" s="72" t="e">
        <f>IF(K638="základní",#REF!,0)</f>
        <v>#REF!</v>
      </c>
      <c r="BC638" s="72">
        <f>IF(K638="snížená",#REF!,0)</f>
        <v>0</v>
      </c>
      <c r="BD638" s="72">
        <f>IF(K638="zákl. přenesená",#REF!,0)</f>
        <v>0</v>
      </c>
      <c r="BE638" s="72">
        <f>IF(K638="sníž. přenesená",#REF!,0)</f>
        <v>0</v>
      </c>
      <c r="BF638" s="72">
        <f>IF(K638="nulová",#REF!,0)</f>
        <v>0</v>
      </c>
      <c r="BG638" s="7" t="s">
        <v>17</v>
      </c>
      <c r="BH638" s="72" t="e">
        <f>ROUND(#REF!*H638,2)</f>
        <v>#REF!</v>
      </c>
      <c r="BI638" s="7" t="s">
        <v>42</v>
      </c>
      <c r="BJ638" s="71" t="s">
        <v>1399</v>
      </c>
    </row>
    <row r="639" spans="1:62" s="2" customFormat="1" ht="48.75" x14ac:dyDescent="0.2">
      <c r="A639" s="13"/>
      <c r="B639" s="14"/>
      <c r="C639" s="15"/>
      <c r="D639" s="73" t="s">
        <v>44</v>
      </c>
      <c r="E639" s="15"/>
      <c r="F639" s="74" t="s">
        <v>1400</v>
      </c>
      <c r="G639" s="15"/>
      <c r="H639" s="15"/>
      <c r="I639" s="16"/>
      <c r="J639" s="75"/>
      <c r="K639" s="76"/>
      <c r="L639" s="22"/>
      <c r="M639" s="22"/>
      <c r="N639" s="22"/>
      <c r="O639" s="22"/>
      <c r="P639" s="22"/>
      <c r="Q639" s="23"/>
      <c r="R639" s="13"/>
      <c r="S639" s="13"/>
      <c r="T639" s="13"/>
      <c r="U639" s="13"/>
      <c r="V639" s="13"/>
      <c r="W639" s="13"/>
      <c r="X639" s="13"/>
      <c r="Y639" s="13"/>
      <c r="Z639" s="13"/>
      <c r="AA639" s="13"/>
      <c r="AB639" s="13"/>
      <c r="AQ639" s="7" t="s">
        <v>44</v>
      </c>
      <c r="AR639" s="7" t="s">
        <v>19</v>
      </c>
    </row>
    <row r="640" spans="1:62" s="2" customFormat="1" ht="37.9" customHeight="1" x14ac:dyDescent="0.2">
      <c r="A640" s="13"/>
      <c r="B640" s="14"/>
      <c r="C640" s="62" t="s">
        <v>1401</v>
      </c>
      <c r="D640" s="62" t="s">
        <v>38</v>
      </c>
      <c r="E640" s="63" t="s">
        <v>1402</v>
      </c>
      <c r="F640" s="64" t="s">
        <v>1403</v>
      </c>
      <c r="G640" s="65" t="s">
        <v>54</v>
      </c>
      <c r="H640" s="66">
        <v>230</v>
      </c>
      <c r="I640" s="16"/>
      <c r="J640" s="67" t="s">
        <v>0</v>
      </c>
      <c r="K640" s="68" t="s">
        <v>11</v>
      </c>
      <c r="L640" s="69">
        <v>1.81</v>
      </c>
      <c r="M640" s="69">
        <f>L640*H640</f>
        <v>416.3</v>
      </c>
      <c r="N640" s="69">
        <v>0</v>
      </c>
      <c r="O640" s="69">
        <f>N640*H640</f>
        <v>0</v>
      </c>
      <c r="P640" s="69">
        <v>0</v>
      </c>
      <c r="Q640" s="70">
        <f>P640*H640</f>
        <v>0</v>
      </c>
      <c r="R640" s="13"/>
      <c r="S640" s="13"/>
      <c r="T640" s="13"/>
      <c r="U640" s="13"/>
      <c r="V640" s="13"/>
      <c r="W640" s="13"/>
      <c r="X640" s="13"/>
      <c r="Y640" s="13"/>
      <c r="Z640" s="13"/>
      <c r="AA640" s="13"/>
      <c r="AB640" s="13"/>
      <c r="AO640" s="71" t="s">
        <v>42</v>
      </c>
      <c r="AQ640" s="71" t="s">
        <v>38</v>
      </c>
      <c r="AR640" s="71" t="s">
        <v>19</v>
      </c>
      <c r="AV640" s="7" t="s">
        <v>35</v>
      </c>
      <c r="BB640" s="72" t="e">
        <f>IF(K640="základní",#REF!,0)</f>
        <v>#REF!</v>
      </c>
      <c r="BC640" s="72">
        <f>IF(K640="snížená",#REF!,0)</f>
        <v>0</v>
      </c>
      <c r="BD640" s="72">
        <f>IF(K640="zákl. přenesená",#REF!,0)</f>
        <v>0</v>
      </c>
      <c r="BE640" s="72">
        <f>IF(K640="sníž. přenesená",#REF!,0)</f>
        <v>0</v>
      </c>
      <c r="BF640" s="72">
        <f>IF(K640="nulová",#REF!,0)</f>
        <v>0</v>
      </c>
      <c r="BG640" s="7" t="s">
        <v>17</v>
      </c>
      <c r="BH640" s="72" t="e">
        <f>ROUND(#REF!*H640,2)</f>
        <v>#REF!</v>
      </c>
      <c r="BI640" s="7" t="s">
        <v>42</v>
      </c>
      <c r="BJ640" s="71" t="s">
        <v>1404</v>
      </c>
    </row>
    <row r="641" spans="1:62" s="2" customFormat="1" ht="58.5" x14ac:dyDescent="0.2">
      <c r="A641" s="13"/>
      <c r="B641" s="14"/>
      <c r="C641" s="15"/>
      <c r="D641" s="73" t="s">
        <v>44</v>
      </c>
      <c r="E641" s="15"/>
      <c r="F641" s="74" t="s">
        <v>1405</v>
      </c>
      <c r="G641" s="15"/>
      <c r="H641" s="15"/>
      <c r="I641" s="16"/>
      <c r="J641" s="75"/>
      <c r="K641" s="76"/>
      <c r="L641" s="22"/>
      <c r="M641" s="22"/>
      <c r="N641" s="22"/>
      <c r="O641" s="22"/>
      <c r="P641" s="22"/>
      <c r="Q641" s="23"/>
      <c r="R641" s="13"/>
      <c r="S641" s="13"/>
      <c r="T641" s="13"/>
      <c r="U641" s="13"/>
      <c r="V641" s="13"/>
      <c r="W641" s="13"/>
      <c r="X641" s="13"/>
      <c r="Y641" s="13"/>
      <c r="Z641" s="13"/>
      <c r="AA641" s="13"/>
      <c r="AB641" s="13"/>
      <c r="AQ641" s="7" t="s">
        <v>44</v>
      </c>
      <c r="AR641" s="7" t="s">
        <v>19</v>
      </c>
    </row>
    <row r="642" spans="1:62" s="2" customFormat="1" ht="21.75" customHeight="1" x14ac:dyDescent="0.2">
      <c r="A642" s="13"/>
      <c r="B642" s="14"/>
      <c r="C642" s="62" t="s">
        <v>1406</v>
      </c>
      <c r="D642" s="62" t="s">
        <v>38</v>
      </c>
      <c r="E642" s="63" t="s">
        <v>1407</v>
      </c>
      <c r="F642" s="64" t="s">
        <v>1408</v>
      </c>
      <c r="G642" s="65" t="s">
        <v>54</v>
      </c>
      <c r="H642" s="66">
        <v>320</v>
      </c>
      <c r="I642" s="16"/>
      <c r="J642" s="67" t="s">
        <v>0</v>
      </c>
      <c r="K642" s="68" t="s">
        <v>11</v>
      </c>
      <c r="L642" s="69">
        <v>0.52</v>
      </c>
      <c r="M642" s="69">
        <f>L642*H642</f>
        <v>166.4</v>
      </c>
      <c r="N642" s="69">
        <v>0</v>
      </c>
      <c r="O642" s="69">
        <f>N642*H642</f>
        <v>0</v>
      </c>
      <c r="P642" s="69">
        <v>0</v>
      </c>
      <c r="Q642" s="70">
        <f>P642*H642</f>
        <v>0</v>
      </c>
      <c r="R642" s="13"/>
      <c r="S642" s="13"/>
      <c r="T642" s="13"/>
      <c r="U642" s="13"/>
      <c r="V642" s="13"/>
      <c r="W642" s="13"/>
      <c r="X642" s="13"/>
      <c r="Y642" s="13"/>
      <c r="Z642" s="13"/>
      <c r="AA642" s="13"/>
      <c r="AB642" s="13"/>
      <c r="AO642" s="71" t="s">
        <v>42</v>
      </c>
      <c r="AQ642" s="71" t="s">
        <v>38</v>
      </c>
      <c r="AR642" s="71" t="s">
        <v>19</v>
      </c>
      <c r="AV642" s="7" t="s">
        <v>35</v>
      </c>
      <c r="BB642" s="72" t="e">
        <f>IF(K642="základní",#REF!,0)</f>
        <v>#REF!</v>
      </c>
      <c r="BC642" s="72">
        <f>IF(K642="snížená",#REF!,0)</f>
        <v>0</v>
      </c>
      <c r="BD642" s="72">
        <f>IF(K642="zákl. přenesená",#REF!,0)</f>
        <v>0</v>
      </c>
      <c r="BE642" s="72">
        <f>IF(K642="sníž. přenesená",#REF!,0)</f>
        <v>0</v>
      </c>
      <c r="BF642" s="72">
        <f>IF(K642="nulová",#REF!,0)</f>
        <v>0</v>
      </c>
      <c r="BG642" s="7" t="s">
        <v>17</v>
      </c>
      <c r="BH642" s="72" t="e">
        <f>ROUND(#REF!*H642,2)</f>
        <v>#REF!</v>
      </c>
      <c r="BI642" s="7" t="s">
        <v>42</v>
      </c>
      <c r="BJ642" s="71" t="s">
        <v>1409</v>
      </c>
    </row>
    <row r="643" spans="1:62" s="2" customFormat="1" ht="39" x14ac:dyDescent="0.2">
      <c r="A643" s="13"/>
      <c r="B643" s="14"/>
      <c r="C643" s="15"/>
      <c r="D643" s="73" t="s">
        <v>44</v>
      </c>
      <c r="E643" s="15"/>
      <c r="F643" s="74" t="s">
        <v>1410</v>
      </c>
      <c r="G643" s="15"/>
      <c r="H643" s="15"/>
      <c r="I643" s="16"/>
      <c r="J643" s="75"/>
      <c r="K643" s="76"/>
      <c r="L643" s="22"/>
      <c r="M643" s="22"/>
      <c r="N643" s="22"/>
      <c r="O643" s="22"/>
      <c r="P643" s="22"/>
      <c r="Q643" s="23"/>
      <c r="R643" s="13"/>
      <c r="S643" s="13"/>
      <c r="T643" s="13"/>
      <c r="U643" s="13"/>
      <c r="V643" s="13"/>
      <c r="W643" s="13"/>
      <c r="X643" s="13"/>
      <c r="Y643" s="13"/>
      <c r="Z643" s="13"/>
      <c r="AA643" s="13"/>
      <c r="AB643" s="13"/>
      <c r="AQ643" s="7" t="s">
        <v>44</v>
      </c>
      <c r="AR643" s="7" t="s">
        <v>19</v>
      </c>
    </row>
    <row r="644" spans="1:62" s="2" customFormat="1" ht="21.75" customHeight="1" x14ac:dyDescent="0.2">
      <c r="A644" s="13"/>
      <c r="B644" s="14"/>
      <c r="C644" s="62" t="s">
        <v>1411</v>
      </c>
      <c r="D644" s="62" t="s">
        <v>38</v>
      </c>
      <c r="E644" s="63" t="s">
        <v>1412</v>
      </c>
      <c r="F644" s="64" t="s">
        <v>1413</v>
      </c>
      <c r="G644" s="65" t="s">
        <v>48</v>
      </c>
      <c r="H644" s="66">
        <v>240</v>
      </c>
      <c r="I644" s="16"/>
      <c r="J644" s="67" t="s">
        <v>0</v>
      </c>
      <c r="K644" s="68" t="s">
        <v>11</v>
      </c>
      <c r="L644" s="69">
        <v>0.26100000000000001</v>
      </c>
      <c r="M644" s="69">
        <f>L644*H644</f>
        <v>62.64</v>
      </c>
      <c r="N644" s="69">
        <v>0</v>
      </c>
      <c r="O644" s="69">
        <f>N644*H644</f>
        <v>0</v>
      </c>
      <c r="P644" s="69">
        <v>0</v>
      </c>
      <c r="Q644" s="70">
        <f>P644*H644</f>
        <v>0</v>
      </c>
      <c r="R644" s="13"/>
      <c r="S644" s="13"/>
      <c r="T644" s="13"/>
      <c r="U644" s="13"/>
      <c r="V644" s="13"/>
      <c r="W644" s="13"/>
      <c r="X644" s="13"/>
      <c r="Y644" s="13"/>
      <c r="Z644" s="13"/>
      <c r="AA644" s="13"/>
      <c r="AB644" s="13"/>
      <c r="AO644" s="71" t="s">
        <v>42</v>
      </c>
      <c r="AQ644" s="71" t="s">
        <v>38</v>
      </c>
      <c r="AR644" s="71" t="s">
        <v>19</v>
      </c>
      <c r="AV644" s="7" t="s">
        <v>35</v>
      </c>
      <c r="BB644" s="72" t="e">
        <f>IF(K644="základní",#REF!,0)</f>
        <v>#REF!</v>
      </c>
      <c r="BC644" s="72">
        <f>IF(K644="snížená",#REF!,0)</f>
        <v>0</v>
      </c>
      <c r="BD644" s="72">
        <f>IF(K644="zákl. přenesená",#REF!,0)</f>
        <v>0</v>
      </c>
      <c r="BE644" s="72">
        <f>IF(K644="sníž. přenesená",#REF!,0)</f>
        <v>0</v>
      </c>
      <c r="BF644" s="72">
        <f>IF(K644="nulová",#REF!,0)</f>
        <v>0</v>
      </c>
      <c r="BG644" s="7" t="s">
        <v>17</v>
      </c>
      <c r="BH644" s="72" t="e">
        <f>ROUND(#REF!*H644,2)</f>
        <v>#REF!</v>
      </c>
      <c r="BI644" s="7" t="s">
        <v>42</v>
      </c>
      <c r="BJ644" s="71" t="s">
        <v>1414</v>
      </c>
    </row>
    <row r="645" spans="1:62" s="2" customFormat="1" ht="29.25" x14ac:dyDescent="0.2">
      <c r="A645" s="13"/>
      <c r="B645" s="14"/>
      <c r="C645" s="15"/>
      <c r="D645" s="73" t="s">
        <v>44</v>
      </c>
      <c r="E645" s="15"/>
      <c r="F645" s="74" t="s">
        <v>1415</v>
      </c>
      <c r="G645" s="15"/>
      <c r="H645" s="15"/>
      <c r="I645" s="16"/>
      <c r="J645" s="75"/>
      <c r="K645" s="76"/>
      <c r="L645" s="22"/>
      <c r="M645" s="22"/>
      <c r="N645" s="22"/>
      <c r="O645" s="22"/>
      <c r="P645" s="22"/>
      <c r="Q645" s="23"/>
      <c r="R645" s="13"/>
      <c r="S645" s="13"/>
      <c r="T645" s="13"/>
      <c r="U645" s="13"/>
      <c r="V645" s="13"/>
      <c r="W645" s="13"/>
      <c r="X645" s="13"/>
      <c r="Y645" s="13"/>
      <c r="Z645" s="13"/>
      <c r="AA645" s="13"/>
      <c r="AB645" s="13"/>
      <c r="AQ645" s="7" t="s">
        <v>44</v>
      </c>
      <c r="AR645" s="7" t="s">
        <v>19</v>
      </c>
    </row>
    <row r="646" spans="1:62" s="2" customFormat="1" ht="16.5" customHeight="1" x14ac:dyDescent="0.2">
      <c r="A646" s="13"/>
      <c r="B646" s="14"/>
      <c r="C646" s="62" t="s">
        <v>1416</v>
      </c>
      <c r="D646" s="62" t="s">
        <v>38</v>
      </c>
      <c r="E646" s="63" t="s">
        <v>1417</v>
      </c>
      <c r="F646" s="64" t="s">
        <v>1418</v>
      </c>
      <c r="G646" s="65" t="s">
        <v>48</v>
      </c>
      <c r="H646" s="66">
        <v>160</v>
      </c>
      <c r="I646" s="16"/>
      <c r="J646" s="67" t="s">
        <v>0</v>
      </c>
      <c r="K646" s="68" t="s">
        <v>11</v>
      </c>
      <c r="L646" s="69">
        <v>0.56599999999999995</v>
      </c>
      <c r="M646" s="69">
        <f>L646*H646</f>
        <v>90.559999999999988</v>
      </c>
      <c r="N646" s="69">
        <v>0</v>
      </c>
      <c r="O646" s="69">
        <f>N646*H646</f>
        <v>0</v>
      </c>
      <c r="P646" s="69">
        <v>0</v>
      </c>
      <c r="Q646" s="70">
        <f>P646*H646</f>
        <v>0</v>
      </c>
      <c r="R646" s="13"/>
      <c r="S646" s="13"/>
      <c r="T646" s="13"/>
      <c r="U646" s="13"/>
      <c r="V646" s="13"/>
      <c r="W646" s="13"/>
      <c r="X646" s="13"/>
      <c r="Y646" s="13"/>
      <c r="Z646" s="13"/>
      <c r="AA646" s="13"/>
      <c r="AB646" s="13"/>
      <c r="AO646" s="71" t="s">
        <v>42</v>
      </c>
      <c r="AQ646" s="71" t="s">
        <v>38</v>
      </c>
      <c r="AR646" s="71" t="s">
        <v>19</v>
      </c>
      <c r="AV646" s="7" t="s">
        <v>35</v>
      </c>
      <c r="BB646" s="72" t="e">
        <f>IF(K646="základní",#REF!,0)</f>
        <v>#REF!</v>
      </c>
      <c r="BC646" s="72">
        <f>IF(K646="snížená",#REF!,0)</f>
        <v>0</v>
      </c>
      <c r="BD646" s="72">
        <f>IF(K646="zákl. přenesená",#REF!,0)</f>
        <v>0</v>
      </c>
      <c r="BE646" s="72">
        <f>IF(K646="sníž. přenesená",#REF!,0)</f>
        <v>0</v>
      </c>
      <c r="BF646" s="72">
        <f>IF(K646="nulová",#REF!,0)</f>
        <v>0</v>
      </c>
      <c r="BG646" s="7" t="s">
        <v>17</v>
      </c>
      <c r="BH646" s="72" t="e">
        <f>ROUND(#REF!*H646,2)</f>
        <v>#REF!</v>
      </c>
      <c r="BI646" s="7" t="s">
        <v>42</v>
      </c>
      <c r="BJ646" s="71" t="s">
        <v>1419</v>
      </c>
    </row>
    <row r="647" spans="1:62" s="2" customFormat="1" ht="48.75" x14ac:dyDescent="0.2">
      <c r="A647" s="13"/>
      <c r="B647" s="14"/>
      <c r="C647" s="15"/>
      <c r="D647" s="73" t="s">
        <v>44</v>
      </c>
      <c r="E647" s="15"/>
      <c r="F647" s="74" t="s">
        <v>1420</v>
      </c>
      <c r="G647" s="15"/>
      <c r="H647" s="15"/>
      <c r="I647" s="16"/>
      <c r="J647" s="75"/>
      <c r="K647" s="76"/>
      <c r="L647" s="22"/>
      <c r="M647" s="22"/>
      <c r="N647" s="22"/>
      <c r="O647" s="22"/>
      <c r="P647" s="22"/>
      <c r="Q647" s="23"/>
      <c r="R647" s="13"/>
      <c r="S647" s="13"/>
      <c r="T647" s="13"/>
      <c r="U647" s="13"/>
      <c r="V647" s="13"/>
      <c r="W647" s="13"/>
      <c r="X647" s="13"/>
      <c r="Y647" s="13"/>
      <c r="Z647" s="13"/>
      <c r="AA647" s="13"/>
      <c r="AB647" s="13"/>
      <c r="AQ647" s="7" t="s">
        <v>44</v>
      </c>
      <c r="AR647" s="7" t="s">
        <v>19</v>
      </c>
    </row>
    <row r="648" spans="1:62" s="2" customFormat="1" ht="16.5" customHeight="1" x14ac:dyDescent="0.2">
      <c r="A648" s="13"/>
      <c r="B648" s="14"/>
      <c r="C648" s="62" t="s">
        <v>1421</v>
      </c>
      <c r="D648" s="62" t="s">
        <v>38</v>
      </c>
      <c r="E648" s="63" t="s">
        <v>1422</v>
      </c>
      <c r="F648" s="64" t="s">
        <v>1423</v>
      </c>
      <c r="G648" s="65" t="s">
        <v>94</v>
      </c>
      <c r="H648" s="66">
        <v>24</v>
      </c>
      <c r="I648" s="16"/>
      <c r="J648" s="67" t="s">
        <v>0</v>
      </c>
      <c r="K648" s="68" t="s">
        <v>11</v>
      </c>
      <c r="L648" s="69">
        <v>3.2519999999999998</v>
      </c>
      <c r="M648" s="69">
        <f>L648*H648</f>
        <v>78.048000000000002</v>
      </c>
      <c r="N648" s="69">
        <v>0</v>
      </c>
      <c r="O648" s="69">
        <f>N648*H648</f>
        <v>0</v>
      </c>
      <c r="P648" s="69">
        <v>0</v>
      </c>
      <c r="Q648" s="70">
        <f>P648*H648</f>
        <v>0</v>
      </c>
      <c r="R648" s="13"/>
      <c r="S648" s="13"/>
      <c r="T648" s="13"/>
      <c r="U648" s="13"/>
      <c r="V648" s="13"/>
      <c r="W648" s="13"/>
      <c r="X648" s="13"/>
      <c r="Y648" s="13"/>
      <c r="Z648" s="13"/>
      <c r="AA648" s="13"/>
      <c r="AB648" s="13"/>
      <c r="AO648" s="71" t="s">
        <v>42</v>
      </c>
      <c r="AQ648" s="71" t="s">
        <v>38</v>
      </c>
      <c r="AR648" s="71" t="s">
        <v>19</v>
      </c>
      <c r="AV648" s="7" t="s">
        <v>35</v>
      </c>
      <c r="BB648" s="72" t="e">
        <f>IF(K648="základní",#REF!,0)</f>
        <v>#REF!</v>
      </c>
      <c r="BC648" s="72">
        <f>IF(K648="snížená",#REF!,0)</f>
        <v>0</v>
      </c>
      <c r="BD648" s="72">
        <f>IF(K648="zákl. přenesená",#REF!,0)</f>
        <v>0</v>
      </c>
      <c r="BE648" s="72">
        <f>IF(K648="sníž. přenesená",#REF!,0)</f>
        <v>0</v>
      </c>
      <c r="BF648" s="72">
        <f>IF(K648="nulová",#REF!,0)</f>
        <v>0</v>
      </c>
      <c r="BG648" s="7" t="s">
        <v>17</v>
      </c>
      <c r="BH648" s="72" t="e">
        <f>ROUND(#REF!*H648,2)</f>
        <v>#REF!</v>
      </c>
      <c r="BI648" s="7" t="s">
        <v>42</v>
      </c>
      <c r="BJ648" s="71" t="s">
        <v>1424</v>
      </c>
    </row>
    <row r="649" spans="1:62" s="2" customFormat="1" ht="48.75" x14ac:dyDescent="0.2">
      <c r="A649" s="13"/>
      <c r="B649" s="14"/>
      <c r="C649" s="15"/>
      <c r="D649" s="73" t="s">
        <v>44</v>
      </c>
      <c r="E649" s="15"/>
      <c r="F649" s="74" t="s">
        <v>1425</v>
      </c>
      <c r="G649" s="15"/>
      <c r="H649" s="15"/>
      <c r="I649" s="16"/>
      <c r="J649" s="75"/>
      <c r="K649" s="76"/>
      <c r="L649" s="22"/>
      <c r="M649" s="22"/>
      <c r="N649" s="22"/>
      <c r="O649" s="22"/>
      <c r="P649" s="22"/>
      <c r="Q649" s="23"/>
      <c r="R649" s="13"/>
      <c r="S649" s="13"/>
      <c r="T649" s="13"/>
      <c r="U649" s="13"/>
      <c r="V649" s="13"/>
      <c r="W649" s="13"/>
      <c r="X649" s="13"/>
      <c r="Y649" s="13"/>
      <c r="Z649" s="13"/>
      <c r="AA649" s="13"/>
      <c r="AB649" s="13"/>
      <c r="AQ649" s="7" t="s">
        <v>44</v>
      </c>
      <c r="AR649" s="7" t="s">
        <v>19</v>
      </c>
    </row>
    <row r="650" spans="1:62" s="2" customFormat="1" ht="16.5" customHeight="1" x14ac:dyDescent="0.2">
      <c r="A650" s="13"/>
      <c r="B650" s="14"/>
      <c r="C650" s="62" t="s">
        <v>1426</v>
      </c>
      <c r="D650" s="62" t="s">
        <v>38</v>
      </c>
      <c r="E650" s="63" t="s">
        <v>1427</v>
      </c>
      <c r="F650" s="64" t="s">
        <v>1428</v>
      </c>
      <c r="G650" s="65" t="s">
        <v>48</v>
      </c>
      <c r="H650" s="66">
        <v>240</v>
      </c>
      <c r="I650" s="16"/>
      <c r="J650" s="67" t="s">
        <v>0</v>
      </c>
      <c r="K650" s="68" t="s">
        <v>11</v>
      </c>
      <c r="L650" s="69">
        <v>0.22600000000000001</v>
      </c>
      <c r="M650" s="69">
        <f>L650*H650</f>
        <v>54.24</v>
      </c>
      <c r="N650" s="69">
        <v>0</v>
      </c>
      <c r="O650" s="69">
        <f>N650*H650</f>
        <v>0</v>
      </c>
      <c r="P650" s="69">
        <v>0</v>
      </c>
      <c r="Q650" s="70">
        <f>P650*H650</f>
        <v>0</v>
      </c>
      <c r="R650" s="13"/>
      <c r="S650" s="13"/>
      <c r="T650" s="13"/>
      <c r="U650" s="13"/>
      <c r="V650" s="13"/>
      <c r="W650" s="13"/>
      <c r="X650" s="13"/>
      <c r="Y650" s="13"/>
      <c r="Z650" s="13"/>
      <c r="AA650" s="13"/>
      <c r="AB650" s="13"/>
      <c r="AO650" s="71" t="s">
        <v>42</v>
      </c>
      <c r="AQ650" s="71" t="s">
        <v>38</v>
      </c>
      <c r="AR650" s="71" t="s">
        <v>19</v>
      </c>
      <c r="AV650" s="7" t="s">
        <v>35</v>
      </c>
      <c r="BB650" s="72" t="e">
        <f>IF(K650="základní",#REF!,0)</f>
        <v>#REF!</v>
      </c>
      <c r="BC650" s="72">
        <f>IF(K650="snížená",#REF!,0)</f>
        <v>0</v>
      </c>
      <c r="BD650" s="72">
        <f>IF(K650="zákl. přenesená",#REF!,0)</f>
        <v>0</v>
      </c>
      <c r="BE650" s="72">
        <f>IF(K650="sníž. přenesená",#REF!,0)</f>
        <v>0</v>
      </c>
      <c r="BF650" s="72">
        <f>IF(K650="nulová",#REF!,0)</f>
        <v>0</v>
      </c>
      <c r="BG650" s="7" t="s">
        <v>17</v>
      </c>
      <c r="BH650" s="72" t="e">
        <f>ROUND(#REF!*H650,2)</f>
        <v>#REF!</v>
      </c>
      <c r="BI650" s="7" t="s">
        <v>42</v>
      </c>
      <c r="BJ650" s="71" t="s">
        <v>1429</v>
      </c>
    </row>
    <row r="651" spans="1:62" s="2" customFormat="1" ht="48.75" x14ac:dyDescent="0.2">
      <c r="A651" s="13"/>
      <c r="B651" s="14"/>
      <c r="C651" s="15"/>
      <c r="D651" s="73" t="s">
        <v>44</v>
      </c>
      <c r="E651" s="15"/>
      <c r="F651" s="74" t="s">
        <v>1430</v>
      </c>
      <c r="G651" s="15"/>
      <c r="H651" s="15"/>
      <c r="I651" s="16"/>
      <c r="J651" s="75"/>
      <c r="K651" s="76"/>
      <c r="L651" s="22"/>
      <c r="M651" s="22"/>
      <c r="N651" s="22"/>
      <c r="O651" s="22"/>
      <c r="P651" s="22"/>
      <c r="Q651" s="23"/>
      <c r="R651" s="13"/>
      <c r="S651" s="13"/>
      <c r="T651" s="13"/>
      <c r="U651" s="13"/>
      <c r="V651" s="13"/>
      <c r="W651" s="13"/>
      <c r="X651" s="13"/>
      <c r="Y651" s="13"/>
      <c r="Z651" s="13"/>
      <c r="AA651" s="13"/>
      <c r="AB651" s="13"/>
      <c r="AQ651" s="7" t="s">
        <v>44</v>
      </c>
      <c r="AR651" s="7" t="s">
        <v>19</v>
      </c>
    </row>
    <row r="652" spans="1:62" s="2" customFormat="1" ht="16.5" customHeight="1" x14ac:dyDescent="0.2">
      <c r="A652" s="13"/>
      <c r="B652" s="14"/>
      <c r="C652" s="62" t="s">
        <v>1431</v>
      </c>
      <c r="D652" s="62" t="s">
        <v>38</v>
      </c>
      <c r="E652" s="63" t="s">
        <v>1432</v>
      </c>
      <c r="F652" s="64" t="s">
        <v>1433</v>
      </c>
      <c r="G652" s="65" t="s">
        <v>94</v>
      </c>
      <c r="H652" s="66">
        <v>32</v>
      </c>
      <c r="I652" s="16"/>
      <c r="J652" s="67" t="s">
        <v>0</v>
      </c>
      <c r="K652" s="68" t="s">
        <v>11</v>
      </c>
      <c r="L652" s="69">
        <v>1.117</v>
      </c>
      <c r="M652" s="69">
        <f>L652*H652</f>
        <v>35.744</v>
      </c>
      <c r="N652" s="69">
        <v>0</v>
      </c>
      <c r="O652" s="69">
        <f>N652*H652</f>
        <v>0</v>
      </c>
      <c r="P652" s="69">
        <v>0</v>
      </c>
      <c r="Q652" s="70">
        <f>P652*H652</f>
        <v>0</v>
      </c>
      <c r="R652" s="13"/>
      <c r="S652" s="13"/>
      <c r="T652" s="13"/>
      <c r="U652" s="13"/>
      <c r="V652" s="13"/>
      <c r="W652" s="13"/>
      <c r="X652" s="13"/>
      <c r="Y652" s="13"/>
      <c r="Z652" s="13"/>
      <c r="AA652" s="13"/>
      <c r="AB652" s="13"/>
      <c r="AO652" s="71" t="s">
        <v>42</v>
      </c>
      <c r="AQ652" s="71" t="s">
        <v>38</v>
      </c>
      <c r="AR652" s="71" t="s">
        <v>19</v>
      </c>
      <c r="AV652" s="7" t="s">
        <v>35</v>
      </c>
      <c r="BB652" s="72" t="e">
        <f>IF(K652="základní",#REF!,0)</f>
        <v>#REF!</v>
      </c>
      <c r="BC652" s="72">
        <f>IF(K652="snížená",#REF!,0)</f>
        <v>0</v>
      </c>
      <c r="BD652" s="72">
        <f>IF(K652="zákl. přenesená",#REF!,0)</f>
        <v>0</v>
      </c>
      <c r="BE652" s="72">
        <f>IF(K652="sníž. přenesená",#REF!,0)</f>
        <v>0</v>
      </c>
      <c r="BF652" s="72">
        <f>IF(K652="nulová",#REF!,0)</f>
        <v>0</v>
      </c>
      <c r="BG652" s="7" t="s">
        <v>17</v>
      </c>
      <c r="BH652" s="72" t="e">
        <f>ROUND(#REF!*H652,2)</f>
        <v>#REF!</v>
      </c>
      <c r="BI652" s="7" t="s">
        <v>42</v>
      </c>
      <c r="BJ652" s="71" t="s">
        <v>1434</v>
      </c>
    </row>
    <row r="653" spans="1:62" s="2" customFormat="1" ht="48.75" x14ac:dyDescent="0.2">
      <c r="A653" s="13"/>
      <c r="B653" s="14"/>
      <c r="C653" s="15"/>
      <c r="D653" s="73" t="s">
        <v>44</v>
      </c>
      <c r="E653" s="15"/>
      <c r="F653" s="74" t="s">
        <v>1435</v>
      </c>
      <c r="G653" s="15"/>
      <c r="H653" s="15"/>
      <c r="I653" s="16"/>
      <c r="J653" s="75"/>
      <c r="K653" s="76"/>
      <c r="L653" s="22"/>
      <c r="M653" s="22"/>
      <c r="N653" s="22"/>
      <c r="O653" s="22"/>
      <c r="P653" s="22"/>
      <c r="Q653" s="23"/>
      <c r="R653" s="13"/>
      <c r="S653" s="13"/>
      <c r="T653" s="13"/>
      <c r="U653" s="13"/>
      <c r="V653" s="13"/>
      <c r="W653" s="13"/>
      <c r="X653" s="13"/>
      <c r="Y653" s="13"/>
      <c r="Z653" s="13"/>
      <c r="AA653" s="13"/>
      <c r="AB653" s="13"/>
      <c r="AQ653" s="7" t="s">
        <v>44</v>
      </c>
      <c r="AR653" s="7" t="s">
        <v>19</v>
      </c>
    </row>
    <row r="654" spans="1:62" s="2" customFormat="1" ht="16.5" customHeight="1" x14ac:dyDescent="0.2">
      <c r="A654" s="13"/>
      <c r="B654" s="14"/>
      <c r="C654" s="62" t="s">
        <v>1436</v>
      </c>
      <c r="D654" s="62" t="s">
        <v>38</v>
      </c>
      <c r="E654" s="63" t="s">
        <v>1437</v>
      </c>
      <c r="F654" s="64" t="s">
        <v>1438</v>
      </c>
      <c r="G654" s="65" t="s">
        <v>48</v>
      </c>
      <c r="H654" s="66">
        <v>120</v>
      </c>
      <c r="I654" s="16"/>
      <c r="J654" s="67" t="s">
        <v>0</v>
      </c>
      <c r="K654" s="68" t="s">
        <v>11</v>
      </c>
      <c r="L654" s="69">
        <v>0.66</v>
      </c>
      <c r="M654" s="69">
        <f>L654*H654</f>
        <v>79.2</v>
      </c>
      <c r="N654" s="69">
        <v>0</v>
      </c>
      <c r="O654" s="69">
        <f>N654*H654</f>
        <v>0</v>
      </c>
      <c r="P654" s="69">
        <v>0</v>
      </c>
      <c r="Q654" s="70">
        <f>P654*H654</f>
        <v>0</v>
      </c>
      <c r="R654" s="13"/>
      <c r="S654" s="13"/>
      <c r="T654" s="13"/>
      <c r="U654" s="13"/>
      <c r="V654" s="13"/>
      <c r="W654" s="13"/>
      <c r="X654" s="13"/>
      <c r="Y654" s="13"/>
      <c r="Z654" s="13"/>
      <c r="AA654" s="13"/>
      <c r="AB654" s="13"/>
      <c r="AO654" s="71" t="s">
        <v>42</v>
      </c>
      <c r="AQ654" s="71" t="s">
        <v>38</v>
      </c>
      <c r="AR654" s="71" t="s">
        <v>19</v>
      </c>
      <c r="AV654" s="7" t="s">
        <v>35</v>
      </c>
      <c r="BB654" s="72" t="e">
        <f>IF(K654="základní",#REF!,0)</f>
        <v>#REF!</v>
      </c>
      <c r="BC654" s="72">
        <f>IF(K654="snížená",#REF!,0)</f>
        <v>0</v>
      </c>
      <c r="BD654" s="72">
        <f>IF(K654="zákl. přenesená",#REF!,0)</f>
        <v>0</v>
      </c>
      <c r="BE654" s="72">
        <f>IF(K654="sníž. přenesená",#REF!,0)</f>
        <v>0</v>
      </c>
      <c r="BF654" s="72">
        <f>IF(K654="nulová",#REF!,0)</f>
        <v>0</v>
      </c>
      <c r="BG654" s="7" t="s">
        <v>17</v>
      </c>
      <c r="BH654" s="72" t="e">
        <f>ROUND(#REF!*H654,2)</f>
        <v>#REF!</v>
      </c>
      <c r="BI654" s="7" t="s">
        <v>42</v>
      </c>
      <c r="BJ654" s="71" t="s">
        <v>1439</v>
      </c>
    </row>
    <row r="655" spans="1:62" s="2" customFormat="1" ht="48.75" x14ac:dyDescent="0.2">
      <c r="A655" s="13"/>
      <c r="B655" s="14"/>
      <c r="C655" s="15"/>
      <c r="D655" s="73" t="s">
        <v>44</v>
      </c>
      <c r="E655" s="15"/>
      <c r="F655" s="74" t="s">
        <v>1440</v>
      </c>
      <c r="G655" s="15"/>
      <c r="H655" s="15"/>
      <c r="I655" s="16"/>
      <c r="J655" s="75"/>
      <c r="K655" s="76"/>
      <c r="L655" s="22"/>
      <c r="M655" s="22"/>
      <c r="N655" s="22"/>
      <c r="O655" s="22"/>
      <c r="P655" s="22"/>
      <c r="Q655" s="23"/>
      <c r="R655" s="13"/>
      <c r="S655" s="13"/>
      <c r="T655" s="13"/>
      <c r="U655" s="13"/>
      <c r="V655" s="13"/>
      <c r="W655" s="13"/>
      <c r="X655" s="13"/>
      <c r="Y655" s="13"/>
      <c r="Z655" s="13"/>
      <c r="AA655" s="13"/>
      <c r="AB655" s="13"/>
      <c r="AQ655" s="7" t="s">
        <v>44</v>
      </c>
      <c r="AR655" s="7" t="s">
        <v>19</v>
      </c>
    </row>
    <row r="656" spans="1:62" s="2" customFormat="1" ht="16.5" customHeight="1" x14ac:dyDescent="0.2">
      <c r="A656" s="13"/>
      <c r="B656" s="14"/>
      <c r="C656" s="62" t="s">
        <v>1441</v>
      </c>
      <c r="D656" s="62" t="s">
        <v>38</v>
      </c>
      <c r="E656" s="63" t="s">
        <v>1442</v>
      </c>
      <c r="F656" s="64" t="s">
        <v>1443</v>
      </c>
      <c r="G656" s="65" t="s">
        <v>94</v>
      </c>
      <c r="H656" s="66">
        <v>32</v>
      </c>
      <c r="I656" s="16"/>
      <c r="J656" s="67" t="s">
        <v>0</v>
      </c>
      <c r="K656" s="68" t="s">
        <v>11</v>
      </c>
      <c r="L656" s="69">
        <v>2.0819999999999999</v>
      </c>
      <c r="M656" s="69">
        <f>L656*H656</f>
        <v>66.623999999999995</v>
      </c>
      <c r="N656" s="69">
        <v>0</v>
      </c>
      <c r="O656" s="69">
        <f>N656*H656</f>
        <v>0</v>
      </c>
      <c r="P656" s="69">
        <v>0</v>
      </c>
      <c r="Q656" s="70">
        <f>P656*H656</f>
        <v>0</v>
      </c>
      <c r="R656" s="13"/>
      <c r="S656" s="13"/>
      <c r="T656" s="13"/>
      <c r="U656" s="13"/>
      <c r="V656" s="13"/>
      <c r="W656" s="13"/>
      <c r="X656" s="13"/>
      <c r="Y656" s="13"/>
      <c r="Z656" s="13"/>
      <c r="AA656" s="13"/>
      <c r="AB656" s="13"/>
      <c r="AO656" s="71" t="s">
        <v>42</v>
      </c>
      <c r="AQ656" s="71" t="s">
        <v>38</v>
      </c>
      <c r="AR656" s="71" t="s">
        <v>19</v>
      </c>
      <c r="AV656" s="7" t="s">
        <v>35</v>
      </c>
      <c r="BB656" s="72" t="e">
        <f>IF(K656="základní",#REF!,0)</f>
        <v>#REF!</v>
      </c>
      <c r="BC656" s="72">
        <f>IF(K656="snížená",#REF!,0)</f>
        <v>0</v>
      </c>
      <c r="BD656" s="72">
        <f>IF(K656="zákl. přenesená",#REF!,0)</f>
        <v>0</v>
      </c>
      <c r="BE656" s="72">
        <f>IF(K656="sníž. přenesená",#REF!,0)</f>
        <v>0</v>
      </c>
      <c r="BF656" s="72">
        <f>IF(K656="nulová",#REF!,0)</f>
        <v>0</v>
      </c>
      <c r="BG656" s="7" t="s">
        <v>17</v>
      </c>
      <c r="BH656" s="72" t="e">
        <f>ROUND(#REF!*H656,2)</f>
        <v>#REF!</v>
      </c>
      <c r="BI656" s="7" t="s">
        <v>42</v>
      </c>
      <c r="BJ656" s="71" t="s">
        <v>1444</v>
      </c>
    </row>
    <row r="657" spans="1:62" s="2" customFormat="1" ht="48.75" x14ac:dyDescent="0.2">
      <c r="A657" s="13"/>
      <c r="B657" s="14"/>
      <c r="C657" s="15"/>
      <c r="D657" s="73" t="s">
        <v>44</v>
      </c>
      <c r="E657" s="15"/>
      <c r="F657" s="74" t="s">
        <v>1445</v>
      </c>
      <c r="G657" s="15"/>
      <c r="H657" s="15"/>
      <c r="I657" s="16"/>
      <c r="J657" s="75"/>
      <c r="K657" s="76"/>
      <c r="L657" s="22"/>
      <c r="M657" s="22"/>
      <c r="N657" s="22"/>
      <c r="O657" s="22"/>
      <c r="P657" s="22"/>
      <c r="Q657" s="23"/>
      <c r="R657" s="13"/>
      <c r="S657" s="13"/>
      <c r="T657" s="13"/>
      <c r="U657" s="13"/>
      <c r="V657" s="13"/>
      <c r="W657" s="13"/>
      <c r="X657" s="13"/>
      <c r="Y657" s="13"/>
      <c r="Z657" s="13"/>
      <c r="AA657" s="13"/>
      <c r="AB657" s="13"/>
      <c r="AQ657" s="7" t="s">
        <v>44</v>
      </c>
      <c r="AR657" s="7" t="s">
        <v>19</v>
      </c>
    </row>
    <row r="658" spans="1:62" s="2" customFormat="1" ht="24.2" customHeight="1" x14ac:dyDescent="0.2">
      <c r="A658" s="13"/>
      <c r="B658" s="14"/>
      <c r="C658" s="62" t="s">
        <v>1446</v>
      </c>
      <c r="D658" s="62" t="s">
        <v>38</v>
      </c>
      <c r="E658" s="63" t="s">
        <v>1447</v>
      </c>
      <c r="F658" s="64" t="s">
        <v>1448</v>
      </c>
      <c r="G658" s="65" t="s">
        <v>54</v>
      </c>
      <c r="H658" s="66">
        <v>120</v>
      </c>
      <c r="I658" s="16"/>
      <c r="J658" s="67" t="s">
        <v>0</v>
      </c>
      <c r="K658" s="68" t="s">
        <v>11</v>
      </c>
      <c r="L658" s="69">
        <v>3.83</v>
      </c>
      <c r="M658" s="69">
        <f>L658*H658</f>
        <v>459.6</v>
      </c>
      <c r="N658" s="69">
        <v>0</v>
      </c>
      <c r="O658" s="69">
        <f>N658*H658</f>
        <v>0</v>
      </c>
      <c r="P658" s="69">
        <v>0</v>
      </c>
      <c r="Q658" s="70">
        <f>P658*H658</f>
        <v>0</v>
      </c>
      <c r="R658" s="13"/>
      <c r="S658" s="13"/>
      <c r="T658" s="13"/>
      <c r="U658" s="13"/>
      <c r="V658" s="13"/>
      <c r="W658" s="13"/>
      <c r="X658" s="13"/>
      <c r="Y658" s="13"/>
      <c r="Z658" s="13"/>
      <c r="AA658" s="13"/>
      <c r="AB658" s="13"/>
      <c r="AO658" s="71" t="s">
        <v>42</v>
      </c>
      <c r="AQ658" s="71" t="s">
        <v>38</v>
      </c>
      <c r="AR658" s="71" t="s">
        <v>19</v>
      </c>
      <c r="AV658" s="7" t="s">
        <v>35</v>
      </c>
      <c r="BB658" s="72" t="e">
        <f>IF(K658="základní",#REF!,0)</f>
        <v>#REF!</v>
      </c>
      <c r="BC658" s="72">
        <f>IF(K658="snížená",#REF!,0)</f>
        <v>0</v>
      </c>
      <c r="BD658" s="72">
        <f>IF(K658="zákl. přenesená",#REF!,0)</f>
        <v>0</v>
      </c>
      <c r="BE658" s="72">
        <f>IF(K658="sníž. přenesená",#REF!,0)</f>
        <v>0</v>
      </c>
      <c r="BF658" s="72">
        <f>IF(K658="nulová",#REF!,0)</f>
        <v>0</v>
      </c>
      <c r="BG658" s="7" t="s">
        <v>17</v>
      </c>
      <c r="BH658" s="72" t="e">
        <f>ROUND(#REF!*H658,2)</f>
        <v>#REF!</v>
      </c>
      <c r="BI658" s="7" t="s">
        <v>42</v>
      </c>
      <c r="BJ658" s="71" t="s">
        <v>1449</v>
      </c>
    </row>
    <row r="659" spans="1:62" s="2" customFormat="1" ht="48.75" x14ac:dyDescent="0.2">
      <c r="A659" s="13"/>
      <c r="B659" s="14"/>
      <c r="C659" s="15"/>
      <c r="D659" s="73" t="s">
        <v>44</v>
      </c>
      <c r="E659" s="15"/>
      <c r="F659" s="74" t="s">
        <v>1450</v>
      </c>
      <c r="G659" s="15"/>
      <c r="H659" s="15"/>
      <c r="I659" s="16"/>
      <c r="J659" s="75"/>
      <c r="K659" s="76"/>
      <c r="L659" s="22"/>
      <c r="M659" s="22"/>
      <c r="N659" s="22"/>
      <c r="O659" s="22"/>
      <c r="P659" s="22"/>
      <c r="Q659" s="23"/>
      <c r="R659" s="13"/>
      <c r="S659" s="13"/>
      <c r="T659" s="13"/>
      <c r="U659" s="13"/>
      <c r="V659" s="13"/>
      <c r="W659" s="13"/>
      <c r="X659" s="13"/>
      <c r="Y659" s="13"/>
      <c r="Z659" s="13"/>
      <c r="AA659" s="13"/>
      <c r="AB659" s="13"/>
      <c r="AQ659" s="7" t="s">
        <v>44</v>
      </c>
      <c r="AR659" s="7" t="s">
        <v>19</v>
      </c>
    </row>
    <row r="660" spans="1:62" s="2" customFormat="1" ht="21.75" customHeight="1" x14ac:dyDescent="0.2">
      <c r="A660" s="13"/>
      <c r="B660" s="14"/>
      <c r="C660" s="62" t="s">
        <v>1451</v>
      </c>
      <c r="D660" s="62" t="s">
        <v>38</v>
      </c>
      <c r="E660" s="63" t="s">
        <v>1452</v>
      </c>
      <c r="F660" s="64" t="s">
        <v>1453</v>
      </c>
      <c r="G660" s="65" t="s">
        <v>168</v>
      </c>
      <c r="H660" s="66">
        <v>240</v>
      </c>
      <c r="I660" s="16"/>
      <c r="J660" s="67" t="s">
        <v>0</v>
      </c>
      <c r="K660" s="68" t="s">
        <v>11</v>
      </c>
      <c r="L660" s="69">
        <v>1.5</v>
      </c>
      <c r="M660" s="69">
        <f>L660*H660</f>
        <v>360</v>
      </c>
      <c r="N660" s="69">
        <v>0</v>
      </c>
      <c r="O660" s="69">
        <f>N660*H660</f>
        <v>0</v>
      </c>
      <c r="P660" s="69">
        <v>0</v>
      </c>
      <c r="Q660" s="70">
        <f>P660*H660</f>
        <v>0</v>
      </c>
      <c r="R660" s="13"/>
      <c r="S660" s="13"/>
      <c r="T660" s="13"/>
      <c r="U660" s="13"/>
      <c r="V660" s="13"/>
      <c r="W660" s="13"/>
      <c r="X660" s="13"/>
      <c r="Y660" s="13"/>
      <c r="Z660" s="13"/>
      <c r="AA660" s="13"/>
      <c r="AB660" s="13"/>
      <c r="AO660" s="71" t="s">
        <v>42</v>
      </c>
      <c r="AQ660" s="71" t="s">
        <v>38</v>
      </c>
      <c r="AR660" s="71" t="s">
        <v>19</v>
      </c>
      <c r="AV660" s="7" t="s">
        <v>35</v>
      </c>
      <c r="BB660" s="72" t="e">
        <f>IF(K660="základní",#REF!,0)</f>
        <v>#REF!</v>
      </c>
      <c r="BC660" s="72">
        <f>IF(K660="snížená",#REF!,0)</f>
        <v>0</v>
      </c>
      <c r="BD660" s="72">
        <f>IF(K660="zákl. přenesená",#REF!,0)</f>
        <v>0</v>
      </c>
      <c r="BE660" s="72">
        <f>IF(K660="sníž. přenesená",#REF!,0)</f>
        <v>0</v>
      </c>
      <c r="BF660" s="72">
        <f>IF(K660="nulová",#REF!,0)</f>
        <v>0</v>
      </c>
      <c r="BG660" s="7" t="s">
        <v>17</v>
      </c>
      <c r="BH660" s="72" t="e">
        <f>ROUND(#REF!*H660,2)</f>
        <v>#REF!</v>
      </c>
      <c r="BI660" s="7" t="s">
        <v>42</v>
      </c>
      <c r="BJ660" s="71" t="s">
        <v>1454</v>
      </c>
    </row>
    <row r="661" spans="1:62" s="2" customFormat="1" ht="48.75" x14ac:dyDescent="0.2">
      <c r="A661" s="13"/>
      <c r="B661" s="14"/>
      <c r="C661" s="15"/>
      <c r="D661" s="73" t="s">
        <v>44</v>
      </c>
      <c r="E661" s="15"/>
      <c r="F661" s="74" t="s">
        <v>1455</v>
      </c>
      <c r="G661" s="15"/>
      <c r="H661" s="15"/>
      <c r="I661" s="16"/>
      <c r="J661" s="75"/>
      <c r="K661" s="76"/>
      <c r="L661" s="22"/>
      <c r="M661" s="22"/>
      <c r="N661" s="22"/>
      <c r="O661" s="22"/>
      <c r="P661" s="22"/>
      <c r="Q661" s="23"/>
      <c r="R661" s="13"/>
      <c r="S661" s="13"/>
      <c r="T661" s="13"/>
      <c r="U661" s="13"/>
      <c r="V661" s="13"/>
      <c r="W661" s="13"/>
      <c r="X661" s="13"/>
      <c r="Y661" s="13"/>
      <c r="Z661" s="13"/>
      <c r="AA661" s="13"/>
      <c r="AB661" s="13"/>
      <c r="AQ661" s="7" t="s">
        <v>44</v>
      </c>
      <c r="AR661" s="7" t="s">
        <v>19</v>
      </c>
    </row>
    <row r="662" spans="1:62" s="2" customFormat="1" ht="24.2" customHeight="1" x14ac:dyDescent="0.2">
      <c r="A662" s="13"/>
      <c r="B662" s="14"/>
      <c r="C662" s="62" t="s">
        <v>1456</v>
      </c>
      <c r="D662" s="62" t="s">
        <v>38</v>
      </c>
      <c r="E662" s="63" t="s">
        <v>1457</v>
      </c>
      <c r="F662" s="64" t="s">
        <v>1458</v>
      </c>
      <c r="G662" s="65" t="s">
        <v>168</v>
      </c>
      <c r="H662" s="66">
        <v>80</v>
      </c>
      <c r="I662" s="16"/>
      <c r="J662" s="67" t="s">
        <v>0</v>
      </c>
      <c r="K662" s="68" t="s">
        <v>11</v>
      </c>
      <c r="L662" s="69">
        <v>1.75</v>
      </c>
      <c r="M662" s="69">
        <f>L662*H662</f>
        <v>140</v>
      </c>
      <c r="N662" s="69">
        <v>0</v>
      </c>
      <c r="O662" s="69">
        <f>N662*H662</f>
        <v>0</v>
      </c>
      <c r="P662" s="69">
        <v>0</v>
      </c>
      <c r="Q662" s="70">
        <f>P662*H662</f>
        <v>0</v>
      </c>
      <c r="R662" s="13"/>
      <c r="S662" s="13"/>
      <c r="T662" s="13"/>
      <c r="U662" s="13"/>
      <c r="V662" s="13"/>
      <c r="W662" s="13"/>
      <c r="X662" s="13"/>
      <c r="Y662" s="13"/>
      <c r="Z662" s="13"/>
      <c r="AA662" s="13"/>
      <c r="AB662" s="13"/>
      <c r="AO662" s="71" t="s">
        <v>42</v>
      </c>
      <c r="AQ662" s="71" t="s">
        <v>38</v>
      </c>
      <c r="AR662" s="71" t="s">
        <v>19</v>
      </c>
      <c r="AV662" s="7" t="s">
        <v>35</v>
      </c>
      <c r="BB662" s="72" t="e">
        <f>IF(K662="základní",#REF!,0)</f>
        <v>#REF!</v>
      </c>
      <c r="BC662" s="72">
        <f>IF(K662="snížená",#REF!,0)</f>
        <v>0</v>
      </c>
      <c r="BD662" s="72">
        <f>IF(K662="zákl. přenesená",#REF!,0)</f>
        <v>0</v>
      </c>
      <c r="BE662" s="72">
        <f>IF(K662="sníž. přenesená",#REF!,0)</f>
        <v>0</v>
      </c>
      <c r="BF662" s="72">
        <f>IF(K662="nulová",#REF!,0)</f>
        <v>0</v>
      </c>
      <c r="BG662" s="7" t="s">
        <v>17</v>
      </c>
      <c r="BH662" s="72" t="e">
        <f>ROUND(#REF!*H662,2)</f>
        <v>#REF!</v>
      </c>
      <c r="BI662" s="7" t="s">
        <v>42</v>
      </c>
      <c r="BJ662" s="71" t="s">
        <v>1459</v>
      </c>
    </row>
    <row r="663" spans="1:62" s="2" customFormat="1" ht="48.75" x14ac:dyDescent="0.2">
      <c r="A663" s="13"/>
      <c r="B663" s="14"/>
      <c r="C663" s="15"/>
      <c r="D663" s="73" t="s">
        <v>44</v>
      </c>
      <c r="E663" s="15"/>
      <c r="F663" s="74" t="s">
        <v>1460</v>
      </c>
      <c r="G663" s="15"/>
      <c r="H663" s="15"/>
      <c r="I663" s="16"/>
      <c r="J663" s="75"/>
      <c r="K663" s="76"/>
      <c r="L663" s="22"/>
      <c r="M663" s="22"/>
      <c r="N663" s="22"/>
      <c r="O663" s="22"/>
      <c r="P663" s="22"/>
      <c r="Q663" s="23"/>
      <c r="R663" s="13"/>
      <c r="S663" s="13"/>
      <c r="T663" s="13"/>
      <c r="U663" s="13"/>
      <c r="V663" s="13"/>
      <c r="W663" s="13"/>
      <c r="X663" s="13"/>
      <c r="Y663" s="13"/>
      <c r="Z663" s="13"/>
      <c r="AA663" s="13"/>
      <c r="AB663" s="13"/>
      <c r="AQ663" s="7" t="s">
        <v>44</v>
      </c>
      <c r="AR663" s="7" t="s">
        <v>19</v>
      </c>
    </row>
    <row r="664" spans="1:62" s="2" customFormat="1" ht="24.2" customHeight="1" x14ac:dyDescent="0.2">
      <c r="A664" s="13"/>
      <c r="B664" s="14"/>
      <c r="C664" s="62" t="s">
        <v>1461</v>
      </c>
      <c r="D664" s="62" t="s">
        <v>38</v>
      </c>
      <c r="E664" s="63" t="s">
        <v>1462</v>
      </c>
      <c r="F664" s="64" t="s">
        <v>1463</v>
      </c>
      <c r="G664" s="65" t="s">
        <v>168</v>
      </c>
      <c r="H664" s="66">
        <v>280</v>
      </c>
      <c r="I664" s="16"/>
      <c r="J664" s="67" t="s">
        <v>0</v>
      </c>
      <c r="K664" s="68" t="s">
        <v>11</v>
      </c>
      <c r="L664" s="69">
        <v>0.47</v>
      </c>
      <c r="M664" s="69">
        <f>L664*H664</f>
        <v>131.6</v>
      </c>
      <c r="N664" s="69">
        <v>0</v>
      </c>
      <c r="O664" s="69">
        <f>N664*H664</f>
        <v>0</v>
      </c>
      <c r="P664" s="69">
        <v>0</v>
      </c>
      <c r="Q664" s="70">
        <f>P664*H664</f>
        <v>0</v>
      </c>
      <c r="R664" s="13"/>
      <c r="S664" s="13"/>
      <c r="T664" s="13"/>
      <c r="U664" s="13"/>
      <c r="V664" s="13"/>
      <c r="W664" s="13"/>
      <c r="X664" s="13"/>
      <c r="Y664" s="13"/>
      <c r="Z664" s="13"/>
      <c r="AA664" s="13"/>
      <c r="AB664" s="13"/>
      <c r="AO664" s="71" t="s">
        <v>42</v>
      </c>
      <c r="AQ664" s="71" t="s">
        <v>38</v>
      </c>
      <c r="AR664" s="71" t="s">
        <v>19</v>
      </c>
      <c r="AV664" s="7" t="s">
        <v>35</v>
      </c>
      <c r="BB664" s="72" t="e">
        <f>IF(K664="základní",#REF!,0)</f>
        <v>#REF!</v>
      </c>
      <c r="BC664" s="72">
        <f>IF(K664="snížená",#REF!,0)</f>
        <v>0</v>
      </c>
      <c r="BD664" s="72">
        <f>IF(K664="zákl. přenesená",#REF!,0)</f>
        <v>0</v>
      </c>
      <c r="BE664" s="72">
        <f>IF(K664="sníž. přenesená",#REF!,0)</f>
        <v>0</v>
      </c>
      <c r="BF664" s="72">
        <f>IF(K664="nulová",#REF!,0)</f>
        <v>0</v>
      </c>
      <c r="BG664" s="7" t="s">
        <v>17</v>
      </c>
      <c r="BH664" s="72" t="e">
        <f>ROUND(#REF!*H664,2)</f>
        <v>#REF!</v>
      </c>
      <c r="BI664" s="7" t="s">
        <v>42</v>
      </c>
      <c r="BJ664" s="71" t="s">
        <v>1464</v>
      </c>
    </row>
    <row r="665" spans="1:62" s="2" customFormat="1" ht="48.75" x14ac:dyDescent="0.2">
      <c r="A665" s="13"/>
      <c r="B665" s="14"/>
      <c r="C665" s="15"/>
      <c r="D665" s="73" t="s">
        <v>44</v>
      </c>
      <c r="E665" s="15"/>
      <c r="F665" s="74" t="s">
        <v>1465</v>
      </c>
      <c r="G665" s="15"/>
      <c r="H665" s="15"/>
      <c r="I665" s="16"/>
      <c r="J665" s="75"/>
      <c r="K665" s="76"/>
      <c r="L665" s="22"/>
      <c r="M665" s="22"/>
      <c r="N665" s="22"/>
      <c r="O665" s="22"/>
      <c r="P665" s="22"/>
      <c r="Q665" s="23"/>
      <c r="R665" s="13"/>
      <c r="S665" s="13"/>
      <c r="T665" s="13"/>
      <c r="U665" s="13"/>
      <c r="V665" s="13"/>
      <c r="W665" s="13"/>
      <c r="X665" s="13"/>
      <c r="Y665" s="13"/>
      <c r="Z665" s="13"/>
      <c r="AA665" s="13"/>
      <c r="AB665" s="13"/>
      <c r="AQ665" s="7" t="s">
        <v>44</v>
      </c>
      <c r="AR665" s="7" t="s">
        <v>19</v>
      </c>
    </row>
    <row r="666" spans="1:62" s="2" customFormat="1" ht="24.2" customHeight="1" x14ac:dyDescent="0.2">
      <c r="A666" s="13"/>
      <c r="B666" s="14"/>
      <c r="C666" s="62" t="s">
        <v>1466</v>
      </c>
      <c r="D666" s="62" t="s">
        <v>38</v>
      </c>
      <c r="E666" s="63" t="s">
        <v>1467</v>
      </c>
      <c r="F666" s="64" t="s">
        <v>1468</v>
      </c>
      <c r="G666" s="65" t="s">
        <v>168</v>
      </c>
      <c r="H666" s="66">
        <v>520</v>
      </c>
      <c r="I666" s="16"/>
      <c r="J666" s="67" t="s">
        <v>0</v>
      </c>
      <c r="K666" s="68" t="s">
        <v>11</v>
      </c>
      <c r="L666" s="69">
        <v>0.42</v>
      </c>
      <c r="M666" s="69">
        <f>L666*H666</f>
        <v>218.4</v>
      </c>
      <c r="N666" s="69">
        <v>0</v>
      </c>
      <c r="O666" s="69">
        <f>N666*H666</f>
        <v>0</v>
      </c>
      <c r="P666" s="69">
        <v>0</v>
      </c>
      <c r="Q666" s="70">
        <f>P666*H666</f>
        <v>0</v>
      </c>
      <c r="R666" s="13"/>
      <c r="S666" s="13"/>
      <c r="T666" s="13"/>
      <c r="U666" s="13"/>
      <c r="V666" s="13"/>
      <c r="W666" s="13"/>
      <c r="X666" s="13"/>
      <c r="Y666" s="13"/>
      <c r="Z666" s="13"/>
      <c r="AA666" s="13"/>
      <c r="AB666" s="13"/>
      <c r="AO666" s="71" t="s">
        <v>42</v>
      </c>
      <c r="AQ666" s="71" t="s">
        <v>38</v>
      </c>
      <c r="AR666" s="71" t="s">
        <v>19</v>
      </c>
      <c r="AV666" s="7" t="s">
        <v>35</v>
      </c>
      <c r="BB666" s="72" t="e">
        <f>IF(K666="základní",#REF!,0)</f>
        <v>#REF!</v>
      </c>
      <c r="BC666" s="72">
        <f>IF(K666="snížená",#REF!,0)</f>
        <v>0</v>
      </c>
      <c r="BD666" s="72">
        <f>IF(K666="zákl. přenesená",#REF!,0)</f>
        <v>0</v>
      </c>
      <c r="BE666" s="72">
        <f>IF(K666="sníž. přenesená",#REF!,0)</f>
        <v>0</v>
      </c>
      <c r="BF666" s="72">
        <f>IF(K666="nulová",#REF!,0)</f>
        <v>0</v>
      </c>
      <c r="BG666" s="7" t="s">
        <v>17</v>
      </c>
      <c r="BH666" s="72" t="e">
        <f>ROUND(#REF!*H666,2)</f>
        <v>#REF!</v>
      </c>
      <c r="BI666" s="7" t="s">
        <v>42</v>
      </c>
      <c r="BJ666" s="71" t="s">
        <v>1469</v>
      </c>
    </row>
    <row r="667" spans="1:62" s="2" customFormat="1" ht="48.75" x14ac:dyDescent="0.2">
      <c r="A667" s="13"/>
      <c r="B667" s="14"/>
      <c r="C667" s="15"/>
      <c r="D667" s="73" t="s">
        <v>44</v>
      </c>
      <c r="E667" s="15"/>
      <c r="F667" s="74" t="s">
        <v>1470</v>
      </c>
      <c r="G667" s="15"/>
      <c r="H667" s="15"/>
      <c r="I667" s="16"/>
      <c r="J667" s="75"/>
      <c r="K667" s="76"/>
      <c r="L667" s="22"/>
      <c r="M667" s="22"/>
      <c r="N667" s="22"/>
      <c r="O667" s="22"/>
      <c r="P667" s="22"/>
      <c r="Q667" s="23"/>
      <c r="R667" s="13"/>
      <c r="S667" s="13"/>
      <c r="T667" s="13"/>
      <c r="U667" s="13"/>
      <c r="V667" s="13"/>
      <c r="W667" s="13"/>
      <c r="X667" s="13"/>
      <c r="Y667" s="13"/>
      <c r="Z667" s="13"/>
      <c r="AA667" s="13"/>
      <c r="AB667" s="13"/>
      <c r="AQ667" s="7" t="s">
        <v>44</v>
      </c>
      <c r="AR667" s="7" t="s">
        <v>19</v>
      </c>
    </row>
    <row r="668" spans="1:62" s="2" customFormat="1" ht="24.2" customHeight="1" x14ac:dyDescent="0.2">
      <c r="A668" s="13"/>
      <c r="B668" s="14"/>
      <c r="C668" s="62" t="s">
        <v>1471</v>
      </c>
      <c r="D668" s="62" t="s">
        <v>38</v>
      </c>
      <c r="E668" s="63" t="s">
        <v>1472</v>
      </c>
      <c r="F668" s="64" t="s">
        <v>1473</v>
      </c>
      <c r="G668" s="65" t="s">
        <v>48</v>
      </c>
      <c r="H668" s="66">
        <v>24</v>
      </c>
      <c r="I668" s="16"/>
      <c r="J668" s="67" t="s">
        <v>0</v>
      </c>
      <c r="K668" s="68" t="s">
        <v>11</v>
      </c>
      <c r="L668" s="69">
        <v>2.2599999999999998</v>
      </c>
      <c r="M668" s="69">
        <f>L668*H668</f>
        <v>54.239999999999995</v>
      </c>
      <c r="N668" s="69">
        <v>0</v>
      </c>
      <c r="O668" s="69">
        <f>N668*H668</f>
        <v>0</v>
      </c>
      <c r="P668" s="69">
        <v>0</v>
      </c>
      <c r="Q668" s="70">
        <f>P668*H668</f>
        <v>0</v>
      </c>
      <c r="R668" s="13"/>
      <c r="S668" s="13"/>
      <c r="T668" s="13"/>
      <c r="U668" s="13"/>
      <c r="V668" s="13"/>
      <c r="W668" s="13"/>
      <c r="X668" s="13"/>
      <c r="Y668" s="13"/>
      <c r="Z668" s="13"/>
      <c r="AA668" s="13"/>
      <c r="AB668" s="13"/>
      <c r="AO668" s="71" t="s">
        <v>42</v>
      </c>
      <c r="AQ668" s="71" t="s">
        <v>38</v>
      </c>
      <c r="AR668" s="71" t="s">
        <v>19</v>
      </c>
      <c r="AV668" s="7" t="s">
        <v>35</v>
      </c>
      <c r="BB668" s="72" t="e">
        <f>IF(K668="základní",#REF!,0)</f>
        <v>#REF!</v>
      </c>
      <c r="BC668" s="72">
        <f>IF(K668="snížená",#REF!,0)</f>
        <v>0</v>
      </c>
      <c r="BD668" s="72">
        <f>IF(K668="zákl. přenesená",#REF!,0)</f>
        <v>0</v>
      </c>
      <c r="BE668" s="72">
        <f>IF(K668="sníž. přenesená",#REF!,0)</f>
        <v>0</v>
      </c>
      <c r="BF668" s="72">
        <f>IF(K668="nulová",#REF!,0)</f>
        <v>0</v>
      </c>
      <c r="BG668" s="7" t="s">
        <v>17</v>
      </c>
      <c r="BH668" s="72" t="e">
        <f>ROUND(#REF!*H668,2)</f>
        <v>#REF!</v>
      </c>
      <c r="BI668" s="7" t="s">
        <v>42</v>
      </c>
      <c r="BJ668" s="71" t="s">
        <v>1474</v>
      </c>
    </row>
    <row r="669" spans="1:62" s="2" customFormat="1" ht="48.75" x14ac:dyDescent="0.2">
      <c r="A669" s="13"/>
      <c r="B669" s="14"/>
      <c r="C669" s="15"/>
      <c r="D669" s="73" t="s">
        <v>44</v>
      </c>
      <c r="E669" s="15"/>
      <c r="F669" s="74" t="s">
        <v>1475</v>
      </c>
      <c r="G669" s="15"/>
      <c r="H669" s="15"/>
      <c r="I669" s="16"/>
      <c r="J669" s="75"/>
      <c r="K669" s="76"/>
      <c r="L669" s="22"/>
      <c r="M669" s="22"/>
      <c r="N669" s="22"/>
      <c r="O669" s="22"/>
      <c r="P669" s="22"/>
      <c r="Q669" s="23"/>
      <c r="R669" s="13"/>
      <c r="S669" s="13"/>
      <c r="T669" s="13"/>
      <c r="U669" s="13"/>
      <c r="V669" s="13"/>
      <c r="W669" s="13"/>
      <c r="X669" s="13"/>
      <c r="Y669" s="13"/>
      <c r="Z669" s="13"/>
      <c r="AA669" s="13"/>
      <c r="AB669" s="13"/>
      <c r="AQ669" s="7" t="s">
        <v>44</v>
      </c>
      <c r="AR669" s="7" t="s">
        <v>19</v>
      </c>
    </row>
    <row r="670" spans="1:62" s="2" customFormat="1" ht="24.2" customHeight="1" x14ac:dyDescent="0.2">
      <c r="A670" s="13"/>
      <c r="B670" s="14"/>
      <c r="C670" s="62" t="s">
        <v>1476</v>
      </c>
      <c r="D670" s="62" t="s">
        <v>38</v>
      </c>
      <c r="E670" s="63" t="s">
        <v>1477</v>
      </c>
      <c r="F670" s="64" t="s">
        <v>1478</v>
      </c>
      <c r="G670" s="65" t="s">
        <v>48</v>
      </c>
      <c r="H670" s="66">
        <v>40</v>
      </c>
      <c r="I670" s="16"/>
      <c r="J670" s="67" t="s">
        <v>0</v>
      </c>
      <c r="K670" s="68" t="s">
        <v>11</v>
      </c>
      <c r="L670" s="69">
        <v>1.02</v>
      </c>
      <c r="M670" s="69">
        <f>L670*H670</f>
        <v>40.799999999999997</v>
      </c>
      <c r="N670" s="69">
        <v>0</v>
      </c>
      <c r="O670" s="69">
        <f>N670*H670</f>
        <v>0</v>
      </c>
      <c r="P670" s="69">
        <v>0</v>
      </c>
      <c r="Q670" s="70">
        <f>P670*H670</f>
        <v>0</v>
      </c>
      <c r="R670" s="13"/>
      <c r="S670" s="13"/>
      <c r="T670" s="13"/>
      <c r="U670" s="13"/>
      <c r="V670" s="13"/>
      <c r="W670" s="13"/>
      <c r="X670" s="13"/>
      <c r="Y670" s="13"/>
      <c r="Z670" s="13"/>
      <c r="AA670" s="13"/>
      <c r="AB670" s="13"/>
      <c r="AO670" s="71" t="s">
        <v>42</v>
      </c>
      <c r="AQ670" s="71" t="s">
        <v>38</v>
      </c>
      <c r="AR670" s="71" t="s">
        <v>19</v>
      </c>
      <c r="AV670" s="7" t="s">
        <v>35</v>
      </c>
      <c r="BB670" s="72" t="e">
        <f>IF(K670="základní",#REF!,0)</f>
        <v>#REF!</v>
      </c>
      <c r="BC670" s="72">
        <f>IF(K670="snížená",#REF!,0)</f>
        <v>0</v>
      </c>
      <c r="BD670" s="72">
        <f>IF(K670="zákl. přenesená",#REF!,0)</f>
        <v>0</v>
      </c>
      <c r="BE670" s="72">
        <f>IF(K670="sníž. přenesená",#REF!,0)</f>
        <v>0</v>
      </c>
      <c r="BF670" s="72">
        <f>IF(K670="nulová",#REF!,0)</f>
        <v>0</v>
      </c>
      <c r="BG670" s="7" t="s">
        <v>17</v>
      </c>
      <c r="BH670" s="72" t="e">
        <f>ROUND(#REF!*H670,2)</f>
        <v>#REF!</v>
      </c>
      <c r="BI670" s="7" t="s">
        <v>42</v>
      </c>
      <c r="BJ670" s="71" t="s">
        <v>1479</v>
      </c>
    </row>
    <row r="671" spans="1:62" s="2" customFormat="1" ht="58.5" x14ac:dyDescent="0.2">
      <c r="A671" s="13"/>
      <c r="B671" s="14"/>
      <c r="C671" s="15"/>
      <c r="D671" s="73" t="s">
        <v>44</v>
      </c>
      <c r="E671" s="15"/>
      <c r="F671" s="74" t="s">
        <v>1480</v>
      </c>
      <c r="G671" s="15"/>
      <c r="H671" s="15"/>
      <c r="I671" s="16"/>
      <c r="J671" s="75"/>
      <c r="K671" s="76"/>
      <c r="L671" s="22"/>
      <c r="M671" s="22"/>
      <c r="N671" s="22"/>
      <c r="O671" s="22"/>
      <c r="P671" s="22"/>
      <c r="Q671" s="23"/>
      <c r="R671" s="13"/>
      <c r="S671" s="13"/>
      <c r="T671" s="13"/>
      <c r="U671" s="13"/>
      <c r="V671" s="13"/>
      <c r="W671" s="13"/>
      <c r="X671" s="13"/>
      <c r="Y671" s="13"/>
      <c r="Z671" s="13"/>
      <c r="AA671" s="13"/>
      <c r="AB671" s="13"/>
      <c r="AQ671" s="7" t="s">
        <v>44</v>
      </c>
      <c r="AR671" s="7" t="s">
        <v>19</v>
      </c>
    </row>
    <row r="672" spans="1:62" s="2" customFormat="1" ht="24.2" customHeight="1" x14ac:dyDescent="0.2">
      <c r="A672" s="13"/>
      <c r="B672" s="14"/>
      <c r="C672" s="62" t="s">
        <v>1481</v>
      </c>
      <c r="D672" s="62" t="s">
        <v>38</v>
      </c>
      <c r="E672" s="63" t="s">
        <v>1482</v>
      </c>
      <c r="F672" s="64" t="s">
        <v>1483</v>
      </c>
      <c r="G672" s="65" t="s">
        <v>48</v>
      </c>
      <c r="H672" s="66">
        <v>120</v>
      </c>
      <c r="I672" s="16"/>
      <c r="J672" s="67" t="s">
        <v>0</v>
      </c>
      <c r="K672" s="68" t="s">
        <v>11</v>
      </c>
      <c r="L672" s="69">
        <v>1.05</v>
      </c>
      <c r="M672" s="69">
        <f>L672*H672</f>
        <v>126</v>
      </c>
      <c r="N672" s="69">
        <v>0</v>
      </c>
      <c r="O672" s="69">
        <f>N672*H672</f>
        <v>0</v>
      </c>
      <c r="P672" s="69">
        <v>0</v>
      </c>
      <c r="Q672" s="70">
        <f>P672*H672</f>
        <v>0</v>
      </c>
      <c r="R672" s="13"/>
      <c r="S672" s="13"/>
      <c r="T672" s="13"/>
      <c r="U672" s="13"/>
      <c r="V672" s="13"/>
      <c r="W672" s="13"/>
      <c r="X672" s="13"/>
      <c r="Y672" s="13"/>
      <c r="Z672" s="13"/>
      <c r="AA672" s="13"/>
      <c r="AB672" s="13"/>
      <c r="AO672" s="71" t="s">
        <v>42</v>
      </c>
      <c r="AQ672" s="71" t="s">
        <v>38</v>
      </c>
      <c r="AR672" s="71" t="s">
        <v>19</v>
      </c>
      <c r="AV672" s="7" t="s">
        <v>35</v>
      </c>
      <c r="BB672" s="72" t="e">
        <f>IF(K672="základní",#REF!,0)</f>
        <v>#REF!</v>
      </c>
      <c r="BC672" s="72">
        <f>IF(K672="snížená",#REF!,0)</f>
        <v>0</v>
      </c>
      <c r="BD672" s="72">
        <f>IF(K672="zákl. přenesená",#REF!,0)</f>
        <v>0</v>
      </c>
      <c r="BE672" s="72">
        <f>IF(K672="sníž. přenesená",#REF!,0)</f>
        <v>0</v>
      </c>
      <c r="BF672" s="72">
        <f>IF(K672="nulová",#REF!,0)</f>
        <v>0</v>
      </c>
      <c r="BG672" s="7" t="s">
        <v>17</v>
      </c>
      <c r="BH672" s="72" t="e">
        <f>ROUND(#REF!*H672,2)</f>
        <v>#REF!</v>
      </c>
      <c r="BI672" s="7" t="s">
        <v>42</v>
      </c>
      <c r="BJ672" s="71" t="s">
        <v>1484</v>
      </c>
    </row>
    <row r="673" spans="1:62" s="2" customFormat="1" ht="58.5" x14ac:dyDescent="0.2">
      <c r="A673" s="13"/>
      <c r="B673" s="14"/>
      <c r="C673" s="15"/>
      <c r="D673" s="73" t="s">
        <v>44</v>
      </c>
      <c r="E673" s="15"/>
      <c r="F673" s="74" t="s">
        <v>1485</v>
      </c>
      <c r="G673" s="15"/>
      <c r="H673" s="15"/>
      <c r="I673" s="16"/>
      <c r="J673" s="75"/>
      <c r="K673" s="76"/>
      <c r="L673" s="22"/>
      <c r="M673" s="22"/>
      <c r="N673" s="22"/>
      <c r="O673" s="22"/>
      <c r="P673" s="22"/>
      <c r="Q673" s="23"/>
      <c r="R673" s="13"/>
      <c r="S673" s="13"/>
      <c r="T673" s="13"/>
      <c r="U673" s="13"/>
      <c r="V673" s="13"/>
      <c r="W673" s="13"/>
      <c r="X673" s="13"/>
      <c r="Y673" s="13"/>
      <c r="Z673" s="13"/>
      <c r="AA673" s="13"/>
      <c r="AB673" s="13"/>
      <c r="AQ673" s="7" t="s">
        <v>44</v>
      </c>
      <c r="AR673" s="7" t="s">
        <v>19</v>
      </c>
    </row>
    <row r="674" spans="1:62" s="2" customFormat="1" ht="24.2" customHeight="1" x14ac:dyDescent="0.2">
      <c r="A674" s="13"/>
      <c r="B674" s="14"/>
      <c r="C674" s="62" t="s">
        <v>1486</v>
      </c>
      <c r="D674" s="62" t="s">
        <v>38</v>
      </c>
      <c r="E674" s="63" t="s">
        <v>1487</v>
      </c>
      <c r="F674" s="64" t="s">
        <v>1488</v>
      </c>
      <c r="G674" s="65" t="s">
        <v>48</v>
      </c>
      <c r="H674" s="66">
        <v>120</v>
      </c>
      <c r="I674" s="16"/>
      <c r="J674" s="67" t="s">
        <v>0</v>
      </c>
      <c r="K674" s="68" t="s">
        <v>11</v>
      </c>
      <c r="L674" s="69">
        <v>1.21</v>
      </c>
      <c r="M674" s="69">
        <f>L674*H674</f>
        <v>145.19999999999999</v>
      </c>
      <c r="N674" s="69">
        <v>0</v>
      </c>
      <c r="O674" s="69">
        <f>N674*H674</f>
        <v>0</v>
      </c>
      <c r="P674" s="69">
        <v>0</v>
      </c>
      <c r="Q674" s="70">
        <f>P674*H674</f>
        <v>0</v>
      </c>
      <c r="R674" s="13"/>
      <c r="S674" s="13"/>
      <c r="T674" s="13"/>
      <c r="U674" s="13"/>
      <c r="V674" s="13"/>
      <c r="W674" s="13"/>
      <c r="X674" s="13"/>
      <c r="Y674" s="13"/>
      <c r="Z674" s="13"/>
      <c r="AA674" s="13"/>
      <c r="AB674" s="13"/>
      <c r="AO674" s="71" t="s">
        <v>42</v>
      </c>
      <c r="AQ674" s="71" t="s">
        <v>38</v>
      </c>
      <c r="AR674" s="71" t="s">
        <v>19</v>
      </c>
      <c r="AV674" s="7" t="s">
        <v>35</v>
      </c>
      <c r="BB674" s="72" t="e">
        <f>IF(K674="základní",#REF!,0)</f>
        <v>#REF!</v>
      </c>
      <c r="BC674" s="72">
        <f>IF(K674="snížená",#REF!,0)</f>
        <v>0</v>
      </c>
      <c r="BD674" s="72">
        <f>IF(K674="zákl. přenesená",#REF!,0)</f>
        <v>0</v>
      </c>
      <c r="BE674" s="72">
        <f>IF(K674="sníž. přenesená",#REF!,0)</f>
        <v>0</v>
      </c>
      <c r="BF674" s="72">
        <f>IF(K674="nulová",#REF!,0)</f>
        <v>0</v>
      </c>
      <c r="BG674" s="7" t="s">
        <v>17</v>
      </c>
      <c r="BH674" s="72" t="e">
        <f>ROUND(#REF!*H674,2)</f>
        <v>#REF!</v>
      </c>
      <c r="BI674" s="7" t="s">
        <v>42</v>
      </c>
      <c r="BJ674" s="71" t="s">
        <v>1489</v>
      </c>
    </row>
    <row r="675" spans="1:62" s="2" customFormat="1" ht="58.5" x14ac:dyDescent="0.2">
      <c r="A675" s="13"/>
      <c r="B675" s="14"/>
      <c r="C675" s="15"/>
      <c r="D675" s="73" t="s">
        <v>44</v>
      </c>
      <c r="E675" s="15"/>
      <c r="F675" s="74" t="s">
        <v>1490</v>
      </c>
      <c r="G675" s="15"/>
      <c r="H675" s="15"/>
      <c r="I675" s="16"/>
      <c r="J675" s="75"/>
      <c r="K675" s="76"/>
      <c r="L675" s="22"/>
      <c r="M675" s="22"/>
      <c r="N675" s="22"/>
      <c r="O675" s="22"/>
      <c r="P675" s="22"/>
      <c r="Q675" s="23"/>
      <c r="R675" s="13"/>
      <c r="S675" s="13"/>
      <c r="T675" s="13"/>
      <c r="U675" s="13"/>
      <c r="V675" s="13"/>
      <c r="W675" s="13"/>
      <c r="X675" s="13"/>
      <c r="Y675" s="13"/>
      <c r="Z675" s="13"/>
      <c r="AA675" s="13"/>
      <c r="AB675" s="13"/>
      <c r="AQ675" s="7" t="s">
        <v>44</v>
      </c>
      <c r="AR675" s="7" t="s">
        <v>19</v>
      </c>
    </row>
    <row r="676" spans="1:62" s="2" customFormat="1" ht="24.2" customHeight="1" x14ac:dyDescent="0.2">
      <c r="A676" s="13"/>
      <c r="B676" s="14"/>
      <c r="C676" s="62" t="s">
        <v>1491</v>
      </c>
      <c r="D676" s="62" t="s">
        <v>38</v>
      </c>
      <c r="E676" s="63" t="s">
        <v>1492</v>
      </c>
      <c r="F676" s="64" t="s">
        <v>1493</v>
      </c>
      <c r="G676" s="65" t="s">
        <v>54</v>
      </c>
      <c r="H676" s="66">
        <v>1200</v>
      </c>
      <c r="I676" s="16"/>
      <c r="J676" s="67" t="s">
        <v>0</v>
      </c>
      <c r="K676" s="68" t="s">
        <v>11</v>
      </c>
      <c r="L676" s="69">
        <v>0.08</v>
      </c>
      <c r="M676" s="69">
        <f>L676*H676</f>
        <v>96</v>
      </c>
      <c r="N676" s="69">
        <v>0</v>
      </c>
      <c r="O676" s="69">
        <f>N676*H676</f>
        <v>0</v>
      </c>
      <c r="P676" s="69">
        <v>0</v>
      </c>
      <c r="Q676" s="70">
        <f>P676*H676</f>
        <v>0</v>
      </c>
      <c r="R676" s="13"/>
      <c r="S676" s="13"/>
      <c r="T676" s="13"/>
      <c r="U676" s="13"/>
      <c r="V676" s="13"/>
      <c r="W676" s="13"/>
      <c r="X676" s="13"/>
      <c r="Y676" s="13"/>
      <c r="Z676" s="13"/>
      <c r="AA676" s="13"/>
      <c r="AB676" s="13"/>
      <c r="AO676" s="71" t="s">
        <v>42</v>
      </c>
      <c r="AQ676" s="71" t="s">
        <v>38</v>
      </c>
      <c r="AR676" s="71" t="s">
        <v>19</v>
      </c>
      <c r="AV676" s="7" t="s">
        <v>35</v>
      </c>
      <c r="BB676" s="72" t="e">
        <f>IF(K676="základní",#REF!,0)</f>
        <v>#REF!</v>
      </c>
      <c r="BC676" s="72">
        <f>IF(K676="snížená",#REF!,0)</f>
        <v>0</v>
      </c>
      <c r="BD676" s="72">
        <f>IF(K676="zákl. přenesená",#REF!,0)</f>
        <v>0</v>
      </c>
      <c r="BE676" s="72">
        <f>IF(K676="sníž. přenesená",#REF!,0)</f>
        <v>0</v>
      </c>
      <c r="BF676" s="72">
        <f>IF(K676="nulová",#REF!,0)</f>
        <v>0</v>
      </c>
      <c r="BG676" s="7" t="s">
        <v>17</v>
      </c>
      <c r="BH676" s="72" t="e">
        <f>ROUND(#REF!*H676,2)</f>
        <v>#REF!</v>
      </c>
      <c r="BI676" s="7" t="s">
        <v>42</v>
      </c>
      <c r="BJ676" s="71" t="s">
        <v>1494</v>
      </c>
    </row>
    <row r="677" spans="1:62" s="2" customFormat="1" ht="29.25" x14ac:dyDescent="0.2">
      <c r="A677" s="13"/>
      <c r="B677" s="14"/>
      <c r="C677" s="15"/>
      <c r="D677" s="73" t="s">
        <v>44</v>
      </c>
      <c r="E677" s="15"/>
      <c r="F677" s="74" t="s">
        <v>1495</v>
      </c>
      <c r="G677" s="15"/>
      <c r="H677" s="15"/>
      <c r="I677" s="16"/>
      <c r="J677" s="75"/>
      <c r="K677" s="76"/>
      <c r="L677" s="22"/>
      <c r="M677" s="22"/>
      <c r="N677" s="22"/>
      <c r="O677" s="22"/>
      <c r="P677" s="22"/>
      <c r="Q677" s="23"/>
      <c r="R677" s="13"/>
      <c r="S677" s="13"/>
      <c r="T677" s="13"/>
      <c r="U677" s="13"/>
      <c r="V677" s="13"/>
      <c r="W677" s="13"/>
      <c r="X677" s="13"/>
      <c r="Y677" s="13"/>
      <c r="Z677" s="13"/>
      <c r="AA677" s="13"/>
      <c r="AB677" s="13"/>
      <c r="AQ677" s="7" t="s">
        <v>44</v>
      </c>
      <c r="AR677" s="7" t="s">
        <v>19</v>
      </c>
    </row>
    <row r="678" spans="1:62" s="2" customFormat="1" ht="21.75" customHeight="1" x14ac:dyDescent="0.2">
      <c r="A678" s="13"/>
      <c r="B678" s="14"/>
      <c r="C678" s="62" t="s">
        <v>1496</v>
      </c>
      <c r="D678" s="62" t="s">
        <v>38</v>
      </c>
      <c r="E678" s="63" t="s">
        <v>1497</v>
      </c>
      <c r="F678" s="64" t="s">
        <v>1498</v>
      </c>
      <c r="G678" s="65" t="s">
        <v>94</v>
      </c>
      <c r="H678" s="66">
        <v>120</v>
      </c>
      <c r="I678" s="16"/>
      <c r="J678" s="67" t="s">
        <v>0</v>
      </c>
      <c r="K678" s="68" t="s">
        <v>11</v>
      </c>
      <c r="L678" s="69">
        <v>0.59</v>
      </c>
      <c r="M678" s="69">
        <f>L678*H678</f>
        <v>70.8</v>
      </c>
      <c r="N678" s="69">
        <v>0</v>
      </c>
      <c r="O678" s="69">
        <f>N678*H678</f>
        <v>0</v>
      </c>
      <c r="P678" s="69">
        <v>0</v>
      </c>
      <c r="Q678" s="70">
        <f>P678*H678</f>
        <v>0</v>
      </c>
      <c r="R678" s="13"/>
      <c r="S678" s="13"/>
      <c r="T678" s="13"/>
      <c r="U678" s="13"/>
      <c r="V678" s="13"/>
      <c r="W678" s="13"/>
      <c r="X678" s="13"/>
      <c r="Y678" s="13"/>
      <c r="Z678" s="13"/>
      <c r="AA678" s="13"/>
      <c r="AB678" s="13"/>
      <c r="AO678" s="71" t="s">
        <v>42</v>
      </c>
      <c r="AQ678" s="71" t="s">
        <v>38</v>
      </c>
      <c r="AR678" s="71" t="s">
        <v>19</v>
      </c>
      <c r="AV678" s="7" t="s">
        <v>35</v>
      </c>
      <c r="BB678" s="72" t="e">
        <f>IF(K678="základní",#REF!,0)</f>
        <v>#REF!</v>
      </c>
      <c r="BC678" s="72">
        <f>IF(K678="snížená",#REF!,0)</f>
        <v>0</v>
      </c>
      <c r="BD678" s="72">
        <f>IF(K678="zákl. přenesená",#REF!,0)</f>
        <v>0</v>
      </c>
      <c r="BE678" s="72">
        <f>IF(K678="sníž. přenesená",#REF!,0)</f>
        <v>0</v>
      </c>
      <c r="BF678" s="72">
        <f>IF(K678="nulová",#REF!,0)</f>
        <v>0</v>
      </c>
      <c r="BG678" s="7" t="s">
        <v>17</v>
      </c>
      <c r="BH678" s="72" t="e">
        <f>ROUND(#REF!*H678,2)</f>
        <v>#REF!</v>
      </c>
      <c r="BI678" s="7" t="s">
        <v>42</v>
      </c>
      <c r="BJ678" s="71" t="s">
        <v>1499</v>
      </c>
    </row>
    <row r="679" spans="1:62" s="2" customFormat="1" ht="29.25" x14ac:dyDescent="0.2">
      <c r="A679" s="13"/>
      <c r="B679" s="14"/>
      <c r="C679" s="15"/>
      <c r="D679" s="73" t="s">
        <v>44</v>
      </c>
      <c r="E679" s="15"/>
      <c r="F679" s="74" t="s">
        <v>1500</v>
      </c>
      <c r="G679" s="15"/>
      <c r="H679" s="15"/>
      <c r="I679" s="16"/>
      <c r="J679" s="75"/>
      <c r="K679" s="76"/>
      <c r="L679" s="22"/>
      <c r="M679" s="22"/>
      <c r="N679" s="22"/>
      <c r="O679" s="22"/>
      <c r="P679" s="22"/>
      <c r="Q679" s="23"/>
      <c r="R679" s="13"/>
      <c r="S679" s="13"/>
      <c r="T679" s="13"/>
      <c r="U679" s="13"/>
      <c r="V679" s="13"/>
      <c r="W679" s="13"/>
      <c r="X679" s="13"/>
      <c r="Y679" s="13"/>
      <c r="Z679" s="13"/>
      <c r="AA679" s="13"/>
      <c r="AB679" s="13"/>
      <c r="AQ679" s="7" t="s">
        <v>44</v>
      </c>
      <c r="AR679" s="7" t="s">
        <v>19</v>
      </c>
    </row>
    <row r="680" spans="1:62" s="2" customFormat="1" ht="16.5" customHeight="1" x14ac:dyDescent="0.2">
      <c r="A680" s="13"/>
      <c r="B680" s="14"/>
      <c r="C680" s="62" t="s">
        <v>1501</v>
      </c>
      <c r="D680" s="62" t="s">
        <v>38</v>
      </c>
      <c r="E680" s="63" t="s">
        <v>1502</v>
      </c>
      <c r="F680" s="64" t="s">
        <v>1503</v>
      </c>
      <c r="G680" s="65" t="s">
        <v>94</v>
      </c>
      <c r="H680" s="66">
        <v>120</v>
      </c>
      <c r="I680" s="16"/>
      <c r="J680" s="67" t="s">
        <v>0</v>
      </c>
      <c r="K680" s="68" t="s">
        <v>11</v>
      </c>
      <c r="L680" s="69">
        <v>0.73</v>
      </c>
      <c r="M680" s="69">
        <f>L680*H680</f>
        <v>87.6</v>
      </c>
      <c r="N680" s="69">
        <v>0</v>
      </c>
      <c r="O680" s="69">
        <f>N680*H680</f>
        <v>0</v>
      </c>
      <c r="P680" s="69">
        <v>0</v>
      </c>
      <c r="Q680" s="70">
        <f>P680*H680</f>
        <v>0</v>
      </c>
      <c r="R680" s="13"/>
      <c r="S680" s="13"/>
      <c r="T680" s="13"/>
      <c r="U680" s="13"/>
      <c r="V680" s="13"/>
      <c r="W680" s="13"/>
      <c r="X680" s="13"/>
      <c r="Y680" s="13"/>
      <c r="Z680" s="13"/>
      <c r="AA680" s="13"/>
      <c r="AB680" s="13"/>
      <c r="AO680" s="71" t="s">
        <v>42</v>
      </c>
      <c r="AQ680" s="71" t="s">
        <v>38</v>
      </c>
      <c r="AR680" s="71" t="s">
        <v>19</v>
      </c>
      <c r="AV680" s="7" t="s">
        <v>35</v>
      </c>
      <c r="BB680" s="72" t="e">
        <f>IF(K680="základní",#REF!,0)</f>
        <v>#REF!</v>
      </c>
      <c r="BC680" s="72">
        <f>IF(K680="snížená",#REF!,0)</f>
        <v>0</v>
      </c>
      <c r="BD680" s="72">
        <f>IF(K680="zákl. přenesená",#REF!,0)</f>
        <v>0</v>
      </c>
      <c r="BE680" s="72">
        <f>IF(K680="sníž. přenesená",#REF!,0)</f>
        <v>0</v>
      </c>
      <c r="BF680" s="72">
        <f>IF(K680="nulová",#REF!,0)</f>
        <v>0</v>
      </c>
      <c r="BG680" s="7" t="s">
        <v>17</v>
      </c>
      <c r="BH680" s="72" t="e">
        <f>ROUND(#REF!*H680,2)</f>
        <v>#REF!</v>
      </c>
      <c r="BI680" s="7" t="s">
        <v>42</v>
      </c>
      <c r="BJ680" s="71" t="s">
        <v>1504</v>
      </c>
    </row>
    <row r="681" spans="1:62" s="2" customFormat="1" ht="29.25" x14ac:dyDescent="0.2">
      <c r="A681" s="13"/>
      <c r="B681" s="14"/>
      <c r="C681" s="15"/>
      <c r="D681" s="73" t="s">
        <v>44</v>
      </c>
      <c r="E681" s="15"/>
      <c r="F681" s="74" t="s">
        <v>1505</v>
      </c>
      <c r="G681" s="15"/>
      <c r="H681" s="15"/>
      <c r="I681" s="16"/>
      <c r="J681" s="75"/>
      <c r="K681" s="76"/>
      <c r="L681" s="22"/>
      <c r="M681" s="22"/>
      <c r="N681" s="22"/>
      <c r="O681" s="22"/>
      <c r="P681" s="22"/>
      <c r="Q681" s="23"/>
      <c r="R681" s="13"/>
      <c r="S681" s="13"/>
      <c r="T681" s="13"/>
      <c r="U681" s="13"/>
      <c r="V681" s="13"/>
      <c r="W681" s="13"/>
      <c r="X681" s="13"/>
      <c r="Y681" s="13"/>
      <c r="Z681" s="13"/>
      <c r="AA681" s="13"/>
      <c r="AB681" s="13"/>
      <c r="AQ681" s="7" t="s">
        <v>44</v>
      </c>
      <c r="AR681" s="7" t="s">
        <v>19</v>
      </c>
    </row>
    <row r="682" spans="1:62" s="2" customFormat="1" ht="16.5" customHeight="1" x14ac:dyDescent="0.2">
      <c r="A682" s="13"/>
      <c r="B682" s="14"/>
      <c r="C682" s="62" t="s">
        <v>1506</v>
      </c>
      <c r="D682" s="62" t="s">
        <v>38</v>
      </c>
      <c r="E682" s="63" t="s">
        <v>1507</v>
      </c>
      <c r="F682" s="64" t="s">
        <v>1508</v>
      </c>
      <c r="G682" s="65" t="s">
        <v>48</v>
      </c>
      <c r="H682" s="66">
        <v>120</v>
      </c>
      <c r="I682" s="16"/>
      <c r="J682" s="67" t="s">
        <v>0</v>
      </c>
      <c r="K682" s="68" t="s">
        <v>11</v>
      </c>
      <c r="L682" s="69">
        <v>0.49</v>
      </c>
      <c r="M682" s="69">
        <f>L682*H682</f>
        <v>58.8</v>
      </c>
      <c r="N682" s="69">
        <v>0</v>
      </c>
      <c r="O682" s="69">
        <f>N682*H682</f>
        <v>0</v>
      </c>
      <c r="P682" s="69">
        <v>0</v>
      </c>
      <c r="Q682" s="70">
        <f>P682*H682</f>
        <v>0</v>
      </c>
      <c r="R682" s="13"/>
      <c r="S682" s="13"/>
      <c r="T682" s="13"/>
      <c r="U682" s="13"/>
      <c r="V682" s="13"/>
      <c r="W682" s="13"/>
      <c r="X682" s="13"/>
      <c r="Y682" s="13"/>
      <c r="Z682" s="13"/>
      <c r="AA682" s="13"/>
      <c r="AB682" s="13"/>
      <c r="AO682" s="71" t="s">
        <v>42</v>
      </c>
      <c r="AQ682" s="71" t="s">
        <v>38</v>
      </c>
      <c r="AR682" s="71" t="s">
        <v>19</v>
      </c>
      <c r="AV682" s="7" t="s">
        <v>35</v>
      </c>
      <c r="BB682" s="72" t="e">
        <f>IF(K682="základní",#REF!,0)</f>
        <v>#REF!</v>
      </c>
      <c r="BC682" s="72">
        <f>IF(K682="snížená",#REF!,0)</f>
        <v>0</v>
      </c>
      <c r="BD682" s="72">
        <f>IF(K682="zákl. přenesená",#REF!,0)</f>
        <v>0</v>
      </c>
      <c r="BE682" s="72">
        <f>IF(K682="sníž. přenesená",#REF!,0)</f>
        <v>0</v>
      </c>
      <c r="BF682" s="72">
        <f>IF(K682="nulová",#REF!,0)</f>
        <v>0</v>
      </c>
      <c r="BG682" s="7" t="s">
        <v>17</v>
      </c>
      <c r="BH682" s="72" t="e">
        <f>ROUND(#REF!*H682,2)</f>
        <v>#REF!</v>
      </c>
      <c r="BI682" s="7" t="s">
        <v>42</v>
      </c>
      <c r="BJ682" s="71" t="s">
        <v>1509</v>
      </c>
    </row>
    <row r="683" spans="1:62" s="2" customFormat="1" ht="39" x14ac:dyDescent="0.2">
      <c r="A683" s="13"/>
      <c r="B683" s="14"/>
      <c r="C683" s="15"/>
      <c r="D683" s="73" t="s">
        <v>44</v>
      </c>
      <c r="E683" s="15"/>
      <c r="F683" s="74" t="s">
        <v>1510</v>
      </c>
      <c r="G683" s="15"/>
      <c r="H683" s="15"/>
      <c r="I683" s="16"/>
      <c r="J683" s="75"/>
      <c r="K683" s="76"/>
      <c r="L683" s="22"/>
      <c r="M683" s="22"/>
      <c r="N683" s="22"/>
      <c r="O683" s="22"/>
      <c r="P683" s="22"/>
      <c r="Q683" s="23"/>
      <c r="R683" s="13"/>
      <c r="S683" s="13"/>
      <c r="T683" s="13"/>
      <c r="U683" s="13"/>
      <c r="V683" s="13"/>
      <c r="W683" s="13"/>
      <c r="X683" s="13"/>
      <c r="Y683" s="13"/>
      <c r="Z683" s="13"/>
      <c r="AA683" s="13"/>
      <c r="AB683" s="13"/>
      <c r="AQ683" s="7" t="s">
        <v>44</v>
      </c>
      <c r="AR683" s="7" t="s">
        <v>19</v>
      </c>
    </row>
    <row r="684" spans="1:62" s="2" customFormat="1" ht="24.2" customHeight="1" x14ac:dyDescent="0.2">
      <c r="A684" s="13"/>
      <c r="B684" s="14"/>
      <c r="C684" s="62" t="s">
        <v>1511</v>
      </c>
      <c r="D684" s="62" t="s">
        <v>38</v>
      </c>
      <c r="E684" s="63" t="s">
        <v>1512</v>
      </c>
      <c r="F684" s="64" t="s">
        <v>1513</v>
      </c>
      <c r="G684" s="65" t="s">
        <v>48</v>
      </c>
      <c r="H684" s="66">
        <v>120</v>
      </c>
      <c r="I684" s="16"/>
      <c r="J684" s="67" t="s">
        <v>0</v>
      </c>
      <c r="K684" s="68" t="s">
        <v>11</v>
      </c>
      <c r="L684" s="69">
        <v>0.9</v>
      </c>
      <c r="M684" s="69">
        <f>L684*H684</f>
        <v>108</v>
      </c>
      <c r="N684" s="69">
        <v>0</v>
      </c>
      <c r="O684" s="69">
        <f>N684*H684</f>
        <v>0</v>
      </c>
      <c r="P684" s="69">
        <v>0</v>
      </c>
      <c r="Q684" s="70">
        <f>P684*H684</f>
        <v>0</v>
      </c>
      <c r="R684" s="13"/>
      <c r="S684" s="13"/>
      <c r="T684" s="13"/>
      <c r="U684" s="13"/>
      <c r="V684" s="13"/>
      <c r="W684" s="13"/>
      <c r="X684" s="13"/>
      <c r="Y684" s="13"/>
      <c r="Z684" s="13"/>
      <c r="AA684" s="13"/>
      <c r="AB684" s="13"/>
      <c r="AO684" s="71" t="s">
        <v>42</v>
      </c>
      <c r="AQ684" s="71" t="s">
        <v>38</v>
      </c>
      <c r="AR684" s="71" t="s">
        <v>19</v>
      </c>
      <c r="AV684" s="7" t="s">
        <v>35</v>
      </c>
      <c r="BB684" s="72" t="e">
        <f>IF(K684="základní",#REF!,0)</f>
        <v>#REF!</v>
      </c>
      <c r="BC684" s="72">
        <f>IF(K684="snížená",#REF!,0)</f>
        <v>0</v>
      </c>
      <c r="BD684" s="72">
        <f>IF(K684="zákl. přenesená",#REF!,0)</f>
        <v>0</v>
      </c>
      <c r="BE684" s="72">
        <f>IF(K684="sníž. přenesená",#REF!,0)</f>
        <v>0</v>
      </c>
      <c r="BF684" s="72">
        <f>IF(K684="nulová",#REF!,0)</f>
        <v>0</v>
      </c>
      <c r="BG684" s="7" t="s">
        <v>17</v>
      </c>
      <c r="BH684" s="72" t="e">
        <f>ROUND(#REF!*H684,2)</f>
        <v>#REF!</v>
      </c>
      <c r="BI684" s="7" t="s">
        <v>42</v>
      </c>
      <c r="BJ684" s="71" t="s">
        <v>1514</v>
      </c>
    </row>
    <row r="685" spans="1:62" s="2" customFormat="1" ht="39" x14ac:dyDescent="0.2">
      <c r="A685" s="13"/>
      <c r="B685" s="14"/>
      <c r="C685" s="15"/>
      <c r="D685" s="73" t="s">
        <v>44</v>
      </c>
      <c r="E685" s="15"/>
      <c r="F685" s="74" t="s">
        <v>1515</v>
      </c>
      <c r="G685" s="15"/>
      <c r="H685" s="15"/>
      <c r="I685" s="16"/>
      <c r="J685" s="75"/>
      <c r="K685" s="76"/>
      <c r="L685" s="22"/>
      <c r="M685" s="22"/>
      <c r="N685" s="22"/>
      <c r="O685" s="22"/>
      <c r="P685" s="22"/>
      <c r="Q685" s="23"/>
      <c r="R685" s="13"/>
      <c r="S685" s="13"/>
      <c r="T685" s="13"/>
      <c r="U685" s="13"/>
      <c r="V685" s="13"/>
      <c r="W685" s="13"/>
      <c r="X685" s="13"/>
      <c r="Y685" s="13"/>
      <c r="Z685" s="13"/>
      <c r="AA685" s="13"/>
      <c r="AB685" s="13"/>
      <c r="AQ685" s="7" t="s">
        <v>44</v>
      </c>
      <c r="AR685" s="7" t="s">
        <v>19</v>
      </c>
    </row>
    <row r="686" spans="1:62" s="2" customFormat="1" ht="16.5" customHeight="1" x14ac:dyDescent="0.2">
      <c r="A686" s="13"/>
      <c r="B686" s="14"/>
      <c r="C686" s="62" t="s">
        <v>1516</v>
      </c>
      <c r="D686" s="62" t="s">
        <v>38</v>
      </c>
      <c r="E686" s="63" t="s">
        <v>1517</v>
      </c>
      <c r="F686" s="64" t="s">
        <v>1518</v>
      </c>
      <c r="G686" s="65" t="s">
        <v>48</v>
      </c>
      <c r="H686" s="66">
        <v>480</v>
      </c>
      <c r="I686" s="16"/>
      <c r="J686" s="67" t="s">
        <v>0</v>
      </c>
      <c r="K686" s="68" t="s">
        <v>11</v>
      </c>
      <c r="L686" s="69">
        <v>4.4000000000000004</v>
      </c>
      <c r="M686" s="69">
        <f>L686*H686</f>
        <v>2112</v>
      </c>
      <c r="N686" s="69">
        <v>0</v>
      </c>
      <c r="O686" s="69">
        <f>N686*H686</f>
        <v>0</v>
      </c>
      <c r="P686" s="69">
        <v>0</v>
      </c>
      <c r="Q686" s="70">
        <f>P686*H686</f>
        <v>0</v>
      </c>
      <c r="R686" s="13"/>
      <c r="S686" s="13"/>
      <c r="T686" s="13"/>
      <c r="U686" s="13"/>
      <c r="V686" s="13"/>
      <c r="W686" s="13"/>
      <c r="X686" s="13"/>
      <c r="Y686" s="13"/>
      <c r="Z686" s="13"/>
      <c r="AA686" s="13"/>
      <c r="AB686" s="13"/>
      <c r="AO686" s="71" t="s">
        <v>42</v>
      </c>
      <c r="AQ686" s="71" t="s">
        <v>38</v>
      </c>
      <c r="AR686" s="71" t="s">
        <v>19</v>
      </c>
      <c r="AV686" s="7" t="s">
        <v>35</v>
      </c>
      <c r="BB686" s="72" t="e">
        <f>IF(K686="základní",#REF!,0)</f>
        <v>#REF!</v>
      </c>
      <c r="BC686" s="72">
        <f>IF(K686="snížená",#REF!,0)</f>
        <v>0</v>
      </c>
      <c r="BD686" s="72">
        <f>IF(K686="zákl. přenesená",#REF!,0)</f>
        <v>0</v>
      </c>
      <c r="BE686" s="72">
        <f>IF(K686="sníž. přenesená",#REF!,0)</f>
        <v>0</v>
      </c>
      <c r="BF686" s="72">
        <f>IF(K686="nulová",#REF!,0)</f>
        <v>0</v>
      </c>
      <c r="BG686" s="7" t="s">
        <v>17</v>
      </c>
      <c r="BH686" s="72" t="e">
        <f>ROUND(#REF!*H686,2)</f>
        <v>#REF!</v>
      </c>
      <c r="BI686" s="7" t="s">
        <v>42</v>
      </c>
      <c r="BJ686" s="71" t="s">
        <v>1519</v>
      </c>
    </row>
    <row r="687" spans="1:62" s="2" customFormat="1" ht="39" x14ac:dyDescent="0.2">
      <c r="A687" s="13"/>
      <c r="B687" s="14"/>
      <c r="C687" s="15"/>
      <c r="D687" s="73" t="s">
        <v>44</v>
      </c>
      <c r="E687" s="15"/>
      <c r="F687" s="74" t="s">
        <v>1520</v>
      </c>
      <c r="G687" s="15"/>
      <c r="H687" s="15"/>
      <c r="I687" s="16"/>
      <c r="J687" s="75"/>
      <c r="K687" s="76"/>
      <c r="L687" s="22"/>
      <c r="M687" s="22"/>
      <c r="N687" s="22"/>
      <c r="O687" s="22"/>
      <c r="P687" s="22"/>
      <c r="Q687" s="23"/>
      <c r="R687" s="13"/>
      <c r="S687" s="13"/>
      <c r="T687" s="13"/>
      <c r="U687" s="13"/>
      <c r="V687" s="13"/>
      <c r="W687" s="13"/>
      <c r="X687" s="13"/>
      <c r="Y687" s="13"/>
      <c r="Z687" s="13"/>
      <c r="AA687" s="13"/>
      <c r="AB687" s="13"/>
      <c r="AQ687" s="7" t="s">
        <v>44</v>
      </c>
      <c r="AR687" s="7" t="s">
        <v>19</v>
      </c>
    </row>
    <row r="688" spans="1:62" s="2" customFormat="1" ht="16.5" customHeight="1" x14ac:dyDescent="0.2">
      <c r="A688" s="13"/>
      <c r="B688" s="14"/>
      <c r="C688" s="62" t="s">
        <v>1521</v>
      </c>
      <c r="D688" s="62" t="s">
        <v>38</v>
      </c>
      <c r="E688" s="63" t="s">
        <v>1522</v>
      </c>
      <c r="F688" s="64" t="s">
        <v>1523</v>
      </c>
      <c r="G688" s="65" t="s">
        <v>94</v>
      </c>
      <c r="H688" s="66">
        <v>1</v>
      </c>
      <c r="I688" s="16"/>
      <c r="J688" s="67" t="s">
        <v>0</v>
      </c>
      <c r="K688" s="68" t="s">
        <v>11</v>
      </c>
      <c r="L688" s="69">
        <v>6.2610000000000001</v>
      </c>
      <c r="M688" s="69">
        <f>L688*H688</f>
        <v>6.2610000000000001</v>
      </c>
      <c r="N688" s="69">
        <v>0</v>
      </c>
      <c r="O688" s="69">
        <f>N688*H688</f>
        <v>0</v>
      </c>
      <c r="P688" s="69">
        <v>0</v>
      </c>
      <c r="Q688" s="70">
        <f>P688*H688</f>
        <v>0</v>
      </c>
      <c r="R688" s="13"/>
      <c r="S688" s="13"/>
      <c r="T688" s="13"/>
      <c r="U688" s="13"/>
      <c r="V688" s="13"/>
      <c r="W688" s="13"/>
      <c r="X688" s="13"/>
      <c r="Y688" s="13"/>
      <c r="Z688" s="13"/>
      <c r="AA688" s="13"/>
      <c r="AB688" s="13"/>
      <c r="AO688" s="71" t="s">
        <v>42</v>
      </c>
      <c r="AQ688" s="71" t="s">
        <v>38</v>
      </c>
      <c r="AR688" s="71" t="s">
        <v>19</v>
      </c>
      <c r="AV688" s="7" t="s">
        <v>35</v>
      </c>
      <c r="BB688" s="72" t="e">
        <f>IF(K688="základní",#REF!,0)</f>
        <v>#REF!</v>
      </c>
      <c r="BC688" s="72">
        <f>IF(K688="snížená",#REF!,0)</f>
        <v>0</v>
      </c>
      <c r="BD688" s="72">
        <f>IF(K688="zákl. přenesená",#REF!,0)</f>
        <v>0</v>
      </c>
      <c r="BE688" s="72">
        <f>IF(K688="sníž. přenesená",#REF!,0)</f>
        <v>0</v>
      </c>
      <c r="BF688" s="72">
        <f>IF(K688="nulová",#REF!,0)</f>
        <v>0</v>
      </c>
      <c r="BG688" s="7" t="s">
        <v>17</v>
      </c>
      <c r="BH688" s="72" t="e">
        <f>ROUND(#REF!*H688,2)</f>
        <v>#REF!</v>
      </c>
      <c r="BI688" s="7" t="s">
        <v>42</v>
      </c>
      <c r="BJ688" s="71" t="s">
        <v>1524</v>
      </c>
    </row>
    <row r="689" spans="1:62" s="2" customFormat="1" ht="29.25" x14ac:dyDescent="0.2">
      <c r="A689" s="13"/>
      <c r="B689" s="14"/>
      <c r="C689" s="15"/>
      <c r="D689" s="73" t="s">
        <v>44</v>
      </c>
      <c r="E689" s="15"/>
      <c r="F689" s="74" t="s">
        <v>1525</v>
      </c>
      <c r="G689" s="15"/>
      <c r="H689" s="15"/>
      <c r="I689" s="16"/>
      <c r="J689" s="75"/>
      <c r="K689" s="76"/>
      <c r="L689" s="22"/>
      <c r="M689" s="22"/>
      <c r="N689" s="22"/>
      <c r="O689" s="22"/>
      <c r="P689" s="22"/>
      <c r="Q689" s="23"/>
      <c r="R689" s="13"/>
      <c r="S689" s="13"/>
      <c r="T689" s="13"/>
      <c r="U689" s="13"/>
      <c r="V689" s="13"/>
      <c r="W689" s="13"/>
      <c r="X689" s="13"/>
      <c r="Y689" s="13"/>
      <c r="Z689" s="13"/>
      <c r="AA689" s="13"/>
      <c r="AB689" s="13"/>
      <c r="AQ689" s="7" t="s">
        <v>44</v>
      </c>
      <c r="AR689" s="7" t="s">
        <v>19</v>
      </c>
    </row>
    <row r="690" spans="1:62" s="2" customFormat="1" ht="16.5" customHeight="1" x14ac:dyDescent="0.2">
      <c r="A690" s="13"/>
      <c r="B690" s="14"/>
      <c r="C690" s="62" t="s">
        <v>1526</v>
      </c>
      <c r="D690" s="62" t="s">
        <v>38</v>
      </c>
      <c r="E690" s="63" t="s">
        <v>1527</v>
      </c>
      <c r="F690" s="64" t="s">
        <v>1528</v>
      </c>
      <c r="G690" s="65" t="s">
        <v>94</v>
      </c>
      <c r="H690" s="66">
        <v>1</v>
      </c>
      <c r="I690" s="16"/>
      <c r="J690" s="67" t="s">
        <v>0</v>
      </c>
      <c r="K690" s="68" t="s">
        <v>11</v>
      </c>
      <c r="L690" s="69">
        <v>9.0690000000000008</v>
      </c>
      <c r="M690" s="69">
        <f>L690*H690</f>
        <v>9.0690000000000008</v>
      </c>
      <c r="N690" s="69">
        <v>0</v>
      </c>
      <c r="O690" s="69">
        <f>N690*H690</f>
        <v>0</v>
      </c>
      <c r="P690" s="69">
        <v>0</v>
      </c>
      <c r="Q690" s="70">
        <f>P690*H690</f>
        <v>0</v>
      </c>
      <c r="R690" s="13"/>
      <c r="S690" s="13"/>
      <c r="T690" s="13"/>
      <c r="U690" s="13"/>
      <c r="V690" s="13"/>
      <c r="W690" s="13"/>
      <c r="X690" s="13"/>
      <c r="Y690" s="13"/>
      <c r="Z690" s="13"/>
      <c r="AA690" s="13"/>
      <c r="AB690" s="13"/>
      <c r="AO690" s="71" t="s">
        <v>42</v>
      </c>
      <c r="AQ690" s="71" t="s">
        <v>38</v>
      </c>
      <c r="AR690" s="71" t="s">
        <v>19</v>
      </c>
      <c r="AV690" s="7" t="s">
        <v>35</v>
      </c>
      <c r="BB690" s="72" t="e">
        <f>IF(K690="základní",#REF!,0)</f>
        <v>#REF!</v>
      </c>
      <c r="BC690" s="72">
        <f>IF(K690="snížená",#REF!,0)</f>
        <v>0</v>
      </c>
      <c r="BD690" s="72">
        <f>IF(K690="zákl. přenesená",#REF!,0)</f>
        <v>0</v>
      </c>
      <c r="BE690" s="72">
        <f>IF(K690="sníž. přenesená",#REF!,0)</f>
        <v>0</v>
      </c>
      <c r="BF690" s="72">
        <f>IF(K690="nulová",#REF!,0)</f>
        <v>0</v>
      </c>
      <c r="BG690" s="7" t="s">
        <v>17</v>
      </c>
      <c r="BH690" s="72" t="e">
        <f>ROUND(#REF!*H690,2)</f>
        <v>#REF!</v>
      </c>
      <c r="BI690" s="7" t="s">
        <v>42</v>
      </c>
      <c r="BJ690" s="71" t="s">
        <v>1529</v>
      </c>
    </row>
    <row r="691" spans="1:62" s="2" customFormat="1" ht="29.25" x14ac:dyDescent="0.2">
      <c r="A691" s="13"/>
      <c r="B691" s="14"/>
      <c r="C691" s="15"/>
      <c r="D691" s="73" t="s">
        <v>44</v>
      </c>
      <c r="E691" s="15"/>
      <c r="F691" s="74" t="s">
        <v>1530</v>
      </c>
      <c r="G691" s="15"/>
      <c r="H691" s="15"/>
      <c r="I691" s="16"/>
      <c r="J691" s="75"/>
      <c r="K691" s="76"/>
      <c r="L691" s="22"/>
      <c r="M691" s="22"/>
      <c r="N691" s="22"/>
      <c r="O691" s="22"/>
      <c r="P691" s="22"/>
      <c r="Q691" s="23"/>
      <c r="R691" s="13"/>
      <c r="S691" s="13"/>
      <c r="T691" s="13"/>
      <c r="U691" s="13"/>
      <c r="V691" s="13"/>
      <c r="W691" s="13"/>
      <c r="X691" s="13"/>
      <c r="Y691" s="13"/>
      <c r="Z691" s="13"/>
      <c r="AA691" s="13"/>
      <c r="AB691" s="13"/>
      <c r="AQ691" s="7" t="s">
        <v>44</v>
      </c>
      <c r="AR691" s="7" t="s">
        <v>19</v>
      </c>
    </row>
    <row r="692" spans="1:62" s="2" customFormat="1" ht="24.2" customHeight="1" x14ac:dyDescent="0.2">
      <c r="A692" s="13"/>
      <c r="B692" s="14"/>
      <c r="C692" s="62" t="s">
        <v>1531</v>
      </c>
      <c r="D692" s="62" t="s">
        <v>38</v>
      </c>
      <c r="E692" s="63" t="s">
        <v>1532</v>
      </c>
      <c r="F692" s="64" t="s">
        <v>1533</v>
      </c>
      <c r="G692" s="65" t="s">
        <v>168</v>
      </c>
      <c r="H692" s="66">
        <v>40</v>
      </c>
      <c r="I692" s="16"/>
      <c r="J692" s="67" t="s">
        <v>0</v>
      </c>
      <c r="K692" s="68" t="s">
        <v>11</v>
      </c>
      <c r="L692" s="69">
        <v>2.27</v>
      </c>
      <c r="M692" s="69">
        <f>L692*H692</f>
        <v>90.8</v>
      </c>
      <c r="N692" s="69">
        <v>0</v>
      </c>
      <c r="O692" s="69">
        <f>N692*H692</f>
        <v>0</v>
      </c>
      <c r="P692" s="69">
        <v>0</v>
      </c>
      <c r="Q692" s="70">
        <f>P692*H692</f>
        <v>0</v>
      </c>
      <c r="R692" s="13"/>
      <c r="S692" s="13"/>
      <c r="T692" s="13"/>
      <c r="U692" s="13"/>
      <c r="V692" s="13"/>
      <c r="W692" s="13"/>
      <c r="X692" s="13"/>
      <c r="Y692" s="13"/>
      <c r="Z692" s="13"/>
      <c r="AA692" s="13"/>
      <c r="AB692" s="13"/>
      <c r="AO692" s="71" t="s">
        <v>42</v>
      </c>
      <c r="AQ692" s="71" t="s">
        <v>38</v>
      </c>
      <c r="AR692" s="71" t="s">
        <v>19</v>
      </c>
      <c r="AV692" s="7" t="s">
        <v>35</v>
      </c>
      <c r="BB692" s="72" t="e">
        <f>IF(K692="základní",#REF!,0)</f>
        <v>#REF!</v>
      </c>
      <c r="BC692" s="72">
        <f>IF(K692="snížená",#REF!,0)</f>
        <v>0</v>
      </c>
      <c r="BD692" s="72">
        <f>IF(K692="zákl. přenesená",#REF!,0)</f>
        <v>0</v>
      </c>
      <c r="BE692" s="72">
        <f>IF(K692="sníž. přenesená",#REF!,0)</f>
        <v>0</v>
      </c>
      <c r="BF692" s="72">
        <f>IF(K692="nulová",#REF!,0)</f>
        <v>0</v>
      </c>
      <c r="BG692" s="7" t="s">
        <v>17</v>
      </c>
      <c r="BH692" s="72" t="e">
        <f>ROUND(#REF!*H692,2)</f>
        <v>#REF!</v>
      </c>
      <c r="BI692" s="7" t="s">
        <v>42</v>
      </c>
      <c r="BJ692" s="71" t="s">
        <v>1534</v>
      </c>
    </row>
    <row r="693" spans="1:62" s="2" customFormat="1" ht="39" x14ac:dyDescent="0.2">
      <c r="A693" s="13"/>
      <c r="B693" s="14"/>
      <c r="C693" s="15"/>
      <c r="D693" s="73" t="s">
        <v>44</v>
      </c>
      <c r="E693" s="15"/>
      <c r="F693" s="74" t="s">
        <v>1535</v>
      </c>
      <c r="G693" s="15"/>
      <c r="H693" s="15"/>
      <c r="I693" s="16"/>
      <c r="J693" s="75"/>
      <c r="K693" s="76"/>
      <c r="L693" s="22"/>
      <c r="M693" s="22"/>
      <c r="N693" s="22"/>
      <c r="O693" s="22"/>
      <c r="P693" s="22"/>
      <c r="Q693" s="23"/>
      <c r="R693" s="13"/>
      <c r="S693" s="13"/>
      <c r="T693" s="13"/>
      <c r="U693" s="13"/>
      <c r="V693" s="13"/>
      <c r="W693" s="13"/>
      <c r="X693" s="13"/>
      <c r="Y693" s="13"/>
      <c r="Z693" s="13"/>
      <c r="AA693" s="13"/>
      <c r="AB693" s="13"/>
      <c r="AQ693" s="7" t="s">
        <v>44</v>
      </c>
      <c r="AR693" s="7" t="s">
        <v>19</v>
      </c>
    </row>
    <row r="694" spans="1:62" s="2" customFormat="1" ht="24.2" customHeight="1" x14ac:dyDescent="0.2">
      <c r="A694" s="13"/>
      <c r="B694" s="14"/>
      <c r="C694" s="62" t="s">
        <v>1536</v>
      </c>
      <c r="D694" s="62" t="s">
        <v>38</v>
      </c>
      <c r="E694" s="63" t="s">
        <v>1537</v>
      </c>
      <c r="F694" s="64" t="s">
        <v>1538</v>
      </c>
      <c r="G694" s="65" t="s">
        <v>168</v>
      </c>
      <c r="H694" s="66">
        <v>40</v>
      </c>
      <c r="I694" s="16"/>
      <c r="J694" s="67" t="s">
        <v>0</v>
      </c>
      <c r="K694" s="68" t="s">
        <v>11</v>
      </c>
      <c r="L694" s="69">
        <v>2.42</v>
      </c>
      <c r="M694" s="69">
        <f>L694*H694</f>
        <v>96.8</v>
      </c>
      <c r="N694" s="69">
        <v>0</v>
      </c>
      <c r="O694" s="69">
        <f>N694*H694</f>
        <v>0</v>
      </c>
      <c r="P694" s="69">
        <v>0</v>
      </c>
      <c r="Q694" s="70">
        <f>P694*H694</f>
        <v>0</v>
      </c>
      <c r="R694" s="13"/>
      <c r="S694" s="13"/>
      <c r="T694" s="13"/>
      <c r="U694" s="13"/>
      <c r="V694" s="13"/>
      <c r="W694" s="13"/>
      <c r="X694" s="13"/>
      <c r="Y694" s="13"/>
      <c r="Z694" s="13"/>
      <c r="AA694" s="13"/>
      <c r="AB694" s="13"/>
      <c r="AO694" s="71" t="s">
        <v>42</v>
      </c>
      <c r="AQ694" s="71" t="s">
        <v>38</v>
      </c>
      <c r="AR694" s="71" t="s">
        <v>19</v>
      </c>
      <c r="AV694" s="7" t="s">
        <v>35</v>
      </c>
      <c r="BB694" s="72" t="e">
        <f>IF(K694="základní",#REF!,0)</f>
        <v>#REF!</v>
      </c>
      <c r="BC694" s="72">
        <f>IF(K694="snížená",#REF!,0)</f>
        <v>0</v>
      </c>
      <c r="BD694" s="72">
        <f>IF(K694="zákl. přenesená",#REF!,0)</f>
        <v>0</v>
      </c>
      <c r="BE694" s="72">
        <f>IF(K694="sníž. přenesená",#REF!,0)</f>
        <v>0</v>
      </c>
      <c r="BF694" s="72">
        <f>IF(K694="nulová",#REF!,0)</f>
        <v>0</v>
      </c>
      <c r="BG694" s="7" t="s">
        <v>17</v>
      </c>
      <c r="BH694" s="72" t="e">
        <f>ROUND(#REF!*H694,2)</f>
        <v>#REF!</v>
      </c>
      <c r="BI694" s="7" t="s">
        <v>42</v>
      </c>
      <c r="BJ694" s="71" t="s">
        <v>1539</v>
      </c>
    </row>
    <row r="695" spans="1:62" s="2" customFormat="1" ht="39" x14ac:dyDescent="0.2">
      <c r="A695" s="13"/>
      <c r="B695" s="14"/>
      <c r="C695" s="15"/>
      <c r="D695" s="73" t="s">
        <v>44</v>
      </c>
      <c r="E695" s="15"/>
      <c r="F695" s="74" t="s">
        <v>1540</v>
      </c>
      <c r="G695" s="15"/>
      <c r="H695" s="15"/>
      <c r="I695" s="16"/>
      <c r="J695" s="75"/>
      <c r="K695" s="76"/>
      <c r="L695" s="22"/>
      <c r="M695" s="22"/>
      <c r="N695" s="22"/>
      <c r="O695" s="22"/>
      <c r="P695" s="22"/>
      <c r="Q695" s="23"/>
      <c r="R695" s="13"/>
      <c r="S695" s="13"/>
      <c r="T695" s="13"/>
      <c r="U695" s="13"/>
      <c r="V695" s="13"/>
      <c r="W695" s="13"/>
      <c r="X695" s="13"/>
      <c r="Y695" s="13"/>
      <c r="Z695" s="13"/>
      <c r="AA695" s="13"/>
      <c r="AB695" s="13"/>
      <c r="AQ695" s="7" t="s">
        <v>44</v>
      </c>
      <c r="AR695" s="7" t="s">
        <v>19</v>
      </c>
    </row>
    <row r="696" spans="1:62" s="2" customFormat="1" ht="24.2" customHeight="1" x14ac:dyDescent="0.2">
      <c r="A696" s="13"/>
      <c r="B696" s="14"/>
      <c r="C696" s="62" t="s">
        <v>1541</v>
      </c>
      <c r="D696" s="62" t="s">
        <v>38</v>
      </c>
      <c r="E696" s="63" t="s">
        <v>1542</v>
      </c>
      <c r="F696" s="64" t="s">
        <v>1543</v>
      </c>
      <c r="G696" s="65" t="s">
        <v>168</v>
      </c>
      <c r="H696" s="66">
        <v>40</v>
      </c>
      <c r="I696" s="16"/>
      <c r="J696" s="67" t="s">
        <v>0</v>
      </c>
      <c r="K696" s="68" t="s">
        <v>11</v>
      </c>
      <c r="L696" s="69">
        <v>3.51</v>
      </c>
      <c r="M696" s="69">
        <f>L696*H696</f>
        <v>140.39999999999998</v>
      </c>
      <c r="N696" s="69">
        <v>0</v>
      </c>
      <c r="O696" s="69">
        <f>N696*H696</f>
        <v>0</v>
      </c>
      <c r="P696" s="69">
        <v>0</v>
      </c>
      <c r="Q696" s="70">
        <f>P696*H696</f>
        <v>0</v>
      </c>
      <c r="R696" s="13"/>
      <c r="S696" s="13"/>
      <c r="T696" s="13"/>
      <c r="U696" s="13"/>
      <c r="V696" s="13"/>
      <c r="W696" s="13"/>
      <c r="X696" s="13"/>
      <c r="Y696" s="13"/>
      <c r="Z696" s="13"/>
      <c r="AA696" s="13"/>
      <c r="AB696" s="13"/>
      <c r="AO696" s="71" t="s">
        <v>42</v>
      </c>
      <c r="AQ696" s="71" t="s">
        <v>38</v>
      </c>
      <c r="AR696" s="71" t="s">
        <v>19</v>
      </c>
      <c r="AV696" s="7" t="s">
        <v>35</v>
      </c>
      <c r="BB696" s="72" t="e">
        <f>IF(K696="základní",#REF!,0)</f>
        <v>#REF!</v>
      </c>
      <c r="BC696" s="72">
        <f>IF(K696="snížená",#REF!,0)</f>
        <v>0</v>
      </c>
      <c r="BD696" s="72">
        <f>IF(K696="zákl. přenesená",#REF!,0)</f>
        <v>0</v>
      </c>
      <c r="BE696" s="72">
        <f>IF(K696="sníž. přenesená",#REF!,0)</f>
        <v>0</v>
      </c>
      <c r="BF696" s="72">
        <f>IF(K696="nulová",#REF!,0)</f>
        <v>0</v>
      </c>
      <c r="BG696" s="7" t="s">
        <v>17</v>
      </c>
      <c r="BH696" s="72" t="e">
        <f>ROUND(#REF!*H696,2)</f>
        <v>#REF!</v>
      </c>
      <c r="BI696" s="7" t="s">
        <v>42</v>
      </c>
      <c r="BJ696" s="71" t="s">
        <v>1544</v>
      </c>
    </row>
    <row r="697" spans="1:62" s="2" customFormat="1" ht="39" x14ac:dyDescent="0.2">
      <c r="A697" s="13"/>
      <c r="B697" s="14"/>
      <c r="C697" s="15"/>
      <c r="D697" s="73" t="s">
        <v>44</v>
      </c>
      <c r="E697" s="15"/>
      <c r="F697" s="74" t="s">
        <v>1545</v>
      </c>
      <c r="G697" s="15"/>
      <c r="H697" s="15"/>
      <c r="I697" s="16"/>
      <c r="J697" s="75"/>
      <c r="K697" s="76"/>
      <c r="L697" s="22"/>
      <c r="M697" s="22"/>
      <c r="N697" s="22"/>
      <c r="O697" s="22"/>
      <c r="P697" s="22"/>
      <c r="Q697" s="23"/>
      <c r="R697" s="13"/>
      <c r="S697" s="13"/>
      <c r="T697" s="13"/>
      <c r="U697" s="13"/>
      <c r="V697" s="13"/>
      <c r="W697" s="13"/>
      <c r="X697" s="13"/>
      <c r="Y697" s="13"/>
      <c r="Z697" s="13"/>
      <c r="AA697" s="13"/>
      <c r="AB697" s="13"/>
      <c r="AQ697" s="7" t="s">
        <v>44</v>
      </c>
      <c r="AR697" s="7" t="s">
        <v>19</v>
      </c>
    </row>
    <row r="698" spans="1:62" s="2" customFormat="1" ht="24.2" customHeight="1" x14ac:dyDescent="0.2">
      <c r="A698" s="13"/>
      <c r="B698" s="14"/>
      <c r="C698" s="62" t="s">
        <v>1546</v>
      </c>
      <c r="D698" s="62" t="s">
        <v>38</v>
      </c>
      <c r="E698" s="63" t="s">
        <v>1547</v>
      </c>
      <c r="F698" s="64" t="s">
        <v>1548</v>
      </c>
      <c r="G698" s="65" t="s">
        <v>168</v>
      </c>
      <c r="H698" s="66">
        <v>400</v>
      </c>
      <c r="I698" s="16"/>
      <c r="J698" s="67" t="s">
        <v>0</v>
      </c>
      <c r="K698" s="68" t="s">
        <v>11</v>
      </c>
      <c r="L698" s="69">
        <v>0.51</v>
      </c>
      <c r="M698" s="69">
        <f>L698*H698</f>
        <v>204</v>
      </c>
      <c r="N698" s="69">
        <v>0</v>
      </c>
      <c r="O698" s="69">
        <f>N698*H698</f>
        <v>0</v>
      </c>
      <c r="P698" s="69">
        <v>0</v>
      </c>
      <c r="Q698" s="70">
        <f>P698*H698</f>
        <v>0</v>
      </c>
      <c r="R698" s="13"/>
      <c r="S698" s="13"/>
      <c r="T698" s="13"/>
      <c r="U698" s="13"/>
      <c r="V698" s="13"/>
      <c r="W698" s="13"/>
      <c r="X698" s="13"/>
      <c r="Y698" s="13"/>
      <c r="Z698" s="13"/>
      <c r="AA698" s="13"/>
      <c r="AB698" s="13"/>
      <c r="AO698" s="71" t="s">
        <v>42</v>
      </c>
      <c r="AQ698" s="71" t="s">
        <v>38</v>
      </c>
      <c r="AR698" s="71" t="s">
        <v>19</v>
      </c>
      <c r="AV698" s="7" t="s">
        <v>35</v>
      </c>
      <c r="BB698" s="72" t="e">
        <f>IF(K698="základní",#REF!,0)</f>
        <v>#REF!</v>
      </c>
      <c r="BC698" s="72">
        <f>IF(K698="snížená",#REF!,0)</f>
        <v>0</v>
      </c>
      <c r="BD698" s="72">
        <f>IF(K698="zákl. přenesená",#REF!,0)</f>
        <v>0</v>
      </c>
      <c r="BE698" s="72">
        <f>IF(K698="sníž. přenesená",#REF!,0)</f>
        <v>0</v>
      </c>
      <c r="BF698" s="72">
        <f>IF(K698="nulová",#REF!,0)</f>
        <v>0</v>
      </c>
      <c r="BG698" s="7" t="s">
        <v>17</v>
      </c>
      <c r="BH698" s="72" t="e">
        <f>ROUND(#REF!*H698,2)</f>
        <v>#REF!</v>
      </c>
      <c r="BI698" s="7" t="s">
        <v>42</v>
      </c>
      <c r="BJ698" s="71" t="s">
        <v>1549</v>
      </c>
    </row>
    <row r="699" spans="1:62" s="2" customFormat="1" ht="39" x14ac:dyDescent="0.2">
      <c r="A699" s="13"/>
      <c r="B699" s="14"/>
      <c r="C699" s="15"/>
      <c r="D699" s="73" t="s">
        <v>44</v>
      </c>
      <c r="E699" s="15"/>
      <c r="F699" s="74" t="s">
        <v>1550</v>
      </c>
      <c r="G699" s="15"/>
      <c r="H699" s="15"/>
      <c r="I699" s="16"/>
      <c r="J699" s="75"/>
      <c r="K699" s="76"/>
      <c r="L699" s="22"/>
      <c r="M699" s="22"/>
      <c r="N699" s="22"/>
      <c r="O699" s="22"/>
      <c r="P699" s="22"/>
      <c r="Q699" s="23"/>
      <c r="R699" s="13"/>
      <c r="S699" s="13"/>
      <c r="T699" s="13"/>
      <c r="U699" s="13"/>
      <c r="V699" s="13"/>
      <c r="W699" s="13"/>
      <c r="X699" s="13"/>
      <c r="Y699" s="13"/>
      <c r="Z699" s="13"/>
      <c r="AA699" s="13"/>
      <c r="AB699" s="13"/>
      <c r="AQ699" s="7" t="s">
        <v>44</v>
      </c>
      <c r="AR699" s="7" t="s">
        <v>19</v>
      </c>
    </row>
    <row r="700" spans="1:62" s="2" customFormat="1" ht="24.2" customHeight="1" x14ac:dyDescent="0.2">
      <c r="A700" s="13"/>
      <c r="B700" s="14"/>
      <c r="C700" s="62" t="s">
        <v>1551</v>
      </c>
      <c r="D700" s="62" t="s">
        <v>38</v>
      </c>
      <c r="E700" s="63" t="s">
        <v>1552</v>
      </c>
      <c r="F700" s="64" t="s">
        <v>1553</v>
      </c>
      <c r="G700" s="65" t="s">
        <v>168</v>
      </c>
      <c r="H700" s="66">
        <v>400</v>
      </c>
      <c r="I700" s="16"/>
      <c r="J700" s="67" t="s">
        <v>0</v>
      </c>
      <c r="K700" s="68" t="s">
        <v>11</v>
      </c>
      <c r="L700" s="69">
        <v>0.59</v>
      </c>
      <c r="M700" s="69">
        <f>L700*H700</f>
        <v>236</v>
      </c>
      <c r="N700" s="69">
        <v>0</v>
      </c>
      <c r="O700" s="69">
        <f>N700*H700</f>
        <v>0</v>
      </c>
      <c r="P700" s="69">
        <v>0</v>
      </c>
      <c r="Q700" s="70">
        <f>P700*H700</f>
        <v>0</v>
      </c>
      <c r="R700" s="13"/>
      <c r="S700" s="13"/>
      <c r="T700" s="13"/>
      <c r="U700" s="13"/>
      <c r="V700" s="13"/>
      <c r="W700" s="13"/>
      <c r="X700" s="13"/>
      <c r="Y700" s="13"/>
      <c r="Z700" s="13"/>
      <c r="AA700" s="13"/>
      <c r="AB700" s="13"/>
      <c r="AO700" s="71" t="s">
        <v>42</v>
      </c>
      <c r="AQ700" s="71" t="s">
        <v>38</v>
      </c>
      <c r="AR700" s="71" t="s">
        <v>19</v>
      </c>
      <c r="AV700" s="7" t="s">
        <v>35</v>
      </c>
      <c r="BB700" s="72" t="e">
        <f>IF(K700="základní",#REF!,0)</f>
        <v>#REF!</v>
      </c>
      <c r="BC700" s="72">
        <f>IF(K700="snížená",#REF!,0)</f>
        <v>0</v>
      </c>
      <c r="BD700" s="72">
        <f>IF(K700="zákl. přenesená",#REF!,0)</f>
        <v>0</v>
      </c>
      <c r="BE700" s="72">
        <f>IF(K700="sníž. přenesená",#REF!,0)</f>
        <v>0</v>
      </c>
      <c r="BF700" s="72">
        <f>IF(K700="nulová",#REF!,0)</f>
        <v>0</v>
      </c>
      <c r="BG700" s="7" t="s">
        <v>17</v>
      </c>
      <c r="BH700" s="72" t="e">
        <f>ROUND(#REF!*H700,2)</f>
        <v>#REF!</v>
      </c>
      <c r="BI700" s="7" t="s">
        <v>42</v>
      </c>
      <c r="BJ700" s="71" t="s">
        <v>1554</v>
      </c>
    </row>
    <row r="701" spans="1:62" s="2" customFormat="1" ht="39" x14ac:dyDescent="0.2">
      <c r="A701" s="13"/>
      <c r="B701" s="14"/>
      <c r="C701" s="15"/>
      <c r="D701" s="73" t="s">
        <v>44</v>
      </c>
      <c r="E701" s="15"/>
      <c r="F701" s="74" t="s">
        <v>1555</v>
      </c>
      <c r="G701" s="15"/>
      <c r="H701" s="15"/>
      <c r="I701" s="16"/>
      <c r="J701" s="75"/>
      <c r="K701" s="76"/>
      <c r="L701" s="22"/>
      <c r="M701" s="22"/>
      <c r="N701" s="22"/>
      <c r="O701" s="22"/>
      <c r="P701" s="22"/>
      <c r="Q701" s="23"/>
      <c r="R701" s="13"/>
      <c r="S701" s="13"/>
      <c r="T701" s="13"/>
      <c r="U701" s="13"/>
      <c r="V701" s="13"/>
      <c r="W701" s="13"/>
      <c r="X701" s="13"/>
      <c r="Y701" s="13"/>
      <c r="Z701" s="13"/>
      <c r="AA701" s="13"/>
      <c r="AB701" s="13"/>
      <c r="AQ701" s="7" t="s">
        <v>44</v>
      </c>
      <c r="AR701" s="7" t="s">
        <v>19</v>
      </c>
    </row>
    <row r="702" spans="1:62" s="2" customFormat="1" ht="24.2" customHeight="1" x14ac:dyDescent="0.2">
      <c r="A702" s="13"/>
      <c r="B702" s="14"/>
      <c r="C702" s="62" t="s">
        <v>1556</v>
      </c>
      <c r="D702" s="62" t="s">
        <v>38</v>
      </c>
      <c r="E702" s="63" t="s">
        <v>1557</v>
      </c>
      <c r="F702" s="64" t="s">
        <v>1558</v>
      </c>
      <c r="G702" s="65" t="s">
        <v>168</v>
      </c>
      <c r="H702" s="66">
        <v>400</v>
      </c>
      <c r="I702" s="16"/>
      <c r="J702" s="67" t="s">
        <v>0</v>
      </c>
      <c r="K702" s="68" t="s">
        <v>11</v>
      </c>
      <c r="L702" s="69">
        <v>0.89</v>
      </c>
      <c r="M702" s="69">
        <f>L702*H702</f>
        <v>356</v>
      </c>
      <c r="N702" s="69">
        <v>0</v>
      </c>
      <c r="O702" s="69">
        <f>N702*H702</f>
        <v>0</v>
      </c>
      <c r="P702" s="69">
        <v>0</v>
      </c>
      <c r="Q702" s="70">
        <f>P702*H702</f>
        <v>0</v>
      </c>
      <c r="R702" s="13"/>
      <c r="S702" s="13"/>
      <c r="T702" s="13"/>
      <c r="U702" s="13"/>
      <c r="V702" s="13"/>
      <c r="W702" s="13"/>
      <c r="X702" s="13"/>
      <c r="Y702" s="13"/>
      <c r="Z702" s="13"/>
      <c r="AA702" s="13"/>
      <c r="AB702" s="13"/>
      <c r="AO702" s="71" t="s">
        <v>42</v>
      </c>
      <c r="AQ702" s="71" t="s">
        <v>38</v>
      </c>
      <c r="AR702" s="71" t="s">
        <v>19</v>
      </c>
      <c r="AV702" s="7" t="s">
        <v>35</v>
      </c>
      <c r="BB702" s="72" t="e">
        <f>IF(K702="základní",#REF!,0)</f>
        <v>#REF!</v>
      </c>
      <c r="BC702" s="72">
        <f>IF(K702="snížená",#REF!,0)</f>
        <v>0</v>
      </c>
      <c r="BD702" s="72">
        <f>IF(K702="zákl. přenesená",#REF!,0)</f>
        <v>0</v>
      </c>
      <c r="BE702" s="72">
        <f>IF(K702="sníž. přenesená",#REF!,0)</f>
        <v>0</v>
      </c>
      <c r="BF702" s="72">
        <f>IF(K702="nulová",#REF!,0)</f>
        <v>0</v>
      </c>
      <c r="BG702" s="7" t="s">
        <v>17</v>
      </c>
      <c r="BH702" s="72" t="e">
        <f>ROUND(#REF!*H702,2)</f>
        <v>#REF!</v>
      </c>
      <c r="BI702" s="7" t="s">
        <v>42</v>
      </c>
      <c r="BJ702" s="71" t="s">
        <v>1559</v>
      </c>
    </row>
    <row r="703" spans="1:62" s="2" customFormat="1" ht="39" x14ac:dyDescent="0.2">
      <c r="A703" s="13"/>
      <c r="B703" s="14"/>
      <c r="C703" s="15"/>
      <c r="D703" s="73" t="s">
        <v>44</v>
      </c>
      <c r="E703" s="15"/>
      <c r="F703" s="74" t="s">
        <v>1560</v>
      </c>
      <c r="G703" s="15"/>
      <c r="H703" s="15"/>
      <c r="I703" s="16"/>
      <c r="J703" s="75"/>
      <c r="K703" s="76"/>
      <c r="L703" s="22"/>
      <c r="M703" s="22"/>
      <c r="N703" s="22"/>
      <c r="O703" s="22"/>
      <c r="P703" s="22"/>
      <c r="Q703" s="23"/>
      <c r="R703" s="13"/>
      <c r="S703" s="13"/>
      <c r="T703" s="13"/>
      <c r="U703" s="13"/>
      <c r="V703" s="13"/>
      <c r="W703" s="13"/>
      <c r="X703" s="13"/>
      <c r="Y703" s="13"/>
      <c r="Z703" s="13"/>
      <c r="AA703" s="13"/>
      <c r="AB703" s="13"/>
      <c r="AQ703" s="7" t="s">
        <v>44</v>
      </c>
      <c r="AR703" s="7" t="s">
        <v>19</v>
      </c>
    </row>
    <row r="704" spans="1:62" s="2" customFormat="1" ht="24.2" customHeight="1" x14ac:dyDescent="0.2">
      <c r="A704" s="13"/>
      <c r="B704" s="14"/>
      <c r="C704" s="62" t="s">
        <v>1561</v>
      </c>
      <c r="D704" s="62" t="s">
        <v>38</v>
      </c>
      <c r="E704" s="63" t="s">
        <v>1562</v>
      </c>
      <c r="F704" s="64" t="s">
        <v>1563</v>
      </c>
      <c r="G704" s="65" t="s">
        <v>168</v>
      </c>
      <c r="H704" s="66">
        <v>200</v>
      </c>
      <c r="I704" s="16"/>
      <c r="J704" s="67" t="s">
        <v>0</v>
      </c>
      <c r="K704" s="68" t="s">
        <v>11</v>
      </c>
      <c r="L704" s="69">
        <v>1.0900000000000001</v>
      </c>
      <c r="M704" s="69">
        <f>L704*H704</f>
        <v>218.00000000000003</v>
      </c>
      <c r="N704" s="69">
        <v>0</v>
      </c>
      <c r="O704" s="69">
        <f>N704*H704</f>
        <v>0</v>
      </c>
      <c r="P704" s="69">
        <v>0</v>
      </c>
      <c r="Q704" s="70">
        <f>P704*H704</f>
        <v>0</v>
      </c>
      <c r="R704" s="13"/>
      <c r="S704" s="13"/>
      <c r="T704" s="13"/>
      <c r="U704" s="13"/>
      <c r="V704" s="13"/>
      <c r="W704" s="13"/>
      <c r="X704" s="13"/>
      <c r="Y704" s="13"/>
      <c r="Z704" s="13"/>
      <c r="AA704" s="13"/>
      <c r="AB704" s="13"/>
      <c r="AO704" s="71" t="s">
        <v>42</v>
      </c>
      <c r="AQ704" s="71" t="s">
        <v>38</v>
      </c>
      <c r="AR704" s="71" t="s">
        <v>19</v>
      </c>
      <c r="AV704" s="7" t="s">
        <v>35</v>
      </c>
      <c r="BB704" s="72" t="e">
        <f>IF(K704="základní",#REF!,0)</f>
        <v>#REF!</v>
      </c>
      <c r="BC704" s="72">
        <f>IF(K704="snížená",#REF!,0)</f>
        <v>0</v>
      </c>
      <c r="BD704" s="72">
        <f>IF(K704="zákl. přenesená",#REF!,0)</f>
        <v>0</v>
      </c>
      <c r="BE704" s="72">
        <f>IF(K704="sníž. přenesená",#REF!,0)</f>
        <v>0</v>
      </c>
      <c r="BF704" s="72">
        <f>IF(K704="nulová",#REF!,0)</f>
        <v>0</v>
      </c>
      <c r="BG704" s="7" t="s">
        <v>17</v>
      </c>
      <c r="BH704" s="72" t="e">
        <f>ROUND(#REF!*H704,2)</f>
        <v>#REF!</v>
      </c>
      <c r="BI704" s="7" t="s">
        <v>42</v>
      </c>
      <c r="BJ704" s="71" t="s">
        <v>1564</v>
      </c>
    </row>
    <row r="705" spans="1:62" s="2" customFormat="1" ht="39" x14ac:dyDescent="0.2">
      <c r="A705" s="13"/>
      <c r="B705" s="14"/>
      <c r="C705" s="15"/>
      <c r="D705" s="73" t="s">
        <v>44</v>
      </c>
      <c r="E705" s="15"/>
      <c r="F705" s="74" t="s">
        <v>1565</v>
      </c>
      <c r="G705" s="15"/>
      <c r="H705" s="15"/>
      <c r="I705" s="16"/>
      <c r="J705" s="75"/>
      <c r="K705" s="76"/>
      <c r="L705" s="22"/>
      <c r="M705" s="22"/>
      <c r="N705" s="22"/>
      <c r="O705" s="22"/>
      <c r="P705" s="22"/>
      <c r="Q705" s="23"/>
      <c r="R705" s="13"/>
      <c r="S705" s="13"/>
      <c r="T705" s="13"/>
      <c r="U705" s="13"/>
      <c r="V705" s="13"/>
      <c r="W705" s="13"/>
      <c r="X705" s="13"/>
      <c r="Y705" s="13"/>
      <c r="Z705" s="13"/>
      <c r="AA705" s="13"/>
      <c r="AB705" s="13"/>
      <c r="AQ705" s="7" t="s">
        <v>44</v>
      </c>
      <c r="AR705" s="7" t="s">
        <v>19</v>
      </c>
    </row>
    <row r="706" spans="1:62" s="2" customFormat="1" ht="24.2" customHeight="1" x14ac:dyDescent="0.2">
      <c r="A706" s="13"/>
      <c r="B706" s="14"/>
      <c r="C706" s="62" t="s">
        <v>1566</v>
      </c>
      <c r="D706" s="62" t="s">
        <v>38</v>
      </c>
      <c r="E706" s="63" t="s">
        <v>1567</v>
      </c>
      <c r="F706" s="64" t="s">
        <v>1568</v>
      </c>
      <c r="G706" s="65" t="s">
        <v>54</v>
      </c>
      <c r="H706" s="66">
        <v>10000</v>
      </c>
      <c r="I706" s="16"/>
      <c r="J706" s="67" t="s">
        <v>0</v>
      </c>
      <c r="K706" s="68" t="s">
        <v>11</v>
      </c>
      <c r="L706" s="69">
        <v>0.12</v>
      </c>
      <c r="M706" s="69">
        <f>L706*H706</f>
        <v>1200</v>
      </c>
      <c r="N706" s="69">
        <v>0</v>
      </c>
      <c r="O706" s="69">
        <f>N706*H706</f>
        <v>0</v>
      </c>
      <c r="P706" s="69">
        <v>0</v>
      </c>
      <c r="Q706" s="70">
        <f>P706*H706</f>
        <v>0</v>
      </c>
      <c r="R706" s="13"/>
      <c r="S706" s="13"/>
      <c r="T706" s="13"/>
      <c r="U706" s="13"/>
      <c r="V706" s="13"/>
      <c r="W706" s="13"/>
      <c r="X706" s="13"/>
      <c r="Y706" s="13"/>
      <c r="Z706" s="13"/>
      <c r="AA706" s="13"/>
      <c r="AB706" s="13"/>
      <c r="AO706" s="71" t="s">
        <v>42</v>
      </c>
      <c r="AQ706" s="71" t="s">
        <v>38</v>
      </c>
      <c r="AR706" s="71" t="s">
        <v>19</v>
      </c>
      <c r="AV706" s="7" t="s">
        <v>35</v>
      </c>
      <c r="BB706" s="72" t="e">
        <f>IF(K706="základní",#REF!,0)</f>
        <v>#REF!</v>
      </c>
      <c r="BC706" s="72">
        <f>IF(K706="snížená",#REF!,0)</f>
        <v>0</v>
      </c>
      <c r="BD706" s="72">
        <f>IF(K706="zákl. přenesená",#REF!,0)</f>
        <v>0</v>
      </c>
      <c r="BE706" s="72">
        <f>IF(K706="sníž. přenesená",#REF!,0)</f>
        <v>0</v>
      </c>
      <c r="BF706" s="72">
        <f>IF(K706="nulová",#REF!,0)</f>
        <v>0</v>
      </c>
      <c r="BG706" s="7" t="s">
        <v>17</v>
      </c>
      <c r="BH706" s="72" t="e">
        <f>ROUND(#REF!*H706,2)</f>
        <v>#REF!</v>
      </c>
      <c r="BI706" s="7" t="s">
        <v>42</v>
      </c>
      <c r="BJ706" s="71" t="s">
        <v>1569</v>
      </c>
    </row>
    <row r="707" spans="1:62" s="2" customFormat="1" ht="39" x14ac:dyDescent="0.2">
      <c r="A707" s="13"/>
      <c r="B707" s="14"/>
      <c r="C707" s="15"/>
      <c r="D707" s="73" t="s">
        <v>44</v>
      </c>
      <c r="E707" s="15"/>
      <c r="F707" s="74" t="s">
        <v>1570</v>
      </c>
      <c r="G707" s="15"/>
      <c r="H707" s="15"/>
      <c r="I707" s="16"/>
      <c r="J707" s="75"/>
      <c r="K707" s="76"/>
      <c r="L707" s="22"/>
      <c r="M707" s="22"/>
      <c r="N707" s="22"/>
      <c r="O707" s="22"/>
      <c r="P707" s="22"/>
      <c r="Q707" s="23"/>
      <c r="R707" s="13"/>
      <c r="S707" s="13"/>
      <c r="T707" s="13"/>
      <c r="U707" s="13"/>
      <c r="V707" s="13"/>
      <c r="W707" s="13"/>
      <c r="X707" s="13"/>
      <c r="Y707" s="13"/>
      <c r="Z707" s="13"/>
      <c r="AA707" s="13"/>
      <c r="AB707" s="13"/>
      <c r="AQ707" s="7" t="s">
        <v>44</v>
      </c>
      <c r="AR707" s="7" t="s">
        <v>19</v>
      </c>
    </row>
    <row r="708" spans="1:62" s="2" customFormat="1" ht="24.2" customHeight="1" x14ac:dyDescent="0.2">
      <c r="A708" s="13"/>
      <c r="B708" s="14"/>
      <c r="C708" s="62" t="s">
        <v>1571</v>
      </c>
      <c r="D708" s="62" t="s">
        <v>38</v>
      </c>
      <c r="E708" s="63" t="s">
        <v>1572</v>
      </c>
      <c r="F708" s="64" t="s">
        <v>1573</v>
      </c>
      <c r="G708" s="65" t="s">
        <v>54</v>
      </c>
      <c r="H708" s="66">
        <v>10000</v>
      </c>
      <c r="I708" s="16"/>
      <c r="J708" s="67" t="s">
        <v>0</v>
      </c>
      <c r="K708" s="68" t="s">
        <v>11</v>
      </c>
      <c r="L708" s="69">
        <v>0.19</v>
      </c>
      <c r="M708" s="69">
        <f>L708*H708</f>
        <v>1900</v>
      </c>
      <c r="N708" s="69">
        <v>0</v>
      </c>
      <c r="O708" s="69">
        <f>N708*H708</f>
        <v>0</v>
      </c>
      <c r="P708" s="69">
        <v>0</v>
      </c>
      <c r="Q708" s="70">
        <f>P708*H708</f>
        <v>0</v>
      </c>
      <c r="R708" s="13"/>
      <c r="S708" s="13"/>
      <c r="T708" s="13"/>
      <c r="U708" s="13"/>
      <c r="V708" s="13"/>
      <c r="W708" s="13"/>
      <c r="X708" s="13"/>
      <c r="Y708" s="13"/>
      <c r="Z708" s="13"/>
      <c r="AA708" s="13"/>
      <c r="AB708" s="13"/>
      <c r="AO708" s="71" t="s">
        <v>42</v>
      </c>
      <c r="AQ708" s="71" t="s">
        <v>38</v>
      </c>
      <c r="AR708" s="71" t="s">
        <v>19</v>
      </c>
      <c r="AV708" s="7" t="s">
        <v>35</v>
      </c>
      <c r="BB708" s="72" t="e">
        <f>IF(K708="základní",#REF!,0)</f>
        <v>#REF!</v>
      </c>
      <c r="BC708" s="72">
        <f>IF(K708="snížená",#REF!,0)</f>
        <v>0</v>
      </c>
      <c r="BD708" s="72">
        <f>IF(K708="zákl. přenesená",#REF!,0)</f>
        <v>0</v>
      </c>
      <c r="BE708" s="72">
        <f>IF(K708="sníž. přenesená",#REF!,0)</f>
        <v>0</v>
      </c>
      <c r="BF708" s="72">
        <f>IF(K708="nulová",#REF!,0)</f>
        <v>0</v>
      </c>
      <c r="BG708" s="7" t="s">
        <v>17</v>
      </c>
      <c r="BH708" s="72" t="e">
        <f>ROUND(#REF!*H708,2)</f>
        <v>#REF!</v>
      </c>
      <c r="BI708" s="7" t="s">
        <v>42</v>
      </c>
      <c r="BJ708" s="71" t="s">
        <v>1574</v>
      </c>
    </row>
    <row r="709" spans="1:62" s="2" customFormat="1" ht="39" x14ac:dyDescent="0.2">
      <c r="A709" s="13"/>
      <c r="B709" s="14"/>
      <c r="C709" s="15"/>
      <c r="D709" s="73" t="s">
        <v>44</v>
      </c>
      <c r="E709" s="15"/>
      <c r="F709" s="74" t="s">
        <v>1575</v>
      </c>
      <c r="G709" s="15"/>
      <c r="H709" s="15"/>
      <c r="I709" s="16"/>
      <c r="J709" s="75"/>
      <c r="K709" s="76"/>
      <c r="L709" s="22"/>
      <c r="M709" s="22"/>
      <c r="N709" s="22"/>
      <c r="O709" s="22"/>
      <c r="P709" s="22"/>
      <c r="Q709" s="23"/>
      <c r="R709" s="13"/>
      <c r="S709" s="13"/>
      <c r="T709" s="13"/>
      <c r="U709" s="13"/>
      <c r="V709" s="13"/>
      <c r="W709" s="13"/>
      <c r="X709" s="13"/>
      <c r="Y709" s="13"/>
      <c r="Z709" s="13"/>
      <c r="AA709" s="13"/>
      <c r="AB709" s="13"/>
      <c r="AQ709" s="7" t="s">
        <v>44</v>
      </c>
      <c r="AR709" s="7" t="s">
        <v>19</v>
      </c>
    </row>
    <row r="710" spans="1:62" s="2" customFormat="1" ht="16.5" customHeight="1" x14ac:dyDescent="0.2">
      <c r="A710" s="13"/>
      <c r="B710" s="14"/>
      <c r="C710" s="62" t="s">
        <v>1576</v>
      </c>
      <c r="D710" s="62" t="s">
        <v>38</v>
      </c>
      <c r="E710" s="63" t="s">
        <v>1577</v>
      </c>
      <c r="F710" s="64" t="s">
        <v>1578</v>
      </c>
      <c r="G710" s="65" t="s">
        <v>54</v>
      </c>
      <c r="H710" s="66">
        <v>6400</v>
      </c>
      <c r="I710" s="16"/>
      <c r="J710" s="67" t="s">
        <v>0</v>
      </c>
      <c r="K710" s="68" t="s">
        <v>11</v>
      </c>
      <c r="L710" s="69">
        <v>0.05</v>
      </c>
      <c r="M710" s="69">
        <f>L710*H710</f>
        <v>320</v>
      </c>
      <c r="N710" s="69">
        <v>0</v>
      </c>
      <c r="O710" s="69">
        <f>N710*H710</f>
        <v>0</v>
      </c>
      <c r="P710" s="69">
        <v>0</v>
      </c>
      <c r="Q710" s="70">
        <f>P710*H710</f>
        <v>0</v>
      </c>
      <c r="R710" s="13"/>
      <c r="S710" s="13"/>
      <c r="T710" s="13"/>
      <c r="U710" s="13"/>
      <c r="V710" s="13"/>
      <c r="W710" s="13"/>
      <c r="X710" s="13"/>
      <c r="Y710" s="13"/>
      <c r="Z710" s="13"/>
      <c r="AA710" s="13"/>
      <c r="AB710" s="13"/>
      <c r="AO710" s="71" t="s">
        <v>42</v>
      </c>
      <c r="AQ710" s="71" t="s">
        <v>38</v>
      </c>
      <c r="AR710" s="71" t="s">
        <v>19</v>
      </c>
      <c r="AV710" s="7" t="s">
        <v>35</v>
      </c>
      <c r="BB710" s="72" t="e">
        <f>IF(K710="základní",#REF!,0)</f>
        <v>#REF!</v>
      </c>
      <c r="BC710" s="72">
        <f>IF(K710="snížená",#REF!,0)</f>
        <v>0</v>
      </c>
      <c r="BD710" s="72">
        <f>IF(K710="zákl. přenesená",#REF!,0)</f>
        <v>0</v>
      </c>
      <c r="BE710" s="72">
        <f>IF(K710="sníž. přenesená",#REF!,0)</f>
        <v>0</v>
      </c>
      <c r="BF710" s="72">
        <f>IF(K710="nulová",#REF!,0)</f>
        <v>0</v>
      </c>
      <c r="BG710" s="7" t="s">
        <v>17</v>
      </c>
      <c r="BH710" s="72" t="e">
        <f>ROUND(#REF!*H710,2)</f>
        <v>#REF!</v>
      </c>
      <c r="BI710" s="7" t="s">
        <v>42</v>
      </c>
      <c r="BJ710" s="71" t="s">
        <v>1579</v>
      </c>
    </row>
    <row r="711" spans="1:62" s="2" customFormat="1" ht="29.25" x14ac:dyDescent="0.2">
      <c r="A711" s="13"/>
      <c r="B711" s="14"/>
      <c r="C711" s="15"/>
      <c r="D711" s="73" t="s">
        <v>44</v>
      </c>
      <c r="E711" s="15"/>
      <c r="F711" s="74" t="s">
        <v>1580</v>
      </c>
      <c r="G711" s="15"/>
      <c r="H711" s="15"/>
      <c r="I711" s="16"/>
      <c r="J711" s="75"/>
      <c r="K711" s="76"/>
      <c r="L711" s="22"/>
      <c r="M711" s="22"/>
      <c r="N711" s="22"/>
      <c r="O711" s="22"/>
      <c r="P711" s="22"/>
      <c r="Q711" s="23"/>
      <c r="R711" s="13"/>
      <c r="S711" s="13"/>
      <c r="T711" s="13"/>
      <c r="U711" s="13"/>
      <c r="V711" s="13"/>
      <c r="W711" s="13"/>
      <c r="X711" s="13"/>
      <c r="Y711" s="13"/>
      <c r="Z711" s="13"/>
      <c r="AA711" s="13"/>
      <c r="AB711" s="13"/>
      <c r="AQ711" s="7" t="s">
        <v>44</v>
      </c>
      <c r="AR711" s="7" t="s">
        <v>19</v>
      </c>
    </row>
    <row r="712" spans="1:62" s="2" customFormat="1" ht="24.2" customHeight="1" x14ac:dyDescent="0.2">
      <c r="A712" s="13"/>
      <c r="B712" s="14"/>
      <c r="C712" s="62" t="s">
        <v>1581</v>
      </c>
      <c r="D712" s="62" t="s">
        <v>38</v>
      </c>
      <c r="E712" s="63" t="s">
        <v>1582</v>
      </c>
      <c r="F712" s="64" t="s">
        <v>1583</v>
      </c>
      <c r="G712" s="65" t="s">
        <v>54</v>
      </c>
      <c r="H712" s="66">
        <v>800</v>
      </c>
      <c r="I712" s="16"/>
      <c r="J712" s="67" t="s">
        <v>0</v>
      </c>
      <c r="K712" s="68" t="s">
        <v>11</v>
      </c>
      <c r="L712" s="69">
        <v>0.39</v>
      </c>
      <c r="M712" s="69">
        <f>L712*H712</f>
        <v>312</v>
      </c>
      <c r="N712" s="69">
        <v>0</v>
      </c>
      <c r="O712" s="69">
        <f>N712*H712</f>
        <v>0</v>
      </c>
      <c r="P712" s="69">
        <v>0</v>
      </c>
      <c r="Q712" s="70">
        <f>P712*H712</f>
        <v>0</v>
      </c>
      <c r="R712" s="13"/>
      <c r="S712" s="13"/>
      <c r="T712" s="13"/>
      <c r="U712" s="13"/>
      <c r="V712" s="13"/>
      <c r="W712" s="13"/>
      <c r="X712" s="13"/>
      <c r="Y712" s="13"/>
      <c r="Z712" s="13"/>
      <c r="AA712" s="13"/>
      <c r="AB712" s="13"/>
      <c r="AO712" s="71" t="s">
        <v>42</v>
      </c>
      <c r="AQ712" s="71" t="s">
        <v>38</v>
      </c>
      <c r="AR712" s="71" t="s">
        <v>19</v>
      </c>
      <c r="AV712" s="7" t="s">
        <v>35</v>
      </c>
      <c r="BB712" s="72" t="e">
        <f>IF(K712="základní",#REF!,0)</f>
        <v>#REF!</v>
      </c>
      <c r="BC712" s="72">
        <f>IF(K712="snížená",#REF!,0)</f>
        <v>0</v>
      </c>
      <c r="BD712" s="72">
        <f>IF(K712="zákl. přenesená",#REF!,0)</f>
        <v>0</v>
      </c>
      <c r="BE712" s="72">
        <f>IF(K712="sníž. přenesená",#REF!,0)</f>
        <v>0</v>
      </c>
      <c r="BF712" s="72">
        <f>IF(K712="nulová",#REF!,0)</f>
        <v>0</v>
      </c>
      <c r="BG712" s="7" t="s">
        <v>17</v>
      </c>
      <c r="BH712" s="72" t="e">
        <f>ROUND(#REF!*H712,2)</f>
        <v>#REF!</v>
      </c>
      <c r="BI712" s="7" t="s">
        <v>42</v>
      </c>
      <c r="BJ712" s="71" t="s">
        <v>1584</v>
      </c>
    </row>
    <row r="713" spans="1:62" s="2" customFormat="1" ht="29.25" x14ac:dyDescent="0.2">
      <c r="A713" s="13"/>
      <c r="B713" s="14"/>
      <c r="C713" s="15"/>
      <c r="D713" s="73" t="s">
        <v>44</v>
      </c>
      <c r="E713" s="15"/>
      <c r="F713" s="74" t="s">
        <v>1585</v>
      </c>
      <c r="G713" s="15"/>
      <c r="H713" s="15"/>
      <c r="I713" s="16"/>
      <c r="J713" s="75"/>
      <c r="K713" s="76"/>
      <c r="L713" s="22"/>
      <c r="M713" s="22"/>
      <c r="N713" s="22"/>
      <c r="O713" s="22"/>
      <c r="P713" s="22"/>
      <c r="Q713" s="23"/>
      <c r="R713" s="13"/>
      <c r="S713" s="13"/>
      <c r="T713" s="13"/>
      <c r="U713" s="13"/>
      <c r="V713" s="13"/>
      <c r="W713" s="13"/>
      <c r="X713" s="13"/>
      <c r="Y713" s="13"/>
      <c r="Z713" s="13"/>
      <c r="AA713" s="13"/>
      <c r="AB713" s="13"/>
      <c r="AQ713" s="7" t="s">
        <v>44</v>
      </c>
      <c r="AR713" s="7" t="s">
        <v>19</v>
      </c>
    </row>
    <row r="714" spans="1:62" s="2" customFormat="1" ht="24.2" customHeight="1" x14ac:dyDescent="0.2">
      <c r="A714" s="13"/>
      <c r="B714" s="14"/>
      <c r="C714" s="62" t="s">
        <v>1586</v>
      </c>
      <c r="D714" s="62" t="s">
        <v>38</v>
      </c>
      <c r="E714" s="63" t="s">
        <v>1587</v>
      </c>
      <c r="F714" s="64" t="s">
        <v>1588</v>
      </c>
      <c r="G714" s="65" t="s">
        <v>168</v>
      </c>
      <c r="H714" s="66">
        <v>8</v>
      </c>
      <c r="I714" s="16"/>
      <c r="J714" s="67" t="s">
        <v>0</v>
      </c>
      <c r="K714" s="68" t="s">
        <v>11</v>
      </c>
      <c r="L714" s="69">
        <v>7.74</v>
      </c>
      <c r="M714" s="69">
        <f>L714*H714</f>
        <v>61.92</v>
      </c>
      <c r="N714" s="69">
        <v>0</v>
      </c>
      <c r="O714" s="69">
        <f>N714*H714</f>
        <v>0</v>
      </c>
      <c r="P714" s="69">
        <v>0</v>
      </c>
      <c r="Q714" s="70">
        <f>P714*H714</f>
        <v>0</v>
      </c>
      <c r="R714" s="13"/>
      <c r="S714" s="13"/>
      <c r="T714" s="13"/>
      <c r="U714" s="13"/>
      <c r="V714" s="13"/>
      <c r="W714" s="13"/>
      <c r="X714" s="13"/>
      <c r="Y714" s="13"/>
      <c r="Z714" s="13"/>
      <c r="AA714" s="13"/>
      <c r="AB714" s="13"/>
      <c r="AO714" s="71" t="s">
        <v>42</v>
      </c>
      <c r="AQ714" s="71" t="s">
        <v>38</v>
      </c>
      <c r="AR714" s="71" t="s">
        <v>19</v>
      </c>
      <c r="AV714" s="7" t="s">
        <v>35</v>
      </c>
      <c r="BB714" s="72" t="e">
        <f>IF(K714="základní",#REF!,0)</f>
        <v>#REF!</v>
      </c>
      <c r="BC714" s="72">
        <f>IF(K714="snížená",#REF!,0)</f>
        <v>0</v>
      </c>
      <c r="BD714" s="72">
        <f>IF(K714="zákl. přenesená",#REF!,0)</f>
        <v>0</v>
      </c>
      <c r="BE714" s="72">
        <f>IF(K714="sníž. přenesená",#REF!,0)</f>
        <v>0</v>
      </c>
      <c r="BF714" s="72">
        <f>IF(K714="nulová",#REF!,0)</f>
        <v>0</v>
      </c>
      <c r="BG714" s="7" t="s">
        <v>17</v>
      </c>
      <c r="BH714" s="72" t="e">
        <f>ROUND(#REF!*H714,2)</f>
        <v>#REF!</v>
      </c>
      <c r="BI714" s="7" t="s">
        <v>42</v>
      </c>
      <c r="BJ714" s="71" t="s">
        <v>1589</v>
      </c>
    </row>
    <row r="715" spans="1:62" s="2" customFormat="1" ht="39" x14ac:dyDescent="0.2">
      <c r="A715" s="13"/>
      <c r="B715" s="14"/>
      <c r="C715" s="15"/>
      <c r="D715" s="73" t="s">
        <v>44</v>
      </c>
      <c r="E715" s="15"/>
      <c r="F715" s="74" t="s">
        <v>1590</v>
      </c>
      <c r="G715" s="15"/>
      <c r="H715" s="15"/>
      <c r="I715" s="16"/>
      <c r="J715" s="75"/>
      <c r="K715" s="76"/>
      <c r="L715" s="22"/>
      <c r="M715" s="22"/>
      <c r="N715" s="22"/>
      <c r="O715" s="22"/>
      <c r="P715" s="22"/>
      <c r="Q715" s="23"/>
      <c r="R715" s="13"/>
      <c r="S715" s="13"/>
      <c r="T715" s="13"/>
      <c r="U715" s="13"/>
      <c r="V715" s="13"/>
      <c r="W715" s="13"/>
      <c r="X715" s="13"/>
      <c r="Y715" s="13"/>
      <c r="Z715" s="13"/>
      <c r="AA715" s="13"/>
      <c r="AB715" s="13"/>
      <c r="AQ715" s="7" t="s">
        <v>44</v>
      </c>
      <c r="AR715" s="7" t="s">
        <v>19</v>
      </c>
    </row>
    <row r="716" spans="1:62" s="2" customFormat="1" ht="21.75" customHeight="1" x14ac:dyDescent="0.2">
      <c r="A716" s="13"/>
      <c r="B716" s="14"/>
      <c r="C716" s="62" t="s">
        <v>1591</v>
      </c>
      <c r="D716" s="62" t="s">
        <v>38</v>
      </c>
      <c r="E716" s="63" t="s">
        <v>1592</v>
      </c>
      <c r="F716" s="64" t="s">
        <v>1593</v>
      </c>
      <c r="G716" s="65" t="s">
        <v>88</v>
      </c>
      <c r="H716" s="66">
        <v>40</v>
      </c>
      <c r="I716" s="16"/>
      <c r="J716" s="67" t="s">
        <v>0</v>
      </c>
      <c r="K716" s="68" t="s">
        <v>11</v>
      </c>
      <c r="L716" s="69">
        <v>1</v>
      </c>
      <c r="M716" s="69">
        <f>L716*H716</f>
        <v>40</v>
      </c>
      <c r="N716" s="69">
        <v>0</v>
      </c>
      <c r="O716" s="69">
        <f>N716*H716</f>
        <v>0</v>
      </c>
      <c r="P716" s="69">
        <v>0</v>
      </c>
      <c r="Q716" s="70">
        <f>P716*H716</f>
        <v>0</v>
      </c>
      <c r="R716" s="13"/>
      <c r="S716" s="13"/>
      <c r="T716" s="13"/>
      <c r="U716" s="13"/>
      <c r="V716" s="13"/>
      <c r="W716" s="13"/>
      <c r="X716" s="13"/>
      <c r="Y716" s="13"/>
      <c r="Z716" s="13"/>
      <c r="AA716" s="13"/>
      <c r="AB716" s="13"/>
      <c r="AO716" s="71" t="s">
        <v>42</v>
      </c>
      <c r="AQ716" s="71" t="s">
        <v>38</v>
      </c>
      <c r="AR716" s="71" t="s">
        <v>19</v>
      </c>
      <c r="AV716" s="7" t="s">
        <v>35</v>
      </c>
      <c r="BB716" s="72" t="e">
        <f>IF(K716="základní",#REF!,0)</f>
        <v>#REF!</v>
      </c>
      <c r="BC716" s="72">
        <f>IF(K716="snížená",#REF!,0)</f>
        <v>0</v>
      </c>
      <c r="BD716" s="72">
        <f>IF(K716="zákl. přenesená",#REF!,0)</f>
        <v>0</v>
      </c>
      <c r="BE716" s="72">
        <f>IF(K716="sníž. přenesená",#REF!,0)</f>
        <v>0</v>
      </c>
      <c r="BF716" s="72">
        <f>IF(K716="nulová",#REF!,0)</f>
        <v>0</v>
      </c>
      <c r="BG716" s="7" t="s">
        <v>17</v>
      </c>
      <c r="BH716" s="72" t="e">
        <f>ROUND(#REF!*H716,2)</f>
        <v>#REF!</v>
      </c>
      <c r="BI716" s="7" t="s">
        <v>42</v>
      </c>
      <c r="BJ716" s="71" t="s">
        <v>1594</v>
      </c>
    </row>
    <row r="717" spans="1:62" s="2" customFormat="1" ht="19.5" x14ac:dyDescent="0.2">
      <c r="A717" s="13"/>
      <c r="B717" s="14"/>
      <c r="C717" s="15"/>
      <c r="D717" s="73" t="s">
        <v>44</v>
      </c>
      <c r="E717" s="15"/>
      <c r="F717" s="74" t="s">
        <v>1595</v>
      </c>
      <c r="G717" s="15"/>
      <c r="H717" s="15"/>
      <c r="I717" s="16"/>
      <c r="J717" s="75"/>
      <c r="K717" s="76"/>
      <c r="L717" s="22"/>
      <c r="M717" s="22"/>
      <c r="N717" s="22"/>
      <c r="O717" s="22"/>
      <c r="P717" s="22"/>
      <c r="Q717" s="23"/>
      <c r="R717" s="13"/>
      <c r="S717" s="13"/>
      <c r="T717" s="13"/>
      <c r="U717" s="13"/>
      <c r="V717" s="13"/>
      <c r="W717" s="13"/>
      <c r="X717" s="13"/>
      <c r="Y717" s="13"/>
      <c r="Z717" s="13"/>
      <c r="AA717" s="13"/>
      <c r="AB717" s="13"/>
      <c r="AQ717" s="7" t="s">
        <v>44</v>
      </c>
      <c r="AR717" s="7" t="s">
        <v>19</v>
      </c>
    </row>
    <row r="718" spans="1:62" s="2" customFormat="1" ht="16.5" customHeight="1" x14ac:dyDescent="0.2">
      <c r="A718" s="13"/>
      <c r="B718" s="14"/>
      <c r="C718" s="62" t="s">
        <v>1596</v>
      </c>
      <c r="D718" s="62" t="s">
        <v>38</v>
      </c>
      <c r="E718" s="63" t="s">
        <v>1597</v>
      </c>
      <c r="F718" s="64" t="s">
        <v>1598</v>
      </c>
      <c r="G718" s="65" t="s">
        <v>54</v>
      </c>
      <c r="H718" s="66">
        <v>20</v>
      </c>
      <c r="I718" s="16"/>
      <c r="J718" s="67" t="s">
        <v>0</v>
      </c>
      <c r="K718" s="68" t="s">
        <v>11</v>
      </c>
      <c r="L718" s="69">
        <v>4</v>
      </c>
      <c r="M718" s="69">
        <f>L718*H718</f>
        <v>80</v>
      </c>
      <c r="N718" s="69">
        <v>0</v>
      </c>
      <c r="O718" s="69">
        <f>N718*H718</f>
        <v>0</v>
      </c>
      <c r="P718" s="69">
        <v>0</v>
      </c>
      <c r="Q718" s="70">
        <f>P718*H718</f>
        <v>0</v>
      </c>
      <c r="R718" s="13"/>
      <c r="S718" s="13"/>
      <c r="T718" s="13"/>
      <c r="U718" s="13"/>
      <c r="V718" s="13"/>
      <c r="W718" s="13"/>
      <c r="X718" s="13"/>
      <c r="Y718" s="13"/>
      <c r="Z718" s="13"/>
      <c r="AA718" s="13"/>
      <c r="AB718" s="13"/>
      <c r="AO718" s="71" t="s">
        <v>42</v>
      </c>
      <c r="AQ718" s="71" t="s">
        <v>38</v>
      </c>
      <c r="AR718" s="71" t="s">
        <v>19</v>
      </c>
      <c r="AV718" s="7" t="s">
        <v>35</v>
      </c>
      <c r="BB718" s="72" t="e">
        <f>IF(K718="základní",#REF!,0)</f>
        <v>#REF!</v>
      </c>
      <c r="BC718" s="72">
        <f>IF(K718="snížená",#REF!,0)</f>
        <v>0</v>
      </c>
      <c r="BD718" s="72">
        <f>IF(K718="zákl. přenesená",#REF!,0)</f>
        <v>0</v>
      </c>
      <c r="BE718" s="72">
        <f>IF(K718="sníž. přenesená",#REF!,0)</f>
        <v>0</v>
      </c>
      <c r="BF718" s="72">
        <f>IF(K718="nulová",#REF!,0)</f>
        <v>0</v>
      </c>
      <c r="BG718" s="7" t="s">
        <v>17</v>
      </c>
      <c r="BH718" s="72" t="e">
        <f>ROUND(#REF!*H718,2)</f>
        <v>#REF!</v>
      </c>
      <c r="BI718" s="7" t="s">
        <v>42</v>
      </c>
      <c r="BJ718" s="71" t="s">
        <v>1599</v>
      </c>
    </row>
    <row r="719" spans="1:62" s="2" customFormat="1" ht="48.75" x14ac:dyDescent="0.2">
      <c r="A719" s="13"/>
      <c r="B719" s="14"/>
      <c r="C719" s="15"/>
      <c r="D719" s="73" t="s">
        <v>44</v>
      </c>
      <c r="E719" s="15"/>
      <c r="F719" s="74" t="s">
        <v>1600</v>
      </c>
      <c r="G719" s="15"/>
      <c r="H719" s="15"/>
      <c r="I719" s="16"/>
      <c r="J719" s="75"/>
      <c r="K719" s="76"/>
      <c r="L719" s="22"/>
      <c r="M719" s="22"/>
      <c r="N719" s="22"/>
      <c r="O719" s="22"/>
      <c r="P719" s="22"/>
      <c r="Q719" s="23"/>
      <c r="R719" s="13"/>
      <c r="S719" s="13"/>
      <c r="T719" s="13"/>
      <c r="U719" s="13"/>
      <c r="V719" s="13"/>
      <c r="W719" s="13"/>
      <c r="X719" s="13"/>
      <c r="Y719" s="13"/>
      <c r="Z719" s="13"/>
      <c r="AA719" s="13"/>
      <c r="AB719" s="13"/>
      <c r="AQ719" s="7" t="s">
        <v>44</v>
      </c>
      <c r="AR719" s="7" t="s">
        <v>19</v>
      </c>
    </row>
    <row r="720" spans="1:62" s="2" customFormat="1" ht="16.5" customHeight="1" x14ac:dyDescent="0.2">
      <c r="A720" s="13"/>
      <c r="B720" s="14"/>
      <c r="C720" s="62" t="s">
        <v>1601</v>
      </c>
      <c r="D720" s="62" t="s">
        <v>38</v>
      </c>
      <c r="E720" s="63" t="s">
        <v>1602</v>
      </c>
      <c r="F720" s="64" t="s">
        <v>1603</v>
      </c>
      <c r="G720" s="65" t="s">
        <v>54</v>
      </c>
      <c r="H720" s="66">
        <v>20</v>
      </c>
      <c r="I720" s="16"/>
      <c r="J720" s="67" t="s">
        <v>0</v>
      </c>
      <c r="K720" s="68" t="s">
        <v>11</v>
      </c>
      <c r="L720" s="69">
        <v>5.79</v>
      </c>
      <c r="M720" s="69">
        <f>L720*H720</f>
        <v>115.8</v>
      </c>
      <c r="N720" s="69">
        <v>0</v>
      </c>
      <c r="O720" s="69">
        <f>N720*H720</f>
        <v>0</v>
      </c>
      <c r="P720" s="69">
        <v>0</v>
      </c>
      <c r="Q720" s="70">
        <f>P720*H720</f>
        <v>0</v>
      </c>
      <c r="R720" s="13"/>
      <c r="S720" s="13"/>
      <c r="T720" s="13"/>
      <c r="U720" s="13"/>
      <c r="V720" s="13"/>
      <c r="W720" s="13"/>
      <c r="X720" s="13"/>
      <c r="Y720" s="13"/>
      <c r="Z720" s="13"/>
      <c r="AA720" s="13"/>
      <c r="AB720" s="13"/>
      <c r="AO720" s="71" t="s">
        <v>42</v>
      </c>
      <c r="AQ720" s="71" t="s">
        <v>38</v>
      </c>
      <c r="AR720" s="71" t="s">
        <v>19</v>
      </c>
      <c r="AV720" s="7" t="s">
        <v>35</v>
      </c>
      <c r="BB720" s="72" t="e">
        <f>IF(K720="základní",#REF!,0)</f>
        <v>#REF!</v>
      </c>
      <c r="BC720" s="72">
        <f>IF(K720="snížená",#REF!,0)</f>
        <v>0</v>
      </c>
      <c r="BD720" s="72">
        <f>IF(K720="zákl. přenesená",#REF!,0)</f>
        <v>0</v>
      </c>
      <c r="BE720" s="72">
        <f>IF(K720="sníž. přenesená",#REF!,0)</f>
        <v>0</v>
      </c>
      <c r="BF720" s="72">
        <f>IF(K720="nulová",#REF!,0)</f>
        <v>0</v>
      </c>
      <c r="BG720" s="7" t="s">
        <v>17</v>
      </c>
      <c r="BH720" s="72" t="e">
        <f>ROUND(#REF!*H720,2)</f>
        <v>#REF!</v>
      </c>
      <c r="BI720" s="7" t="s">
        <v>42</v>
      </c>
      <c r="BJ720" s="71" t="s">
        <v>1604</v>
      </c>
    </row>
    <row r="721" spans="1:62" s="2" customFormat="1" ht="39" x14ac:dyDescent="0.2">
      <c r="A721" s="13"/>
      <c r="B721" s="14"/>
      <c r="C721" s="15"/>
      <c r="D721" s="73" t="s">
        <v>44</v>
      </c>
      <c r="E721" s="15"/>
      <c r="F721" s="74" t="s">
        <v>1605</v>
      </c>
      <c r="G721" s="15"/>
      <c r="H721" s="15"/>
      <c r="I721" s="16"/>
      <c r="J721" s="75"/>
      <c r="K721" s="76"/>
      <c r="L721" s="22"/>
      <c r="M721" s="22"/>
      <c r="N721" s="22"/>
      <c r="O721" s="22"/>
      <c r="P721" s="22"/>
      <c r="Q721" s="23"/>
      <c r="R721" s="13"/>
      <c r="S721" s="13"/>
      <c r="T721" s="13"/>
      <c r="U721" s="13"/>
      <c r="V721" s="13"/>
      <c r="W721" s="13"/>
      <c r="X721" s="13"/>
      <c r="Y721" s="13"/>
      <c r="Z721" s="13"/>
      <c r="AA721" s="13"/>
      <c r="AB721" s="13"/>
      <c r="AQ721" s="7" t="s">
        <v>44</v>
      </c>
      <c r="AR721" s="7" t="s">
        <v>19</v>
      </c>
    </row>
    <row r="722" spans="1:62" s="2" customFormat="1" ht="16.5" customHeight="1" x14ac:dyDescent="0.2">
      <c r="A722" s="13"/>
      <c r="B722" s="14"/>
      <c r="C722" s="62" t="s">
        <v>1606</v>
      </c>
      <c r="D722" s="62" t="s">
        <v>38</v>
      </c>
      <c r="E722" s="63" t="s">
        <v>1607</v>
      </c>
      <c r="F722" s="64" t="s">
        <v>1608</v>
      </c>
      <c r="G722" s="65" t="s">
        <v>94</v>
      </c>
      <c r="H722" s="66">
        <v>2</v>
      </c>
      <c r="I722" s="16"/>
      <c r="J722" s="67" t="s">
        <v>0</v>
      </c>
      <c r="K722" s="68" t="s">
        <v>11</v>
      </c>
      <c r="L722" s="69">
        <v>14.134</v>
      </c>
      <c r="M722" s="69">
        <f>L722*H722</f>
        <v>28.268000000000001</v>
      </c>
      <c r="N722" s="69">
        <v>0</v>
      </c>
      <c r="O722" s="69">
        <f>N722*H722</f>
        <v>0</v>
      </c>
      <c r="P722" s="69">
        <v>0</v>
      </c>
      <c r="Q722" s="70">
        <f>P722*H722</f>
        <v>0</v>
      </c>
      <c r="R722" s="13"/>
      <c r="S722" s="13"/>
      <c r="T722" s="13"/>
      <c r="U722" s="13"/>
      <c r="V722" s="13"/>
      <c r="W722" s="13"/>
      <c r="X722" s="13"/>
      <c r="Y722" s="13"/>
      <c r="Z722" s="13"/>
      <c r="AA722" s="13"/>
      <c r="AB722" s="13"/>
      <c r="AO722" s="71" t="s">
        <v>42</v>
      </c>
      <c r="AQ722" s="71" t="s">
        <v>38</v>
      </c>
      <c r="AR722" s="71" t="s">
        <v>19</v>
      </c>
      <c r="AV722" s="7" t="s">
        <v>35</v>
      </c>
      <c r="BB722" s="72" t="e">
        <f>IF(K722="základní",#REF!,0)</f>
        <v>#REF!</v>
      </c>
      <c r="BC722" s="72">
        <f>IF(K722="snížená",#REF!,0)</f>
        <v>0</v>
      </c>
      <c r="BD722" s="72">
        <f>IF(K722="zákl. přenesená",#REF!,0)</f>
        <v>0</v>
      </c>
      <c r="BE722" s="72">
        <f>IF(K722="sníž. přenesená",#REF!,0)</f>
        <v>0</v>
      </c>
      <c r="BF722" s="72">
        <f>IF(K722="nulová",#REF!,0)</f>
        <v>0</v>
      </c>
      <c r="BG722" s="7" t="s">
        <v>17</v>
      </c>
      <c r="BH722" s="72" t="e">
        <f>ROUND(#REF!*H722,2)</f>
        <v>#REF!</v>
      </c>
      <c r="BI722" s="7" t="s">
        <v>42</v>
      </c>
      <c r="BJ722" s="71" t="s">
        <v>1609</v>
      </c>
    </row>
    <row r="723" spans="1:62" s="2" customFormat="1" ht="48.75" x14ac:dyDescent="0.2">
      <c r="A723" s="13"/>
      <c r="B723" s="14"/>
      <c r="C723" s="15"/>
      <c r="D723" s="73" t="s">
        <v>44</v>
      </c>
      <c r="E723" s="15"/>
      <c r="F723" s="74" t="s">
        <v>1610</v>
      </c>
      <c r="G723" s="15"/>
      <c r="H723" s="15"/>
      <c r="I723" s="16"/>
      <c r="J723" s="75"/>
      <c r="K723" s="76"/>
      <c r="L723" s="22"/>
      <c r="M723" s="22"/>
      <c r="N723" s="22"/>
      <c r="O723" s="22"/>
      <c r="P723" s="22"/>
      <c r="Q723" s="23"/>
      <c r="R723" s="13"/>
      <c r="S723" s="13"/>
      <c r="T723" s="13"/>
      <c r="U723" s="13"/>
      <c r="V723" s="13"/>
      <c r="W723" s="13"/>
      <c r="X723" s="13"/>
      <c r="Y723" s="13"/>
      <c r="Z723" s="13"/>
      <c r="AA723" s="13"/>
      <c r="AB723" s="13"/>
      <c r="AQ723" s="7" t="s">
        <v>44</v>
      </c>
      <c r="AR723" s="7" t="s">
        <v>19</v>
      </c>
    </row>
    <row r="724" spans="1:62" s="2" customFormat="1" ht="16.5" customHeight="1" x14ac:dyDescent="0.2">
      <c r="A724" s="13"/>
      <c r="B724" s="14"/>
      <c r="C724" s="62" t="s">
        <v>1611</v>
      </c>
      <c r="D724" s="62" t="s">
        <v>38</v>
      </c>
      <c r="E724" s="63" t="s">
        <v>1612</v>
      </c>
      <c r="F724" s="64" t="s">
        <v>1613</v>
      </c>
      <c r="G724" s="65" t="s">
        <v>94</v>
      </c>
      <c r="H724" s="66">
        <v>2</v>
      </c>
      <c r="I724" s="16"/>
      <c r="J724" s="67" t="s">
        <v>0</v>
      </c>
      <c r="K724" s="68" t="s">
        <v>11</v>
      </c>
      <c r="L724" s="69">
        <v>9.8320000000000007</v>
      </c>
      <c r="M724" s="69">
        <f>L724*H724</f>
        <v>19.664000000000001</v>
      </c>
      <c r="N724" s="69">
        <v>0</v>
      </c>
      <c r="O724" s="69">
        <f>N724*H724</f>
        <v>0</v>
      </c>
      <c r="P724" s="69">
        <v>0</v>
      </c>
      <c r="Q724" s="70">
        <f>P724*H724</f>
        <v>0</v>
      </c>
      <c r="R724" s="13"/>
      <c r="S724" s="13"/>
      <c r="T724" s="13"/>
      <c r="U724" s="13"/>
      <c r="V724" s="13"/>
      <c r="W724" s="13"/>
      <c r="X724" s="13"/>
      <c r="Y724" s="13"/>
      <c r="Z724" s="13"/>
      <c r="AA724" s="13"/>
      <c r="AB724" s="13"/>
      <c r="AO724" s="71" t="s">
        <v>42</v>
      </c>
      <c r="AQ724" s="71" t="s">
        <v>38</v>
      </c>
      <c r="AR724" s="71" t="s">
        <v>19</v>
      </c>
      <c r="AV724" s="7" t="s">
        <v>35</v>
      </c>
      <c r="BB724" s="72" t="e">
        <f>IF(K724="základní",#REF!,0)</f>
        <v>#REF!</v>
      </c>
      <c r="BC724" s="72">
        <f>IF(K724="snížená",#REF!,0)</f>
        <v>0</v>
      </c>
      <c r="BD724" s="72">
        <f>IF(K724="zákl. přenesená",#REF!,0)</f>
        <v>0</v>
      </c>
      <c r="BE724" s="72">
        <f>IF(K724="sníž. přenesená",#REF!,0)</f>
        <v>0</v>
      </c>
      <c r="BF724" s="72">
        <f>IF(K724="nulová",#REF!,0)</f>
        <v>0</v>
      </c>
      <c r="BG724" s="7" t="s">
        <v>17</v>
      </c>
      <c r="BH724" s="72" t="e">
        <f>ROUND(#REF!*H724,2)</f>
        <v>#REF!</v>
      </c>
      <c r="BI724" s="7" t="s">
        <v>42</v>
      </c>
      <c r="BJ724" s="71" t="s">
        <v>1614</v>
      </c>
    </row>
    <row r="725" spans="1:62" s="2" customFormat="1" ht="48.75" x14ac:dyDescent="0.2">
      <c r="A725" s="13"/>
      <c r="B725" s="14"/>
      <c r="C725" s="15"/>
      <c r="D725" s="73" t="s">
        <v>44</v>
      </c>
      <c r="E725" s="15"/>
      <c r="F725" s="74" t="s">
        <v>1615</v>
      </c>
      <c r="G725" s="15"/>
      <c r="H725" s="15"/>
      <c r="I725" s="16"/>
      <c r="J725" s="75"/>
      <c r="K725" s="76"/>
      <c r="L725" s="22"/>
      <c r="M725" s="22"/>
      <c r="N725" s="22"/>
      <c r="O725" s="22"/>
      <c r="P725" s="22"/>
      <c r="Q725" s="23"/>
      <c r="R725" s="13"/>
      <c r="S725" s="13"/>
      <c r="T725" s="13"/>
      <c r="U725" s="13"/>
      <c r="V725" s="13"/>
      <c r="W725" s="13"/>
      <c r="X725" s="13"/>
      <c r="Y725" s="13"/>
      <c r="Z725" s="13"/>
      <c r="AA725" s="13"/>
      <c r="AB725" s="13"/>
      <c r="AQ725" s="7" t="s">
        <v>44</v>
      </c>
      <c r="AR725" s="7" t="s">
        <v>19</v>
      </c>
    </row>
    <row r="726" spans="1:62" s="2" customFormat="1" ht="21.75" customHeight="1" x14ac:dyDescent="0.2">
      <c r="A726" s="13"/>
      <c r="B726" s="14"/>
      <c r="C726" s="62" t="s">
        <v>1616</v>
      </c>
      <c r="D726" s="62" t="s">
        <v>38</v>
      </c>
      <c r="E726" s="63" t="s">
        <v>1617</v>
      </c>
      <c r="F726" s="64" t="s">
        <v>1618</v>
      </c>
      <c r="G726" s="65" t="s">
        <v>48</v>
      </c>
      <c r="H726" s="66">
        <v>40</v>
      </c>
      <c r="I726" s="16"/>
      <c r="J726" s="67" t="s">
        <v>0</v>
      </c>
      <c r="K726" s="68" t="s">
        <v>11</v>
      </c>
      <c r="L726" s="69">
        <v>1.1000000000000001</v>
      </c>
      <c r="M726" s="69">
        <f>L726*H726</f>
        <v>44</v>
      </c>
      <c r="N726" s="69">
        <v>0</v>
      </c>
      <c r="O726" s="69">
        <f>N726*H726</f>
        <v>0</v>
      </c>
      <c r="P726" s="69">
        <v>0</v>
      </c>
      <c r="Q726" s="70">
        <f>P726*H726</f>
        <v>0</v>
      </c>
      <c r="R726" s="13"/>
      <c r="S726" s="13"/>
      <c r="T726" s="13"/>
      <c r="U726" s="13"/>
      <c r="V726" s="13"/>
      <c r="W726" s="13"/>
      <c r="X726" s="13"/>
      <c r="Y726" s="13"/>
      <c r="Z726" s="13"/>
      <c r="AA726" s="13"/>
      <c r="AB726" s="13"/>
      <c r="AO726" s="71" t="s">
        <v>42</v>
      </c>
      <c r="AQ726" s="71" t="s">
        <v>38</v>
      </c>
      <c r="AR726" s="71" t="s">
        <v>19</v>
      </c>
      <c r="AV726" s="7" t="s">
        <v>35</v>
      </c>
      <c r="BB726" s="72" t="e">
        <f>IF(K726="základní",#REF!,0)</f>
        <v>#REF!</v>
      </c>
      <c r="BC726" s="72">
        <f>IF(K726="snížená",#REF!,0)</f>
        <v>0</v>
      </c>
      <c r="BD726" s="72">
        <f>IF(K726="zákl. přenesená",#REF!,0)</f>
        <v>0</v>
      </c>
      <c r="BE726" s="72">
        <f>IF(K726="sníž. přenesená",#REF!,0)</f>
        <v>0</v>
      </c>
      <c r="BF726" s="72">
        <f>IF(K726="nulová",#REF!,0)</f>
        <v>0</v>
      </c>
      <c r="BG726" s="7" t="s">
        <v>17</v>
      </c>
      <c r="BH726" s="72" t="e">
        <f>ROUND(#REF!*H726,2)</f>
        <v>#REF!</v>
      </c>
      <c r="BI726" s="7" t="s">
        <v>42</v>
      </c>
      <c r="BJ726" s="71" t="s">
        <v>1619</v>
      </c>
    </row>
    <row r="727" spans="1:62" s="2" customFormat="1" ht="39" x14ac:dyDescent="0.2">
      <c r="A727" s="13"/>
      <c r="B727" s="14"/>
      <c r="C727" s="15"/>
      <c r="D727" s="73" t="s">
        <v>44</v>
      </c>
      <c r="E727" s="15"/>
      <c r="F727" s="74" t="s">
        <v>1620</v>
      </c>
      <c r="G727" s="15"/>
      <c r="H727" s="15"/>
      <c r="I727" s="16"/>
      <c r="J727" s="75"/>
      <c r="K727" s="76"/>
      <c r="L727" s="22"/>
      <c r="M727" s="22"/>
      <c r="N727" s="22"/>
      <c r="O727" s="22"/>
      <c r="P727" s="22"/>
      <c r="Q727" s="23"/>
      <c r="R727" s="13"/>
      <c r="S727" s="13"/>
      <c r="T727" s="13"/>
      <c r="U727" s="13"/>
      <c r="V727" s="13"/>
      <c r="W727" s="13"/>
      <c r="X727" s="13"/>
      <c r="Y727" s="13"/>
      <c r="Z727" s="13"/>
      <c r="AA727" s="13"/>
      <c r="AB727" s="13"/>
      <c r="AQ727" s="7" t="s">
        <v>44</v>
      </c>
      <c r="AR727" s="7" t="s">
        <v>19</v>
      </c>
    </row>
    <row r="728" spans="1:62" s="2" customFormat="1" ht="24.2" customHeight="1" x14ac:dyDescent="0.2">
      <c r="A728" s="13"/>
      <c r="B728" s="14"/>
      <c r="C728" s="62" t="s">
        <v>1621</v>
      </c>
      <c r="D728" s="62" t="s">
        <v>38</v>
      </c>
      <c r="E728" s="63" t="s">
        <v>1622</v>
      </c>
      <c r="F728" s="64" t="s">
        <v>1623</v>
      </c>
      <c r="G728" s="65" t="s">
        <v>88</v>
      </c>
      <c r="H728" s="66">
        <v>120</v>
      </c>
      <c r="I728" s="16"/>
      <c r="J728" s="67" t="s">
        <v>0</v>
      </c>
      <c r="K728" s="68" t="s">
        <v>11</v>
      </c>
      <c r="L728" s="69">
        <v>0</v>
      </c>
      <c r="M728" s="69">
        <f>L728*H728</f>
        <v>0</v>
      </c>
      <c r="N728" s="69">
        <v>0</v>
      </c>
      <c r="O728" s="69">
        <f>N728*H728</f>
        <v>0</v>
      </c>
      <c r="P728" s="69">
        <v>0</v>
      </c>
      <c r="Q728" s="70">
        <f>P728*H728</f>
        <v>0</v>
      </c>
      <c r="R728" s="13"/>
      <c r="S728" s="13"/>
      <c r="T728" s="13"/>
      <c r="U728" s="13"/>
      <c r="V728" s="13"/>
      <c r="W728" s="13"/>
      <c r="X728" s="13"/>
      <c r="Y728" s="13"/>
      <c r="Z728" s="13"/>
      <c r="AA728" s="13"/>
      <c r="AB728" s="13"/>
      <c r="AO728" s="71" t="s">
        <v>42</v>
      </c>
      <c r="AQ728" s="71" t="s">
        <v>38</v>
      </c>
      <c r="AR728" s="71" t="s">
        <v>19</v>
      </c>
      <c r="AV728" s="7" t="s">
        <v>35</v>
      </c>
      <c r="BB728" s="72" t="e">
        <f>IF(K728="základní",#REF!,0)</f>
        <v>#REF!</v>
      </c>
      <c r="BC728" s="72">
        <f>IF(K728="snížená",#REF!,0)</f>
        <v>0</v>
      </c>
      <c r="BD728" s="72">
        <f>IF(K728="zákl. přenesená",#REF!,0)</f>
        <v>0</v>
      </c>
      <c r="BE728" s="72">
        <f>IF(K728="sníž. přenesená",#REF!,0)</f>
        <v>0</v>
      </c>
      <c r="BF728" s="72">
        <f>IF(K728="nulová",#REF!,0)</f>
        <v>0</v>
      </c>
      <c r="BG728" s="7" t="s">
        <v>17</v>
      </c>
      <c r="BH728" s="72" t="e">
        <f>ROUND(#REF!*H728,2)</f>
        <v>#REF!</v>
      </c>
      <c r="BI728" s="7" t="s">
        <v>42</v>
      </c>
      <c r="BJ728" s="71" t="s">
        <v>1624</v>
      </c>
    </row>
    <row r="729" spans="1:62" s="2" customFormat="1" ht="29.25" x14ac:dyDescent="0.2">
      <c r="A729" s="13"/>
      <c r="B729" s="14"/>
      <c r="C729" s="15"/>
      <c r="D729" s="73" t="s">
        <v>44</v>
      </c>
      <c r="E729" s="15"/>
      <c r="F729" s="74" t="s">
        <v>1625</v>
      </c>
      <c r="G729" s="15"/>
      <c r="H729" s="15"/>
      <c r="I729" s="16"/>
      <c r="J729" s="75"/>
      <c r="K729" s="76"/>
      <c r="L729" s="22"/>
      <c r="M729" s="22"/>
      <c r="N729" s="22"/>
      <c r="O729" s="22"/>
      <c r="P729" s="22"/>
      <c r="Q729" s="23"/>
      <c r="R729" s="13"/>
      <c r="S729" s="13"/>
      <c r="T729" s="13"/>
      <c r="U729" s="13"/>
      <c r="V729" s="13"/>
      <c r="W729" s="13"/>
      <c r="X729" s="13"/>
      <c r="Y729" s="13"/>
      <c r="Z729" s="13"/>
      <c r="AA729" s="13"/>
      <c r="AB729" s="13"/>
      <c r="AQ729" s="7" t="s">
        <v>44</v>
      </c>
      <c r="AR729" s="7" t="s">
        <v>19</v>
      </c>
    </row>
    <row r="730" spans="1:62" s="2" customFormat="1" ht="16.5" customHeight="1" x14ac:dyDescent="0.2">
      <c r="A730" s="13"/>
      <c r="B730" s="14"/>
      <c r="C730" s="62" t="s">
        <v>1626</v>
      </c>
      <c r="D730" s="62" t="s">
        <v>38</v>
      </c>
      <c r="E730" s="63" t="s">
        <v>1627</v>
      </c>
      <c r="F730" s="64" t="s">
        <v>1628</v>
      </c>
      <c r="G730" s="65" t="s">
        <v>993</v>
      </c>
      <c r="H730" s="66">
        <v>45</v>
      </c>
      <c r="I730" s="16"/>
      <c r="J730" s="67" t="s">
        <v>0</v>
      </c>
      <c r="K730" s="68" t="s">
        <v>11</v>
      </c>
      <c r="L730" s="69">
        <v>2.25</v>
      </c>
      <c r="M730" s="69">
        <f>L730*H730</f>
        <v>101.25</v>
      </c>
      <c r="N730" s="69">
        <v>0</v>
      </c>
      <c r="O730" s="69">
        <f>N730*H730</f>
        <v>0</v>
      </c>
      <c r="P730" s="69">
        <v>0</v>
      </c>
      <c r="Q730" s="70">
        <f>P730*H730</f>
        <v>0</v>
      </c>
      <c r="R730" s="13"/>
      <c r="S730" s="13"/>
      <c r="T730" s="13"/>
      <c r="U730" s="13"/>
      <c r="V730" s="13"/>
      <c r="W730" s="13"/>
      <c r="X730" s="13"/>
      <c r="Y730" s="13"/>
      <c r="Z730" s="13"/>
      <c r="AA730" s="13"/>
      <c r="AB730" s="13"/>
      <c r="AO730" s="71" t="s">
        <v>42</v>
      </c>
      <c r="AQ730" s="71" t="s">
        <v>38</v>
      </c>
      <c r="AR730" s="71" t="s">
        <v>19</v>
      </c>
      <c r="AV730" s="7" t="s">
        <v>35</v>
      </c>
      <c r="BB730" s="72" t="e">
        <f>IF(K730="základní",#REF!,0)</f>
        <v>#REF!</v>
      </c>
      <c r="BC730" s="72">
        <f>IF(K730="snížená",#REF!,0)</f>
        <v>0</v>
      </c>
      <c r="BD730" s="72">
        <f>IF(K730="zákl. přenesená",#REF!,0)</f>
        <v>0</v>
      </c>
      <c r="BE730" s="72">
        <f>IF(K730="sníž. přenesená",#REF!,0)</f>
        <v>0</v>
      </c>
      <c r="BF730" s="72">
        <f>IF(K730="nulová",#REF!,0)</f>
        <v>0</v>
      </c>
      <c r="BG730" s="7" t="s">
        <v>17</v>
      </c>
      <c r="BH730" s="72" t="e">
        <f>ROUND(#REF!*H730,2)</f>
        <v>#REF!</v>
      </c>
      <c r="BI730" s="7" t="s">
        <v>42</v>
      </c>
      <c r="BJ730" s="71" t="s">
        <v>1629</v>
      </c>
    </row>
    <row r="731" spans="1:62" s="2" customFormat="1" ht="29.25" x14ac:dyDescent="0.2">
      <c r="A731" s="13"/>
      <c r="B731" s="14"/>
      <c r="C731" s="15"/>
      <c r="D731" s="73" t="s">
        <v>44</v>
      </c>
      <c r="E731" s="15"/>
      <c r="F731" s="74" t="s">
        <v>1630</v>
      </c>
      <c r="G731" s="15"/>
      <c r="H731" s="15"/>
      <c r="I731" s="16"/>
      <c r="J731" s="75"/>
      <c r="K731" s="76"/>
      <c r="L731" s="22"/>
      <c r="M731" s="22"/>
      <c r="N731" s="22"/>
      <c r="O731" s="22"/>
      <c r="P731" s="22"/>
      <c r="Q731" s="23"/>
      <c r="R731" s="13"/>
      <c r="S731" s="13"/>
      <c r="T731" s="13"/>
      <c r="U731" s="13"/>
      <c r="V731" s="13"/>
      <c r="W731" s="13"/>
      <c r="X731" s="13"/>
      <c r="Y731" s="13"/>
      <c r="Z731" s="13"/>
      <c r="AA731" s="13"/>
      <c r="AB731" s="13"/>
      <c r="AQ731" s="7" t="s">
        <v>44</v>
      </c>
      <c r="AR731" s="7" t="s">
        <v>19</v>
      </c>
    </row>
    <row r="732" spans="1:62" s="2" customFormat="1" ht="16.5" customHeight="1" x14ac:dyDescent="0.2">
      <c r="A732" s="13"/>
      <c r="B732" s="14"/>
      <c r="C732" s="62" t="s">
        <v>1631</v>
      </c>
      <c r="D732" s="62" t="s">
        <v>38</v>
      </c>
      <c r="E732" s="63" t="s">
        <v>1632</v>
      </c>
      <c r="F732" s="64" t="s">
        <v>1633</v>
      </c>
      <c r="G732" s="65" t="s">
        <v>993</v>
      </c>
      <c r="H732" s="66">
        <v>680</v>
      </c>
      <c r="I732" s="16"/>
      <c r="J732" s="67" t="s">
        <v>0</v>
      </c>
      <c r="K732" s="68" t="s">
        <v>11</v>
      </c>
      <c r="L732" s="69">
        <v>1.6</v>
      </c>
      <c r="M732" s="69">
        <f>L732*H732</f>
        <v>1088</v>
      </c>
      <c r="N732" s="69">
        <v>0</v>
      </c>
      <c r="O732" s="69">
        <f>N732*H732</f>
        <v>0</v>
      </c>
      <c r="P732" s="69">
        <v>0</v>
      </c>
      <c r="Q732" s="70">
        <f>P732*H732</f>
        <v>0</v>
      </c>
      <c r="R732" s="13"/>
      <c r="S732" s="13"/>
      <c r="T732" s="13"/>
      <c r="U732" s="13"/>
      <c r="V732" s="13"/>
      <c r="W732" s="13"/>
      <c r="X732" s="13"/>
      <c r="Y732" s="13"/>
      <c r="Z732" s="13"/>
      <c r="AA732" s="13"/>
      <c r="AB732" s="13"/>
      <c r="AO732" s="71" t="s">
        <v>42</v>
      </c>
      <c r="AQ732" s="71" t="s">
        <v>38</v>
      </c>
      <c r="AR732" s="71" t="s">
        <v>19</v>
      </c>
      <c r="AV732" s="7" t="s">
        <v>35</v>
      </c>
      <c r="BB732" s="72" t="e">
        <f>IF(K732="základní",#REF!,0)</f>
        <v>#REF!</v>
      </c>
      <c r="BC732" s="72">
        <f>IF(K732="snížená",#REF!,0)</f>
        <v>0</v>
      </c>
      <c r="BD732" s="72">
        <f>IF(K732="zákl. přenesená",#REF!,0)</f>
        <v>0</v>
      </c>
      <c r="BE732" s="72">
        <f>IF(K732="sníž. přenesená",#REF!,0)</f>
        <v>0</v>
      </c>
      <c r="BF732" s="72">
        <f>IF(K732="nulová",#REF!,0)</f>
        <v>0</v>
      </c>
      <c r="BG732" s="7" t="s">
        <v>17</v>
      </c>
      <c r="BH732" s="72" t="e">
        <f>ROUND(#REF!*H732,2)</f>
        <v>#REF!</v>
      </c>
      <c r="BI732" s="7" t="s">
        <v>42</v>
      </c>
      <c r="BJ732" s="71" t="s">
        <v>1634</v>
      </c>
    </row>
    <row r="733" spans="1:62" s="2" customFormat="1" ht="29.25" x14ac:dyDescent="0.2">
      <c r="A733" s="13"/>
      <c r="B733" s="14"/>
      <c r="C733" s="15"/>
      <c r="D733" s="73" t="s">
        <v>44</v>
      </c>
      <c r="E733" s="15"/>
      <c r="F733" s="74" t="s">
        <v>1635</v>
      </c>
      <c r="G733" s="15"/>
      <c r="H733" s="15"/>
      <c r="I733" s="16"/>
      <c r="J733" s="75"/>
      <c r="K733" s="76"/>
      <c r="L733" s="22"/>
      <c r="M733" s="22"/>
      <c r="N733" s="22"/>
      <c r="O733" s="22"/>
      <c r="P733" s="22"/>
      <c r="Q733" s="23"/>
      <c r="R733" s="13"/>
      <c r="S733" s="13"/>
      <c r="T733" s="13"/>
      <c r="U733" s="13"/>
      <c r="V733" s="13"/>
      <c r="W733" s="13"/>
      <c r="X733" s="13"/>
      <c r="Y733" s="13"/>
      <c r="Z733" s="13"/>
      <c r="AA733" s="13"/>
      <c r="AB733" s="13"/>
      <c r="AQ733" s="7" t="s">
        <v>44</v>
      </c>
      <c r="AR733" s="7" t="s">
        <v>19</v>
      </c>
    </row>
    <row r="734" spans="1:62" s="2" customFormat="1" ht="16.5" customHeight="1" x14ac:dyDescent="0.2">
      <c r="A734" s="13"/>
      <c r="B734" s="14"/>
      <c r="C734" s="62" t="s">
        <v>1636</v>
      </c>
      <c r="D734" s="62" t="s">
        <v>38</v>
      </c>
      <c r="E734" s="63" t="s">
        <v>1637</v>
      </c>
      <c r="F734" s="64" t="s">
        <v>1638</v>
      </c>
      <c r="G734" s="65" t="s">
        <v>993</v>
      </c>
      <c r="H734" s="66">
        <v>200</v>
      </c>
      <c r="I734" s="16"/>
      <c r="J734" s="67" t="s">
        <v>0</v>
      </c>
      <c r="K734" s="68" t="s">
        <v>11</v>
      </c>
      <c r="L734" s="69">
        <v>3.03</v>
      </c>
      <c r="M734" s="69">
        <f>L734*H734</f>
        <v>606</v>
      </c>
      <c r="N734" s="69">
        <v>0</v>
      </c>
      <c r="O734" s="69">
        <f>N734*H734</f>
        <v>0</v>
      </c>
      <c r="P734" s="69">
        <v>0</v>
      </c>
      <c r="Q734" s="70">
        <f>P734*H734</f>
        <v>0</v>
      </c>
      <c r="R734" s="13"/>
      <c r="S734" s="13"/>
      <c r="T734" s="13"/>
      <c r="U734" s="13"/>
      <c r="V734" s="13"/>
      <c r="W734" s="13"/>
      <c r="X734" s="13"/>
      <c r="Y734" s="13"/>
      <c r="Z734" s="13"/>
      <c r="AA734" s="13"/>
      <c r="AB734" s="13"/>
      <c r="AO734" s="71" t="s">
        <v>42</v>
      </c>
      <c r="AQ734" s="71" t="s">
        <v>38</v>
      </c>
      <c r="AR734" s="71" t="s">
        <v>19</v>
      </c>
      <c r="AV734" s="7" t="s">
        <v>35</v>
      </c>
      <c r="BB734" s="72" t="e">
        <f>IF(K734="základní",#REF!,0)</f>
        <v>#REF!</v>
      </c>
      <c r="BC734" s="72">
        <f>IF(K734="snížená",#REF!,0)</f>
        <v>0</v>
      </c>
      <c r="BD734" s="72">
        <f>IF(K734="zákl. přenesená",#REF!,0)</f>
        <v>0</v>
      </c>
      <c r="BE734" s="72">
        <f>IF(K734="sníž. přenesená",#REF!,0)</f>
        <v>0</v>
      </c>
      <c r="BF734" s="72">
        <f>IF(K734="nulová",#REF!,0)</f>
        <v>0</v>
      </c>
      <c r="BG734" s="7" t="s">
        <v>17</v>
      </c>
      <c r="BH734" s="72" t="e">
        <f>ROUND(#REF!*H734,2)</f>
        <v>#REF!</v>
      </c>
      <c r="BI734" s="7" t="s">
        <v>42</v>
      </c>
      <c r="BJ734" s="71" t="s">
        <v>1639</v>
      </c>
    </row>
    <row r="735" spans="1:62" s="2" customFormat="1" ht="19.5" x14ac:dyDescent="0.2">
      <c r="A735" s="13"/>
      <c r="B735" s="14"/>
      <c r="C735" s="15"/>
      <c r="D735" s="73" t="s">
        <v>44</v>
      </c>
      <c r="E735" s="15"/>
      <c r="F735" s="74" t="s">
        <v>1640</v>
      </c>
      <c r="G735" s="15"/>
      <c r="H735" s="15"/>
      <c r="I735" s="16"/>
      <c r="J735" s="75"/>
      <c r="K735" s="76"/>
      <c r="L735" s="22"/>
      <c r="M735" s="22"/>
      <c r="N735" s="22"/>
      <c r="O735" s="22"/>
      <c r="P735" s="22"/>
      <c r="Q735" s="23"/>
      <c r="R735" s="13"/>
      <c r="S735" s="13"/>
      <c r="T735" s="13"/>
      <c r="U735" s="13"/>
      <c r="V735" s="13"/>
      <c r="W735" s="13"/>
      <c r="X735" s="13"/>
      <c r="Y735" s="13"/>
      <c r="Z735" s="13"/>
      <c r="AA735" s="13"/>
      <c r="AB735" s="13"/>
      <c r="AQ735" s="7" t="s">
        <v>44</v>
      </c>
      <c r="AR735" s="7" t="s">
        <v>19</v>
      </c>
    </row>
    <row r="736" spans="1:62" s="2" customFormat="1" ht="24.2" customHeight="1" x14ac:dyDescent="0.2">
      <c r="A736" s="13"/>
      <c r="B736" s="14"/>
      <c r="C736" s="62" t="s">
        <v>1641</v>
      </c>
      <c r="D736" s="62" t="s">
        <v>38</v>
      </c>
      <c r="E736" s="63" t="s">
        <v>1642</v>
      </c>
      <c r="F736" s="64" t="s">
        <v>1643</v>
      </c>
      <c r="G736" s="65" t="s">
        <v>993</v>
      </c>
      <c r="H736" s="66">
        <v>440</v>
      </c>
      <c r="I736" s="16"/>
      <c r="J736" s="67" t="s">
        <v>0</v>
      </c>
      <c r="K736" s="68" t="s">
        <v>11</v>
      </c>
      <c r="L736" s="69">
        <v>0.27</v>
      </c>
      <c r="M736" s="69">
        <f>L736*H736</f>
        <v>118.80000000000001</v>
      </c>
      <c r="N736" s="69">
        <v>0</v>
      </c>
      <c r="O736" s="69">
        <f>N736*H736</f>
        <v>0</v>
      </c>
      <c r="P736" s="69">
        <v>0</v>
      </c>
      <c r="Q736" s="70">
        <f>P736*H736</f>
        <v>0</v>
      </c>
      <c r="R736" s="13"/>
      <c r="S736" s="13"/>
      <c r="T736" s="13"/>
      <c r="U736" s="13"/>
      <c r="V736" s="13"/>
      <c r="W736" s="13"/>
      <c r="X736" s="13"/>
      <c r="Y736" s="13"/>
      <c r="Z736" s="13"/>
      <c r="AA736" s="13"/>
      <c r="AB736" s="13"/>
      <c r="AO736" s="71" t="s">
        <v>42</v>
      </c>
      <c r="AQ736" s="71" t="s">
        <v>38</v>
      </c>
      <c r="AR736" s="71" t="s">
        <v>19</v>
      </c>
      <c r="AV736" s="7" t="s">
        <v>35</v>
      </c>
      <c r="BB736" s="72" t="e">
        <f>IF(K736="základní",#REF!,0)</f>
        <v>#REF!</v>
      </c>
      <c r="BC736" s="72">
        <f>IF(K736="snížená",#REF!,0)</f>
        <v>0</v>
      </c>
      <c r="BD736" s="72">
        <f>IF(K736="zákl. přenesená",#REF!,0)</f>
        <v>0</v>
      </c>
      <c r="BE736" s="72">
        <f>IF(K736="sníž. přenesená",#REF!,0)</f>
        <v>0</v>
      </c>
      <c r="BF736" s="72">
        <f>IF(K736="nulová",#REF!,0)</f>
        <v>0</v>
      </c>
      <c r="BG736" s="7" t="s">
        <v>17</v>
      </c>
      <c r="BH736" s="72" t="e">
        <f>ROUND(#REF!*H736,2)</f>
        <v>#REF!</v>
      </c>
      <c r="BI736" s="7" t="s">
        <v>42</v>
      </c>
      <c r="BJ736" s="71" t="s">
        <v>1644</v>
      </c>
    </row>
    <row r="737" spans="1:62" s="2" customFormat="1" ht="48.75" x14ac:dyDescent="0.2">
      <c r="A737" s="13"/>
      <c r="B737" s="14"/>
      <c r="C737" s="15"/>
      <c r="D737" s="73" t="s">
        <v>44</v>
      </c>
      <c r="E737" s="15"/>
      <c r="F737" s="74" t="s">
        <v>1645</v>
      </c>
      <c r="G737" s="15"/>
      <c r="H737" s="15"/>
      <c r="I737" s="16"/>
      <c r="J737" s="75"/>
      <c r="K737" s="76"/>
      <c r="L737" s="22"/>
      <c r="M737" s="22"/>
      <c r="N737" s="22"/>
      <c r="O737" s="22"/>
      <c r="P737" s="22"/>
      <c r="Q737" s="23"/>
      <c r="R737" s="13"/>
      <c r="S737" s="13"/>
      <c r="T737" s="13"/>
      <c r="U737" s="13"/>
      <c r="V737" s="13"/>
      <c r="W737" s="13"/>
      <c r="X737" s="13"/>
      <c r="Y737" s="13"/>
      <c r="Z737" s="13"/>
      <c r="AA737" s="13"/>
      <c r="AB737" s="13"/>
      <c r="AQ737" s="7" t="s">
        <v>44</v>
      </c>
      <c r="AR737" s="7" t="s">
        <v>19</v>
      </c>
    </row>
    <row r="738" spans="1:62" s="2" customFormat="1" ht="24.2" customHeight="1" x14ac:dyDescent="0.2">
      <c r="A738" s="13"/>
      <c r="B738" s="14"/>
      <c r="C738" s="62" t="s">
        <v>1646</v>
      </c>
      <c r="D738" s="62" t="s">
        <v>38</v>
      </c>
      <c r="E738" s="63" t="s">
        <v>1647</v>
      </c>
      <c r="F738" s="64" t="s">
        <v>1648</v>
      </c>
      <c r="G738" s="65" t="s">
        <v>993</v>
      </c>
      <c r="H738" s="66">
        <v>160</v>
      </c>
      <c r="I738" s="16"/>
      <c r="J738" s="67" t="s">
        <v>0</v>
      </c>
      <c r="K738" s="68" t="s">
        <v>11</v>
      </c>
      <c r="L738" s="69">
        <v>0.12</v>
      </c>
      <c r="M738" s="69">
        <f>L738*H738</f>
        <v>19.2</v>
      </c>
      <c r="N738" s="69">
        <v>0</v>
      </c>
      <c r="O738" s="69">
        <f>N738*H738</f>
        <v>0</v>
      </c>
      <c r="P738" s="69">
        <v>0</v>
      </c>
      <c r="Q738" s="70">
        <f>P738*H738</f>
        <v>0</v>
      </c>
      <c r="R738" s="13"/>
      <c r="S738" s="13"/>
      <c r="T738" s="13"/>
      <c r="U738" s="13"/>
      <c r="V738" s="13"/>
      <c r="W738" s="13"/>
      <c r="X738" s="13"/>
      <c r="Y738" s="13"/>
      <c r="Z738" s="13"/>
      <c r="AA738" s="13"/>
      <c r="AB738" s="13"/>
      <c r="AO738" s="71" t="s">
        <v>42</v>
      </c>
      <c r="AQ738" s="71" t="s">
        <v>38</v>
      </c>
      <c r="AR738" s="71" t="s">
        <v>19</v>
      </c>
      <c r="AV738" s="7" t="s">
        <v>35</v>
      </c>
      <c r="BB738" s="72" t="e">
        <f>IF(K738="základní",#REF!,0)</f>
        <v>#REF!</v>
      </c>
      <c r="BC738" s="72">
        <f>IF(K738="snížená",#REF!,0)</f>
        <v>0</v>
      </c>
      <c r="BD738" s="72">
        <f>IF(K738="zákl. přenesená",#REF!,0)</f>
        <v>0</v>
      </c>
      <c r="BE738" s="72">
        <f>IF(K738="sníž. přenesená",#REF!,0)</f>
        <v>0</v>
      </c>
      <c r="BF738" s="72">
        <f>IF(K738="nulová",#REF!,0)</f>
        <v>0</v>
      </c>
      <c r="BG738" s="7" t="s">
        <v>17</v>
      </c>
      <c r="BH738" s="72" t="e">
        <f>ROUND(#REF!*H738,2)</f>
        <v>#REF!</v>
      </c>
      <c r="BI738" s="7" t="s">
        <v>42</v>
      </c>
      <c r="BJ738" s="71" t="s">
        <v>1649</v>
      </c>
    </row>
    <row r="739" spans="1:62" s="2" customFormat="1" ht="48.75" x14ac:dyDescent="0.2">
      <c r="A739" s="13"/>
      <c r="B739" s="14"/>
      <c r="C739" s="15"/>
      <c r="D739" s="73" t="s">
        <v>44</v>
      </c>
      <c r="E739" s="15"/>
      <c r="F739" s="74" t="s">
        <v>1650</v>
      </c>
      <c r="G739" s="15"/>
      <c r="H739" s="15"/>
      <c r="I739" s="16"/>
      <c r="J739" s="75"/>
      <c r="K739" s="76"/>
      <c r="L739" s="22"/>
      <c r="M739" s="22"/>
      <c r="N739" s="22"/>
      <c r="O739" s="22"/>
      <c r="P739" s="22"/>
      <c r="Q739" s="23"/>
      <c r="R739" s="13"/>
      <c r="S739" s="13"/>
      <c r="T739" s="13"/>
      <c r="U739" s="13"/>
      <c r="V739" s="13"/>
      <c r="W739" s="13"/>
      <c r="X739" s="13"/>
      <c r="Y739" s="13"/>
      <c r="Z739" s="13"/>
      <c r="AA739" s="13"/>
      <c r="AB739" s="13"/>
      <c r="AQ739" s="7" t="s">
        <v>44</v>
      </c>
      <c r="AR739" s="7" t="s">
        <v>19</v>
      </c>
    </row>
    <row r="740" spans="1:62" s="2" customFormat="1" ht="16.5" customHeight="1" x14ac:dyDescent="0.2">
      <c r="A740" s="13"/>
      <c r="B740" s="14"/>
      <c r="C740" s="62" t="s">
        <v>1651</v>
      </c>
      <c r="D740" s="62" t="s">
        <v>38</v>
      </c>
      <c r="E740" s="63" t="s">
        <v>1652</v>
      </c>
      <c r="F740" s="64" t="s">
        <v>1653</v>
      </c>
      <c r="G740" s="65" t="s">
        <v>993</v>
      </c>
      <c r="H740" s="66">
        <v>80</v>
      </c>
      <c r="I740" s="16"/>
      <c r="J740" s="67" t="s">
        <v>0</v>
      </c>
      <c r="K740" s="68" t="s">
        <v>11</v>
      </c>
      <c r="L740" s="69">
        <v>0.65</v>
      </c>
      <c r="M740" s="69">
        <f>L740*H740</f>
        <v>52</v>
      </c>
      <c r="N740" s="69">
        <v>0</v>
      </c>
      <c r="O740" s="69">
        <f>N740*H740</f>
        <v>0</v>
      </c>
      <c r="P740" s="69">
        <v>0</v>
      </c>
      <c r="Q740" s="70">
        <f>P740*H740</f>
        <v>0</v>
      </c>
      <c r="R740" s="13"/>
      <c r="S740" s="13"/>
      <c r="T740" s="13"/>
      <c r="U740" s="13"/>
      <c r="V740" s="13"/>
      <c r="W740" s="13"/>
      <c r="X740" s="13"/>
      <c r="Y740" s="13"/>
      <c r="Z740" s="13"/>
      <c r="AA740" s="13"/>
      <c r="AB740" s="13"/>
      <c r="AO740" s="71" t="s">
        <v>42</v>
      </c>
      <c r="AQ740" s="71" t="s">
        <v>38</v>
      </c>
      <c r="AR740" s="71" t="s">
        <v>19</v>
      </c>
      <c r="AV740" s="7" t="s">
        <v>35</v>
      </c>
      <c r="BB740" s="72" t="e">
        <f>IF(K740="základní",#REF!,0)</f>
        <v>#REF!</v>
      </c>
      <c r="BC740" s="72">
        <f>IF(K740="snížená",#REF!,0)</f>
        <v>0</v>
      </c>
      <c r="BD740" s="72">
        <f>IF(K740="zákl. přenesená",#REF!,0)</f>
        <v>0</v>
      </c>
      <c r="BE740" s="72">
        <f>IF(K740="sníž. přenesená",#REF!,0)</f>
        <v>0</v>
      </c>
      <c r="BF740" s="72">
        <f>IF(K740="nulová",#REF!,0)</f>
        <v>0</v>
      </c>
      <c r="BG740" s="7" t="s">
        <v>17</v>
      </c>
      <c r="BH740" s="72" t="e">
        <f>ROUND(#REF!*H740,2)</f>
        <v>#REF!</v>
      </c>
      <c r="BI740" s="7" t="s">
        <v>42</v>
      </c>
      <c r="BJ740" s="71" t="s">
        <v>1654</v>
      </c>
    </row>
    <row r="741" spans="1:62" s="2" customFormat="1" ht="48.75" x14ac:dyDescent="0.2">
      <c r="A741" s="13"/>
      <c r="B741" s="14"/>
      <c r="C741" s="15"/>
      <c r="D741" s="73" t="s">
        <v>44</v>
      </c>
      <c r="E741" s="15"/>
      <c r="F741" s="74" t="s">
        <v>1655</v>
      </c>
      <c r="G741" s="15"/>
      <c r="H741" s="15"/>
      <c r="I741" s="16"/>
      <c r="J741" s="75"/>
      <c r="K741" s="76"/>
      <c r="L741" s="22"/>
      <c r="M741" s="22"/>
      <c r="N741" s="22"/>
      <c r="O741" s="22"/>
      <c r="P741" s="22"/>
      <c r="Q741" s="23"/>
      <c r="R741" s="13"/>
      <c r="S741" s="13"/>
      <c r="T741" s="13"/>
      <c r="U741" s="13"/>
      <c r="V741" s="13"/>
      <c r="W741" s="13"/>
      <c r="X741" s="13"/>
      <c r="Y741" s="13"/>
      <c r="Z741" s="13"/>
      <c r="AA741" s="13"/>
      <c r="AB741" s="13"/>
      <c r="AQ741" s="7" t="s">
        <v>44</v>
      </c>
      <c r="AR741" s="7" t="s">
        <v>19</v>
      </c>
    </row>
    <row r="742" spans="1:62" s="2" customFormat="1" ht="21.75" customHeight="1" x14ac:dyDescent="0.2">
      <c r="A742" s="13"/>
      <c r="B742" s="14"/>
      <c r="C742" s="62" t="s">
        <v>1656</v>
      </c>
      <c r="D742" s="62" t="s">
        <v>38</v>
      </c>
      <c r="E742" s="63" t="s">
        <v>1657</v>
      </c>
      <c r="F742" s="64" t="s">
        <v>1658</v>
      </c>
      <c r="G742" s="65" t="s">
        <v>993</v>
      </c>
      <c r="H742" s="66">
        <v>760</v>
      </c>
      <c r="I742" s="16"/>
      <c r="J742" s="67" t="s">
        <v>0</v>
      </c>
      <c r="K742" s="68" t="s">
        <v>11</v>
      </c>
      <c r="L742" s="69">
        <v>0.33</v>
      </c>
      <c r="M742" s="69">
        <f>L742*H742</f>
        <v>250.8</v>
      </c>
      <c r="N742" s="69">
        <v>0</v>
      </c>
      <c r="O742" s="69">
        <f>N742*H742</f>
        <v>0</v>
      </c>
      <c r="P742" s="69">
        <v>0</v>
      </c>
      <c r="Q742" s="70">
        <f>P742*H742</f>
        <v>0</v>
      </c>
      <c r="R742" s="13"/>
      <c r="S742" s="13"/>
      <c r="T742" s="13"/>
      <c r="U742" s="13"/>
      <c r="V742" s="13"/>
      <c r="W742" s="13"/>
      <c r="X742" s="13"/>
      <c r="Y742" s="13"/>
      <c r="Z742" s="13"/>
      <c r="AA742" s="13"/>
      <c r="AB742" s="13"/>
      <c r="AO742" s="71" t="s">
        <v>42</v>
      </c>
      <c r="AQ742" s="71" t="s">
        <v>38</v>
      </c>
      <c r="AR742" s="71" t="s">
        <v>19</v>
      </c>
      <c r="AV742" s="7" t="s">
        <v>35</v>
      </c>
      <c r="BB742" s="72" t="e">
        <f>IF(K742="základní",#REF!,0)</f>
        <v>#REF!</v>
      </c>
      <c r="BC742" s="72">
        <f>IF(K742="snížená",#REF!,0)</f>
        <v>0</v>
      </c>
      <c r="BD742" s="72">
        <f>IF(K742="zákl. přenesená",#REF!,0)</f>
        <v>0</v>
      </c>
      <c r="BE742" s="72">
        <f>IF(K742="sníž. přenesená",#REF!,0)</f>
        <v>0</v>
      </c>
      <c r="BF742" s="72">
        <f>IF(K742="nulová",#REF!,0)</f>
        <v>0</v>
      </c>
      <c r="BG742" s="7" t="s">
        <v>17</v>
      </c>
      <c r="BH742" s="72" t="e">
        <f>ROUND(#REF!*H742,2)</f>
        <v>#REF!</v>
      </c>
      <c r="BI742" s="7" t="s">
        <v>42</v>
      </c>
      <c r="BJ742" s="71" t="s">
        <v>1659</v>
      </c>
    </row>
    <row r="743" spans="1:62" s="2" customFormat="1" ht="48.75" x14ac:dyDescent="0.2">
      <c r="A743" s="13"/>
      <c r="B743" s="14"/>
      <c r="C743" s="15"/>
      <c r="D743" s="73" t="s">
        <v>44</v>
      </c>
      <c r="E743" s="15"/>
      <c r="F743" s="74" t="s">
        <v>1660</v>
      </c>
      <c r="G743" s="15"/>
      <c r="H743" s="15"/>
      <c r="I743" s="16"/>
      <c r="J743" s="75"/>
      <c r="K743" s="76"/>
      <c r="L743" s="22"/>
      <c r="M743" s="22"/>
      <c r="N743" s="22"/>
      <c r="O743" s="22"/>
      <c r="P743" s="22"/>
      <c r="Q743" s="23"/>
      <c r="R743" s="13"/>
      <c r="S743" s="13"/>
      <c r="T743" s="13"/>
      <c r="U743" s="13"/>
      <c r="V743" s="13"/>
      <c r="W743" s="13"/>
      <c r="X743" s="13"/>
      <c r="Y743" s="13"/>
      <c r="Z743" s="13"/>
      <c r="AA743" s="13"/>
      <c r="AB743" s="13"/>
      <c r="AQ743" s="7" t="s">
        <v>44</v>
      </c>
      <c r="AR743" s="7" t="s">
        <v>19</v>
      </c>
    </row>
    <row r="744" spans="1:62" s="2" customFormat="1" ht="16.5" customHeight="1" x14ac:dyDescent="0.2">
      <c r="A744" s="13"/>
      <c r="B744" s="14"/>
      <c r="C744" s="77" t="s">
        <v>1661</v>
      </c>
      <c r="D744" s="77" t="s">
        <v>1662</v>
      </c>
      <c r="E744" s="78" t="s">
        <v>1663</v>
      </c>
      <c r="F744" s="79" t="s">
        <v>1664</v>
      </c>
      <c r="G744" s="80" t="s">
        <v>993</v>
      </c>
      <c r="H744" s="81">
        <v>14000</v>
      </c>
      <c r="I744" s="82"/>
      <c r="J744" s="83" t="s">
        <v>0</v>
      </c>
      <c r="K744" s="84" t="s">
        <v>11</v>
      </c>
      <c r="L744" s="69">
        <v>0</v>
      </c>
      <c r="M744" s="69">
        <f>L744*H744</f>
        <v>0</v>
      </c>
      <c r="N744" s="69">
        <v>1</v>
      </c>
      <c r="O744" s="69">
        <f>N744*H744</f>
        <v>14000</v>
      </c>
      <c r="P744" s="69">
        <v>0</v>
      </c>
      <c r="Q744" s="70">
        <f>P744*H744</f>
        <v>0</v>
      </c>
      <c r="R744" s="13"/>
      <c r="S744" s="13"/>
      <c r="T744" s="13"/>
      <c r="U744" s="13"/>
      <c r="V744" s="13"/>
      <c r="W744" s="13"/>
      <c r="X744" s="13"/>
      <c r="Y744" s="13"/>
      <c r="Z744" s="13"/>
      <c r="AA744" s="13"/>
      <c r="AB744" s="13"/>
      <c r="AO744" s="71" t="s">
        <v>75</v>
      </c>
      <c r="AQ744" s="71" t="s">
        <v>1662</v>
      </c>
      <c r="AR744" s="71" t="s">
        <v>19</v>
      </c>
      <c r="AV744" s="7" t="s">
        <v>35</v>
      </c>
      <c r="BB744" s="72" t="e">
        <f>IF(K744="základní",#REF!,0)</f>
        <v>#REF!</v>
      </c>
      <c r="BC744" s="72">
        <f>IF(K744="snížená",#REF!,0)</f>
        <v>0</v>
      </c>
      <c r="BD744" s="72">
        <f>IF(K744="zákl. přenesená",#REF!,0)</f>
        <v>0</v>
      </c>
      <c r="BE744" s="72">
        <f>IF(K744="sníž. přenesená",#REF!,0)</f>
        <v>0</v>
      </c>
      <c r="BF744" s="72">
        <f>IF(K744="nulová",#REF!,0)</f>
        <v>0</v>
      </c>
      <c r="BG744" s="7" t="s">
        <v>17</v>
      </c>
      <c r="BH744" s="72" t="e">
        <f>ROUND(#REF!*H744,2)</f>
        <v>#REF!</v>
      </c>
      <c r="BI744" s="7" t="s">
        <v>42</v>
      </c>
      <c r="BJ744" s="71" t="s">
        <v>1665</v>
      </c>
    </row>
    <row r="745" spans="1:62" s="2" customFormat="1" x14ac:dyDescent="0.2">
      <c r="A745" s="13"/>
      <c r="B745" s="14"/>
      <c r="C745" s="15"/>
      <c r="D745" s="73" t="s">
        <v>44</v>
      </c>
      <c r="E745" s="15"/>
      <c r="F745" s="74" t="s">
        <v>1664</v>
      </c>
      <c r="G745" s="15"/>
      <c r="H745" s="15"/>
      <c r="I745" s="16"/>
      <c r="J745" s="75"/>
      <c r="K745" s="76"/>
      <c r="L745" s="22"/>
      <c r="M745" s="22"/>
      <c r="N745" s="22"/>
      <c r="O745" s="22"/>
      <c r="P745" s="22"/>
      <c r="Q745" s="23"/>
      <c r="R745" s="13"/>
      <c r="S745" s="13"/>
      <c r="T745" s="13"/>
      <c r="U745" s="13"/>
      <c r="V745" s="13"/>
      <c r="W745" s="13"/>
      <c r="X745" s="13"/>
      <c r="Y745" s="13"/>
      <c r="Z745" s="13"/>
      <c r="AA745" s="13"/>
      <c r="AB745" s="13"/>
      <c r="AQ745" s="7" t="s">
        <v>44</v>
      </c>
      <c r="AR745" s="7" t="s">
        <v>19</v>
      </c>
    </row>
    <row r="746" spans="1:62" s="2" customFormat="1" ht="21.75" customHeight="1" x14ac:dyDescent="0.2">
      <c r="A746" s="13"/>
      <c r="B746" s="14"/>
      <c r="C746" s="77" t="s">
        <v>1666</v>
      </c>
      <c r="D746" s="77" t="s">
        <v>1662</v>
      </c>
      <c r="E746" s="78" t="s">
        <v>1667</v>
      </c>
      <c r="F746" s="79" t="s">
        <v>1668</v>
      </c>
      <c r="G746" s="80" t="s">
        <v>993</v>
      </c>
      <c r="H746" s="81">
        <v>4400</v>
      </c>
      <c r="I746" s="82"/>
      <c r="J746" s="83" t="s">
        <v>0</v>
      </c>
      <c r="K746" s="84" t="s">
        <v>11</v>
      </c>
      <c r="L746" s="69">
        <v>0</v>
      </c>
      <c r="M746" s="69">
        <f>L746*H746</f>
        <v>0</v>
      </c>
      <c r="N746" s="69">
        <v>1</v>
      </c>
      <c r="O746" s="69">
        <f>N746*H746</f>
        <v>4400</v>
      </c>
      <c r="P746" s="69">
        <v>0</v>
      </c>
      <c r="Q746" s="70">
        <f>P746*H746</f>
        <v>0</v>
      </c>
      <c r="R746" s="13"/>
      <c r="S746" s="13"/>
      <c r="T746" s="13"/>
      <c r="U746" s="13"/>
      <c r="V746" s="13"/>
      <c r="W746" s="13"/>
      <c r="X746" s="13"/>
      <c r="Y746" s="13"/>
      <c r="Z746" s="13"/>
      <c r="AA746" s="13"/>
      <c r="AB746" s="13"/>
      <c r="AO746" s="71" t="s">
        <v>75</v>
      </c>
      <c r="AQ746" s="71" t="s">
        <v>1662</v>
      </c>
      <c r="AR746" s="71" t="s">
        <v>19</v>
      </c>
      <c r="AV746" s="7" t="s">
        <v>35</v>
      </c>
      <c r="BB746" s="72" t="e">
        <f>IF(K746="základní",#REF!,0)</f>
        <v>#REF!</v>
      </c>
      <c r="BC746" s="72">
        <f>IF(K746="snížená",#REF!,0)</f>
        <v>0</v>
      </c>
      <c r="BD746" s="72">
        <f>IF(K746="zákl. přenesená",#REF!,0)</f>
        <v>0</v>
      </c>
      <c r="BE746" s="72">
        <f>IF(K746="sníž. přenesená",#REF!,0)</f>
        <v>0</v>
      </c>
      <c r="BF746" s="72">
        <f>IF(K746="nulová",#REF!,0)</f>
        <v>0</v>
      </c>
      <c r="BG746" s="7" t="s">
        <v>17</v>
      </c>
      <c r="BH746" s="72" t="e">
        <f>ROUND(#REF!*H746,2)</f>
        <v>#REF!</v>
      </c>
      <c r="BI746" s="7" t="s">
        <v>42</v>
      </c>
      <c r="BJ746" s="71" t="s">
        <v>1669</v>
      </c>
    </row>
    <row r="747" spans="1:62" s="2" customFormat="1" x14ac:dyDescent="0.2">
      <c r="A747" s="13"/>
      <c r="B747" s="14"/>
      <c r="C747" s="15"/>
      <c r="D747" s="73" t="s">
        <v>44</v>
      </c>
      <c r="E747" s="15"/>
      <c r="F747" s="74" t="s">
        <v>1668</v>
      </c>
      <c r="G747" s="15"/>
      <c r="H747" s="15"/>
      <c r="I747" s="16"/>
      <c r="J747" s="75"/>
      <c r="K747" s="76"/>
      <c r="L747" s="22"/>
      <c r="M747" s="22"/>
      <c r="N747" s="22"/>
      <c r="O747" s="22"/>
      <c r="P747" s="22"/>
      <c r="Q747" s="23"/>
      <c r="R747" s="13"/>
      <c r="S747" s="13"/>
      <c r="T747" s="13"/>
      <c r="U747" s="13"/>
      <c r="V747" s="13"/>
      <c r="W747" s="13"/>
      <c r="X747" s="13"/>
      <c r="Y747" s="13"/>
      <c r="Z747" s="13"/>
      <c r="AA747" s="13"/>
      <c r="AB747" s="13"/>
      <c r="AQ747" s="7" t="s">
        <v>44</v>
      </c>
      <c r="AR747" s="7" t="s">
        <v>19</v>
      </c>
    </row>
    <row r="748" spans="1:62" s="2" customFormat="1" ht="16.5" customHeight="1" x14ac:dyDescent="0.2">
      <c r="A748" s="13"/>
      <c r="B748" s="14"/>
      <c r="C748" s="77" t="s">
        <v>1670</v>
      </c>
      <c r="D748" s="77" t="s">
        <v>1662</v>
      </c>
      <c r="E748" s="78" t="s">
        <v>1671</v>
      </c>
      <c r="F748" s="79" t="s">
        <v>1672</v>
      </c>
      <c r="G748" s="80" t="s">
        <v>993</v>
      </c>
      <c r="H748" s="81">
        <v>360</v>
      </c>
      <c r="I748" s="82"/>
      <c r="J748" s="83" t="s">
        <v>0</v>
      </c>
      <c r="K748" s="84" t="s">
        <v>11</v>
      </c>
      <c r="L748" s="69">
        <v>0</v>
      </c>
      <c r="M748" s="69">
        <f>L748*H748</f>
        <v>0</v>
      </c>
      <c r="N748" s="69">
        <v>1</v>
      </c>
      <c r="O748" s="69">
        <f>N748*H748</f>
        <v>360</v>
      </c>
      <c r="P748" s="69">
        <v>0</v>
      </c>
      <c r="Q748" s="70">
        <f>P748*H748</f>
        <v>0</v>
      </c>
      <c r="R748" s="13"/>
      <c r="S748" s="13"/>
      <c r="T748" s="13"/>
      <c r="U748" s="13"/>
      <c r="V748" s="13"/>
      <c r="W748" s="13"/>
      <c r="X748" s="13"/>
      <c r="Y748" s="13"/>
      <c r="Z748" s="13"/>
      <c r="AA748" s="13"/>
      <c r="AB748" s="13"/>
      <c r="AO748" s="71" t="s">
        <v>75</v>
      </c>
      <c r="AQ748" s="71" t="s">
        <v>1662</v>
      </c>
      <c r="AR748" s="71" t="s">
        <v>19</v>
      </c>
      <c r="AV748" s="7" t="s">
        <v>35</v>
      </c>
      <c r="BB748" s="72" t="e">
        <f>IF(K748="základní",#REF!,0)</f>
        <v>#REF!</v>
      </c>
      <c r="BC748" s="72">
        <f>IF(K748="snížená",#REF!,0)</f>
        <v>0</v>
      </c>
      <c r="BD748" s="72">
        <f>IF(K748="zákl. přenesená",#REF!,0)</f>
        <v>0</v>
      </c>
      <c r="BE748" s="72">
        <f>IF(K748="sníž. přenesená",#REF!,0)</f>
        <v>0</v>
      </c>
      <c r="BF748" s="72">
        <f>IF(K748="nulová",#REF!,0)</f>
        <v>0</v>
      </c>
      <c r="BG748" s="7" t="s">
        <v>17</v>
      </c>
      <c r="BH748" s="72" t="e">
        <f>ROUND(#REF!*H748,2)</f>
        <v>#REF!</v>
      </c>
      <c r="BI748" s="7" t="s">
        <v>42</v>
      </c>
      <c r="BJ748" s="71" t="s">
        <v>1673</v>
      </c>
    </row>
    <row r="749" spans="1:62" s="2" customFormat="1" x14ac:dyDescent="0.2">
      <c r="A749" s="13"/>
      <c r="B749" s="14"/>
      <c r="C749" s="15"/>
      <c r="D749" s="73" t="s">
        <v>44</v>
      </c>
      <c r="E749" s="15"/>
      <c r="F749" s="74" t="s">
        <v>1672</v>
      </c>
      <c r="G749" s="15"/>
      <c r="H749" s="15"/>
      <c r="I749" s="16"/>
      <c r="J749" s="75"/>
      <c r="K749" s="76"/>
      <c r="L749" s="22"/>
      <c r="M749" s="22"/>
      <c r="N749" s="22"/>
      <c r="O749" s="22"/>
      <c r="P749" s="22"/>
      <c r="Q749" s="23"/>
      <c r="R749" s="13"/>
      <c r="S749" s="13"/>
      <c r="T749" s="13"/>
      <c r="U749" s="13"/>
      <c r="V749" s="13"/>
      <c r="W749" s="13"/>
      <c r="X749" s="13"/>
      <c r="Y749" s="13"/>
      <c r="Z749" s="13"/>
      <c r="AA749" s="13"/>
      <c r="AB749" s="13"/>
      <c r="AQ749" s="7" t="s">
        <v>44</v>
      </c>
      <c r="AR749" s="7" t="s">
        <v>19</v>
      </c>
    </row>
    <row r="750" spans="1:62" s="2" customFormat="1" ht="16.5" customHeight="1" x14ac:dyDescent="0.2">
      <c r="A750" s="13"/>
      <c r="B750" s="14"/>
      <c r="C750" s="77" t="s">
        <v>1674</v>
      </c>
      <c r="D750" s="77" t="s">
        <v>1662</v>
      </c>
      <c r="E750" s="78" t="s">
        <v>1675</v>
      </c>
      <c r="F750" s="79" t="s">
        <v>1676</v>
      </c>
      <c r="G750" s="80" t="s">
        <v>993</v>
      </c>
      <c r="H750" s="81">
        <v>360</v>
      </c>
      <c r="I750" s="82"/>
      <c r="J750" s="83" t="s">
        <v>0</v>
      </c>
      <c r="K750" s="84" t="s">
        <v>11</v>
      </c>
      <c r="L750" s="69">
        <v>0</v>
      </c>
      <c r="M750" s="69">
        <f>L750*H750</f>
        <v>0</v>
      </c>
      <c r="N750" s="69">
        <v>1</v>
      </c>
      <c r="O750" s="69">
        <f>N750*H750</f>
        <v>360</v>
      </c>
      <c r="P750" s="69">
        <v>0</v>
      </c>
      <c r="Q750" s="70">
        <f>P750*H750</f>
        <v>0</v>
      </c>
      <c r="R750" s="13"/>
      <c r="S750" s="13"/>
      <c r="T750" s="13"/>
      <c r="U750" s="13"/>
      <c r="V750" s="13"/>
      <c r="W750" s="13"/>
      <c r="X750" s="13"/>
      <c r="Y750" s="13"/>
      <c r="Z750" s="13"/>
      <c r="AA750" s="13"/>
      <c r="AB750" s="13"/>
      <c r="AO750" s="71" t="s">
        <v>75</v>
      </c>
      <c r="AQ750" s="71" t="s">
        <v>1662</v>
      </c>
      <c r="AR750" s="71" t="s">
        <v>19</v>
      </c>
      <c r="AV750" s="7" t="s">
        <v>35</v>
      </c>
      <c r="BB750" s="72" t="e">
        <f>IF(K750="základní",#REF!,0)</f>
        <v>#REF!</v>
      </c>
      <c r="BC750" s="72">
        <f>IF(K750="snížená",#REF!,0)</f>
        <v>0</v>
      </c>
      <c r="BD750" s="72">
        <f>IF(K750="zákl. přenesená",#REF!,0)</f>
        <v>0</v>
      </c>
      <c r="BE750" s="72">
        <f>IF(K750="sníž. přenesená",#REF!,0)</f>
        <v>0</v>
      </c>
      <c r="BF750" s="72">
        <f>IF(K750="nulová",#REF!,0)</f>
        <v>0</v>
      </c>
      <c r="BG750" s="7" t="s">
        <v>17</v>
      </c>
      <c r="BH750" s="72" t="e">
        <f>ROUND(#REF!*H750,2)</f>
        <v>#REF!</v>
      </c>
      <c r="BI750" s="7" t="s">
        <v>42</v>
      </c>
      <c r="BJ750" s="71" t="s">
        <v>1677</v>
      </c>
    </row>
    <row r="751" spans="1:62" s="2" customFormat="1" x14ac:dyDescent="0.2">
      <c r="A751" s="13"/>
      <c r="B751" s="14"/>
      <c r="C751" s="15"/>
      <c r="D751" s="73" t="s">
        <v>44</v>
      </c>
      <c r="E751" s="15"/>
      <c r="F751" s="74" t="s">
        <v>1676</v>
      </c>
      <c r="G751" s="15"/>
      <c r="H751" s="15"/>
      <c r="I751" s="16"/>
      <c r="J751" s="75"/>
      <c r="K751" s="76"/>
      <c r="L751" s="22"/>
      <c r="M751" s="22"/>
      <c r="N751" s="22"/>
      <c r="O751" s="22"/>
      <c r="P751" s="22"/>
      <c r="Q751" s="23"/>
      <c r="R751" s="13"/>
      <c r="S751" s="13"/>
      <c r="T751" s="13"/>
      <c r="U751" s="13"/>
      <c r="V751" s="13"/>
      <c r="W751" s="13"/>
      <c r="X751" s="13"/>
      <c r="Y751" s="13"/>
      <c r="Z751" s="13"/>
      <c r="AA751" s="13"/>
      <c r="AB751" s="13"/>
      <c r="AQ751" s="7" t="s">
        <v>44</v>
      </c>
      <c r="AR751" s="7" t="s">
        <v>19</v>
      </c>
    </row>
    <row r="752" spans="1:62" s="2" customFormat="1" ht="16.5" customHeight="1" x14ac:dyDescent="0.2">
      <c r="A752" s="13"/>
      <c r="B752" s="14"/>
      <c r="C752" s="77" t="s">
        <v>1678</v>
      </c>
      <c r="D752" s="77" t="s">
        <v>1662</v>
      </c>
      <c r="E752" s="78" t="s">
        <v>1679</v>
      </c>
      <c r="F752" s="79" t="s">
        <v>1680</v>
      </c>
      <c r="G752" s="80" t="s">
        <v>993</v>
      </c>
      <c r="H752" s="81">
        <v>360</v>
      </c>
      <c r="I752" s="82"/>
      <c r="J752" s="83" t="s">
        <v>0</v>
      </c>
      <c r="K752" s="84" t="s">
        <v>11</v>
      </c>
      <c r="L752" s="69">
        <v>0</v>
      </c>
      <c r="M752" s="69">
        <f>L752*H752</f>
        <v>0</v>
      </c>
      <c r="N752" s="69">
        <v>1</v>
      </c>
      <c r="O752" s="69">
        <f>N752*H752</f>
        <v>360</v>
      </c>
      <c r="P752" s="69">
        <v>0</v>
      </c>
      <c r="Q752" s="70">
        <f>P752*H752</f>
        <v>0</v>
      </c>
      <c r="R752" s="13"/>
      <c r="S752" s="13"/>
      <c r="T752" s="13"/>
      <c r="U752" s="13"/>
      <c r="V752" s="13"/>
      <c r="W752" s="13"/>
      <c r="X752" s="13"/>
      <c r="Y752" s="13"/>
      <c r="Z752" s="13"/>
      <c r="AA752" s="13"/>
      <c r="AB752" s="13"/>
      <c r="AO752" s="71" t="s">
        <v>75</v>
      </c>
      <c r="AQ752" s="71" t="s">
        <v>1662</v>
      </c>
      <c r="AR752" s="71" t="s">
        <v>19</v>
      </c>
      <c r="AV752" s="7" t="s">
        <v>35</v>
      </c>
      <c r="BB752" s="72" t="e">
        <f>IF(K752="základní",#REF!,0)</f>
        <v>#REF!</v>
      </c>
      <c r="BC752" s="72">
        <f>IF(K752="snížená",#REF!,0)</f>
        <v>0</v>
      </c>
      <c r="BD752" s="72">
        <f>IF(K752="zákl. přenesená",#REF!,0)</f>
        <v>0</v>
      </c>
      <c r="BE752" s="72">
        <f>IF(K752="sníž. přenesená",#REF!,0)</f>
        <v>0</v>
      </c>
      <c r="BF752" s="72">
        <f>IF(K752="nulová",#REF!,0)</f>
        <v>0</v>
      </c>
      <c r="BG752" s="7" t="s">
        <v>17</v>
      </c>
      <c r="BH752" s="72" t="e">
        <f>ROUND(#REF!*H752,2)</f>
        <v>#REF!</v>
      </c>
      <c r="BI752" s="7" t="s">
        <v>42</v>
      </c>
      <c r="BJ752" s="71" t="s">
        <v>1681</v>
      </c>
    </row>
    <row r="753" spans="1:62" s="2" customFormat="1" x14ac:dyDescent="0.2">
      <c r="A753" s="13"/>
      <c r="B753" s="14"/>
      <c r="C753" s="15"/>
      <c r="D753" s="73" t="s">
        <v>44</v>
      </c>
      <c r="E753" s="15"/>
      <c r="F753" s="74" t="s">
        <v>1680</v>
      </c>
      <c r="G753" s="15"/>
      <c r="H753" s="15"/>
      <c r="I753" s="16"/>
      <c r="J753" s="75"/>
      <c r="K753" s="76"/>
      <c r="L753" s="22"/>
      <c r="M753" s="22"/>
      <c r="N753" s="22"/>
      <c r="O753" s="22"/>
      <c r="P753" s="22"/>
      <c r="Q753" s="23"/>
      <c r="R753" s="13"/>
      <c r="S753" s="13"/>
      <c r="T753" s="13"/>
      <c r="U753" s="13"/>
      <c r="V753" s="13"/>
      <c r="W753" s="13"/>
      <c r="X753" s="13"/>
      <c r="Y753" s="13"/>
      <c r="Z753" s="13"/>
      <c r="AA753" s="13"/>
      <c r="AB753" s="13"/>
      <c r="AQ753" s="7" t="s">
        <v>44</v>
      </c>
      <c r="AR753" s="7" t="s">
        <v>19</v>
      </c>
    </row>
    <row r="754" spans="1:62" s="2" customFormat="1" ht="24.2" customHeight="1" x14ac:dyDescent="0.2">
      <c r="A754" s="13"/>
      <c r="B754" s="14"/>
      <c r="C754" s="77" t="s">
        <v>1682</v>
      </c>
      <c r="D754" s="77" t="s">
        <v>1662</v>
      </c>
      <c r="E754" s="78" t="s">
        <v>1683</v>
      </c>
      <c r="F754" s="79" t="s">
        <v>1684</v>
      </c>
      <c r="G754" s="80" t="s">
        <v>94</v>
      </c>
      <c r="H754" s="81">
        <v>360</v>
      </c>
      <c r="I754" s="82"/>
      <c r="J754" s="83" t="s">
        <v>0</v>
      </c>
      <c r="K754" s="84" t="s">
        <v>11</v>
      </c>
      <c r="L754" s="69">
        <v>0</v>
      </c>
      <c r="M754" s="69">
        <f>L754*H754</f>
        <v>0</v>
      </c>
      <c r="N754" s="69">
        <v>3.0000000000000001E-5</v>
      </c>
      <c r="O754" s="69">
        <f>N754*H754</f>
        <v>1.0800000000000001E-2</v>
      </c>
      <c r="P754" s="69">
        <v>0</v>
      </c>
      <c r="Q754" s="70">
        <f>P754*H754</f>
        <v>0</v>
      </c>
      <c r="R754" s="13"/>
      <c r="S754" s="13"/>
      <c r="T754" s="13"/>
      <c r="U754" s="13"/>
      <c r="V754" s="13"/>
      <c r="W754" s="13"/>
      <c r="X754" s="13"/>
      <c r="Y754" s="13"/>
      <c r="Z754" s="13"/>
      <c r="AA754" s="13"/>
      <c r="AB754" s="13"/>
      <c r="AO754" s="71" t="s">
        <v>75</v>
      </c>
      <c r="AQ754" s="71" t="s">
        <v>1662</v>
      </c>
      <c r="AR754" s="71" t="s">
        <v>19</v>
      </c>
      <c r="AV754" s="7" t="s">
        <v>35</v>
      </c>
      <c r="BB754" s="72" t="e">
        <f>IF(K754="základní",#REF!,0)</f>
        <v>#REF!</v>
      </c>
      <c r="BC754" s="72">
        <f>IF(K754="snížená",#REF!,0)</f>
        <v>0</v>
      </c>
      <c r="BD754" s="72">
        <f>IF(K754="zákl. přenesená",#REF!,0)</f>
        <v>0</v>
      </c>
      <c r="BE754" s="72">
        <f>IF(K754="sníž. přenesená",#REF!,0)</f>
        <v>0</v>
      </c>
      <c r="BF754" s="72">
        <f>IF(K754="nulová",#REF!,0)</f>
        <v>0</v>
      </c>
      <c r="BG754" s="7" t="s">
        <v>17</v>
      </c>
      <c r="BH754" s="72" t="e">
        <f>ROUND(#REF!*H754,2)</f>
        <v>#REF!</v>
      </c>
      <c r="BI754" s="7" t="s">
        <v>42</v>
      </c>
      <c r="BJ754" s="71" t="s">
        <v>1685</v>
      </c>
    </row>
    <row r="755" spans="1:62" s="2" customFormat="1" x14ac:dyDescent="0.2">
      <c r="A755" s="13"/>
      <c r="B755" s="14"/>
      <c r="C755" s="15"/>
      <c r="D755" s="73" t="s">
        <v>44</v>
      </c>
      <c r="E755" s="15"/>
      <c r="F755" s="74" t="s">
        <v>1684</v>
      </c>
      <c r="G755" s="15"/>
      <c r="H755" s="15"/>
      <c r="I755" s="16"/>
      <c r="J755" s="75"/>
      <c r="K755" s="76"/>
      <c r="L755" s="22"/>
      <c r="M755" s="22"/>
      <c r="N755" s="22"/>
      <c r="O755" s="22"/>
      <c r="P755" s="22"/>
      <c r="Q755" s="23"/>
      <c r="R755" s="13"/>
      <c r="S755" s="13"/>
      <c r="T755" s="13"/>
      <c r="U755" s="13"/>
      <c r="V755" s="13"/>
      <c r="W755" s="13"/>
      <c r="X755" s="13"/>
      <c r="Y755" s="13"/>
      <c r="Z755" s="13"/>
      <c r="AA755" s="13"/>
      <c r="AB755" s="13"/>
      <c r="AQ755" s="7" t="s">
        <v>44</v>
      </c>
      <c r="AR755" s="7" t="s">
        <v>19</v>
      </c>
    </row>
    <row r="756" spans="1:62" s="2" customFormat="1" ht="24.2" customHeight="1" x14ac:dyDescent="0.2">
      <c r="A756" s="13"/>
      <c r="B756" s="14"/>
      <c r="C756" s="77" t="s">
        <v>1686</v>
      </c>
      <c r="D756" s="77" t="s">
        <v>1662</v>
      </c>
      <c r="E756" s="78" t="s">
        <v>1687</v>
      </c>
      <c r="F756" s="79" t="s">
        <v>1688</v>
      </c>
      <c r="G756" s="80" t="s">
        <v>94</v>
      </c>
      <c r="H756" s="81">
        <v>160</v>
      </c>
      <c r="I756" s="82"/>
      <c r="J756" s="83" t="s">
        <v>0</v>
      </c>
      <c r="K756" s="84" t="s">
        <v>11</v>
      </c>
      <c r="L756" s="69">
        <v>0</v>
      </c>
      <c r="M756" s="69">
        <f>L756*H756</f>
        <v>0</v>
      </c>
      <c r="N756" s="69">
        <v>2.5999999999999998E-4</v>
      </c>
      <c r="O756" s="69">
        <f>N756*H756</f>
        <v>4.1599999999999998E-2</v>
      </c>
      <c r="P756" s="69">
        <v>0</v>
      </c>
      <c r="Q756" s="70">
        <f>P756*H756</f>
        <v>0</v>
      </c>
      <c r="R756" s="13"/>
      <c r="S756" s="13"/>
      <c r="T756" s="13"/>
      <c r="U756" s="13"/>
      <c r="V756" s="13"/>
      <c r="W756" s="13"/>
      <c r="X756" s="13"/>
      <c r="Y756" s="13"/>
      <c r="Z756" s="13"/>
      <c r="AA756" s="13"/>
      <c r="AB756" s="13"/>
      <c r="AO756" s="71" t="s">
        <v>75</v>
      </c>
      <c r="AQ756" s="71" t="s">
        <v>1662</v>
      </c>
      <c r="AR756" s="71" t="s">
        <v>19</v>
      </c>
      <c r="AV756" s="7" t="s">
        <v>35</v>
      </c>
      <c r="BB756" s="72" t="e">
        <f>IF(K756="základní",#REF!,0)</f>
        <v>#REF!</v>
      </c>
      <c r="BC756" s="72">
        <f>IF(K756="snížená",#REF!,0)</f>
        <v>0</v>
      </c>
      <c r="BD756" s="72">
        <f>IF(K756="zákl. přenesená",#REF!,0)</f>
        <v>0</v>
      </c>
      <c r="BE756" s="72">
        <f>IF(K756="sníž. přenesená",#REF!,0)</f>
        <v>0</v>
      </c>
      <c r="BF756" s="72">
        <f>IF(K756="nulová",#REF!,0)</f>
        <v>0</v>
      </c>
      <c r="BG756" s="7" t="s">
        <v>17</v>
      </c>
      <c r="BH756" s="72" t="e">
        <f>ROUND(#REF!*H756,2)</f>
        <v>#REF!</v>
      </c>
      <c r="BI756" s="7" t="s">
        <v>42</v>
      </c>
      <c r="BJ756" s="71" t="s">
        <v>1689</v>
      </c>
    </row>
    <row r="757" spans="1:62" s="2" customFormat="1" ht="19.5" x14ac:dyDescent="0.2">
      <c r="A757" s="13"/>
      <c r="B757" s="14"/>
      <c r="C757" s="15"/>
      <c r="D757" s="73" t="s">
        <v>44</v>
      </c>
      <c r="E757" s="15"/>
      <c r="F757" s="74" t="s">
        <v>1688</v>
      </c>
      <c r="G757" s="15"/>
      <c r="H757" s="15"/>
      <c r="I757" s="16"/>
      <c r="J757" s="75"/>
      <c r="K757" s="76"/>
      <c r="L757" s="22"/>
      <c r="M757" s="22"/>
      <c r="N757" s="22"/>
      <c r="O757" s="22"/>
      <c r="P757" s="22"/>
      <c r="Q757" s="23"/>
      <c r="R757" s="13"/>
      <c r="S757" s="13"/>
      <c r="T757" s="13"/>
      <c r="U757" s="13"/>
      <c r="V757" s="13"/>
      <c r="W757" s="13"/>
      <c r="X757" s="13"/>
      <c r="Y757" s="13"/>
      <c r="Z757" s="13"/>
      <c r="AA757" s="13"/>
      <c r="AB757" s="13"/>
      <c r="AQ757" s="7" t="s">
        <v>44</v>
      </c>
      <c r="AR757" s="7" t="s">
        <v>19</v>
      </c>
    </row>
    <row r="758" spans="1:62" s="2" customFormat="1" ht="24.2" customHeight="1" x14ac:dyDescent="0.2">
      <c r="A758" s="13"/>
      <c r="B758" s="14"/>
      <c r="C758" s="77" t="s">
        <v>1690</v>
      </c>
      <c r="D758" s="77" t="s">
        <v>1662</v>
      </c>
      <c r="E758" s="78" t="s">
        <v>1691</v>
      </c>
      <c r="F758" s="79" t="s">
        <v>1692</v>
      </c>
      <c r="G758" s="80" t="s">
        <v>94</v>
      </c>
      <c r="H758" s="81">
        <v>120</v>
      </c>
      <c r="I758" s="82"/>
      <c r="J758" s="83" t="s">
        <v>0</v>
      </c>
      <c r="K758" s="84" t="s">
        <v>11</v>
      </c>
      <c r="L758" s="69">
        <v>0</v>
      </c>
      <c r="M758" s="69">
        <f>L758*H758</f>
        <v>0</v>
      </c>
      <c r="N758" s="69">
        <v>1.0499999999999999E-3</v>
      </c>
      <c r="O758" s="69">
        <f>N758*H758</f>
        <v>0.126</v>
      </c>
      <c r="P758" s="69">
        <v>0</v>
      </c>
      <c r="Q758" s="70">
        <f>P758*H758</f>
        <v>0</v>
      </c>
      <c r="R758" s="13"/>
      <c r="S758" s="13"/>
      <c r="T758" s="13"/>
      <c r="U758" s="13"/>
      <c r="V758" s="13"/>
      <c r="W758" s="13"/>
      <c r="X758" s="13"/>
      <c r="Y758" s="13"/>
      <c r="Z758" s="13"/>
      <c r="AA758" s="13"/>
      <c r="AB758" s="13"/>
      <c r="AO758" s="71" t="s">
        <v>75</v>
      </c>
      <c r="AQ758" s="71" t="s">
        <v>1662</v>
      </c>
      <c r="AR758" s="71" t="s">
        <v>19</v>
      </c>
      <c r="AV758" s="7" t="s">
        <v>35</v>
      </c>
      <c r="BB758" s="72" t="e">
        <f>IF(K758="základní",#REF!,0)</f>
        <v>#REF!</v>
      </c>
      <c r="BC758" s="72">
        <f>IF(K758="snížená",#REF!,0)</f>
        <v>0</v>
      </c>
      <c r="BD758" s="72">
        <f>IF(K758="zákl. přenesená",#REF!,0)</f>
        <v>0</v>
      </c>
      <c r="BE758" s="72">
        <f>IF(K758="sníž. přenesená",#REF!,0)</f>
        <v>0</v>
      </c>
      <c r="BF758" s="72">
        <f>IF(K758="nulová",#REF!,0)</f>
        <v>0</v>
      </c>
      <c r="BG758" s="7" t="s">
        <v>17</v>
      </c>
      <c r="BH758" s="72" t="e">
        <f>ROUND(#REF!*H758,2)</f>
        <v>#REF!</v>
      </c>
      <c r="BI758" s="7" t="s">
        <v>42</v>
      </c>
      <c r="BJ758" s="71" t="s">
        <v>1693</v>
      </c>
    </row>
    <row r="759" spans="1:62" s="2" customFormat="1" ht="19.5" x14ac:dyDescent="0.2">
      <c r="A759" s="13"/>
      <c r="B759" s="14"/>
      <c r="C759" s="15"/>
      <c r="D759" s="73" t="s">
        <v>44</v>
      </c>
      <c r="E759" s="15"/>
      <c r="F759" s="74" t="s">
        <v>1692</v>
      </c>
      <c r="G759" s="15"/>
      <c r="H759" s="15"/>
      <c r="I759" s="16"/>
      <c r="J759" s="75"/>
      <c r="K759" s="76"/>
      <c r="L759" s="22"/>
      <c r="M759" s="22"/>
      <c r="N759" s="22"/>
      <c r="O759" s="22"/>
      <c r="P759" s="22"/>
      <c r="Q759" s="23"/>
      <c r="R759" s="13"/>
      <c r="S759" s="13"/>
      <c r="T759" s="13"/>
      <c r="U759" s="13"/>
      <c r="V759" s="13"/>
      <c r="W759" s="13"/>
      <c r="X759" s="13"/>
      <c r="Y759" s="13"/>
      <c r="Z759" s="13"/>
      <c r="AA759" s="13"/>
      <c r="AB759" s="13"/>
      <c r="AQ759" s="7" t="s">
        <v>44</v>
      </c>
      <c r="AR759" s="7" t="s">
        <v>19</v>
      </c>
    </row>
    <row r="760" spans="1:62" s="2" customFormat="1" ht="24.2" customHeight="1" x14ac:dyDescent="0.2">
      <c r="A760" s="13"/>
      <c r="B760" s="14"/>
      <c r="C760" s="77" t="s">
        <v>1694</v>
      </c>
      <c r="D760" s="77" t="s">
        <v>1662</v>
      </c>
      <c r="E760" s="78" t="s">
        <v>1695</v>
      </c>
      <c r="F760" s="79" t="s">
        <v>1696</v>
      </c>
      <c r="G760" s="80" t="s">
        <v>94</v>
      </c>
      <c r="H760" s="81">
        <v>400</v>
      </c>
      <c r="I760" s="82"/>
      <c r="J760" s="83" t="s">
        <v>0</v>
      </c>
      <c r="K760" s="84" t="s">
        <v>11</v>
      </c>
      <c r="L760" s="69">
        <v>0</v>
      </c>
      <c r="M760" s="69">
        <f>L760*H760</f>
        <v>0</v>
      </c>
      <c r="N760" s="69">
        <v>1.0499999999999999E-3</v>
      </c>
      <c r="O760" s="69">
        <f>N760*H760</f>
        <v>0.42</v>
      </c>
      <c r="P760" s="69">
        <v>0</v>
      </c>
      <c r="Q760" s="70">
        <f>P760*H760</f>
        <v>0</v>
      </c>
      <c r="R760" s="13"/>
      <c r="S760" s="13"/>
      <c r="T760" s="13"/>
      <c r="U760" s="13"/>
      <c r="V760" s="13"/>
      <c r="W760" s="13"/>
      <c r="X760" s="13"/>
      <c r="Y760" s="13"/>
      <c r="Z760" s="13"/>
      <c r="AA760" s="13"/>
      <c r="AB760" s="13"/>
      <c r="AO760" s="71" t="s">
        <v>75</v>
      </c>
      <c r="AQ760" s="71" t="s">
        <v>1662</v>
      </c>
      <c r="AR760" s="71" t="s">
        <v>19</v>
      </c>
      <c r="AV760" s="7" t="s">
        <v>35</v>
      </c>
      <c r="BB760" s="72" t="e">
        <f>IF(K760="základní",#REF!,0)</f>
        <v>#REF!</v>
      </c>
      <c r="BC760" s="72">
        <f>IF(K760="snížená",#REF!,0)</f>
        <v>0</v>
      </c>
      <c r="BD760" s="72">
        <f>IF(K760="zákl. přenesená",#REF!,0)</f>
        <v>0</v>
      </c>
      <c r="BE760" s="72">
        <f>IF(K760="sníž. přenesená",#REF!,0)</f>
        <v>0</v>
      </c>
      <c r="BF760" s="72">
        <f>IF(K760="nulová",#REF!,0)</f>
        <v>0</v>
      </c>
      <c r="BG760" s="7" t="s">
        <v>17</v>
      </c>
      <c r="BH760" s="72" t="e">
        <f>ROUND(#REF!*H760,2)</f>
        <v>#REF!</v>
      </c>
      <c r="BI760" s="7" t="s">
        <v>42</v>
      </c>
      <c r="BJ760" s="71" t="s">
        <v>1697</v>
      </c>
    </row>
    <row r="761" spans="1:62" s="2" customFormat="1" x14ac:dyDescent="0.2">
      <c r="A761" s="13"/>
      <c r="B761" s="14"/>
      <c r="C761" s="15"/>
      <c r="D761" s="73" t="s">
        <v>44</v>
      </c>
      <c r="E761" s="15"/>
      <c r="F761" s="74" t="s">
        <v>1696</v>
      </c>
      <c r="G761" s="15"/>
      <c r="H761" s="15"/>
      <c r="I761" s="16"/>
      <c r="J761" s="75"/>
      <c r="K761" s="76"/>
      <c r="L761" s="22"/>
      <c r="M761" s="22"/>
      <c r="N761" s="22"/>
      <c r="O761" s="22"/>
      <c r="P761" s="22"/>
      <c r="Q761" s="23"/>
      <c r="R761" s="13"/>
      <c r="S761" s="13"/>
      <c r="T761" s="13"/>
      <c r="U761" s="13"/>
      <c r="V761" s="13"/>
      <c r="W761" s="13"/>
      <c r="X761" s="13"/>
      <c r="Y761" s="13"/>
      <c r="Z761" s="13"/>
      <c r="AA761" s="13"/>
      <c r="AB761" s="13"/>
      <c r="AQ761" s="7" t="s">
        <v>44</v>
      </c>
      <c r="AR761" s="7" t="s">
        <v>19</v>
      </c>
    </row>
    <row r="762" spans="1:62" s="2" customFormat="1" ht="24.2" customHeight="1" x14ac:dyDescent="0.2">
      <c r="A762" s="13"/>
      <c r="B762" s="14"/>
      <c r="C762" s="77" t="s">
        <v>1698</v>
      </c>
      <c r="D762" s="77" t="s">
        <v>1662</v>
      </c>
      <c r="E762" s="78" t="s">
        <v>1699</v>
      </c>
      <c r="F762" s="79" t="s">
        <v>1700</v>
      </c>
      <c r="G762" s="80" t="s">
        <v>94</v>
      </c>
      <c r="H762" s="81">
        <v>3200</v>
      </c>
      <c r="I762" s="82"/>
      <c r="J762" s="83" t="s">
        <v>0</v>
      </c>
      <c r="K762" s="84" t="s">
        <v>11</v>
      </c>
      <c r="L762" s="69">
        <v>0</v>
      </c>
      <c r="M762" s="69">
        <f>L762*H762</f>
        <v>0</v>
      </c>
      <c r="N762" s="69">
        <v>1.23E-3</v>
      </c>
      <c r="O762" s="69">
        <f>N762*H762</f>
        <v>3.9359999999999999</v>
      </c>
      <c r="P762" s="69">
        <v>0</v>
      </c>
      <c r="Q762" s="70">
        <f>P762*H762</f>
        <v>0</v>
      </c>
      <c r="R762" s="13"/>
      <c r="S762" s="13"/>
      <c r="T762" s="13"/>
      <c r="U762" s="13"/>
      <c r="V762" s="13"/>
      <c r="W762" s="13"/>
      <c r="X762" s="13"/>
      <c r="Y762" s="13"/>
      <c r="Z762" s="13"/>
      <c r="AA762" s="13"/>
      <c r="AB762" s="13"/>
      <c r="AO762" s="71" t="s">
        <v>75</v>
      </c>
      <c r="AQ762" s="71" t="s">
        <v>1662</v>
      </c>
      <c r="AR762" s="71" t="s">
        <v>19</v>
      </c>
      <c r="AV762" s="7" t="s">
        <v>35</v>
      </c>
      <c r="BB762" s="72" t="e">
        <f>IF(K762="základní",#REF!,0)</f>
        <v>#REF!</v>
      </c>
      <c r="BC762" s="72">
        <f>IF(K762="snížená",#REF!,0)</f>
        <v>0</v>
      </c>
      <c r="BD762" s="72">
        <f>IF(K762="zákl. přenesená",#REF!,0)</f>
        <v>0</v>
      </c>
      <c r="BE762" s="72">
        <f>IF(K762="sníž. přenesená",#REF!,0)</f>
        <v>0</v>
      </c>
      <c r="BF762" s="72">
        <f>IF(K762="nulová",#REF!,0)</f>
        <v>0</v>
      </c>
      <c r="BG762" s="7" t="s">
        <v>17</v>
      </c>
      <c r="BH762" s="72" t="e">
        <f>ROUND(#REF!*H762,2)</f>
        <v>#REF!</v>
      </c>
      <c r="BI762" s="7" t="s">
        <v>42</v>
      </c>
      <c r="BJ762" s="71" t="s">
        <v>1701</v>
      </c>
    </row>
    <row r="763" spans="1:62" s="2" customFormat="1" ht="19.5" x14ac:dyDescent="0.2">
      <c r="A763" s="13"/>
      <c r="B763" s="14"/>
      <c r="C763" s="15"/>
      <c r="D763" s="73" t="s">
        <v>44</v>
      </c>
      <c r="E763" s="15"/>
      <c r="F763" s="74" t="s">
        <v>1700</v>
      </c>
      <c r="G763" s="15"/>
      <c r="H763" s="15"/>
      <c r="I763" s="16"/>
      <c r="J763" s="75"/>
      <c r="K763" s="76"/>
      <c r="L763" s="22"/>
      <c r="M763" s="22"/>
      <c r="N763" s="22"/>
      <c r="O763" s="22"/>
      <c r="P763" s="22"/>
      <c r="Q763" s="23"/>
      <c r="R763" s="13"/>
      <c r="S763" s="13"/>
      <c r="T763" s="13"/>
      <c r="U763" s="13"/>
      <c r="V763" s="13"/>
      <c r="W763" s="13"/>
      <c r="X763" s="13"/>
      <c r="Y763" s="13"/>
      <c r="Z763" s="13"/>
      <c r="AA763" s="13"/>
      <c r="AB763" s="13"/>
      <c r="AQ763" s="7" t="s">
        <v>44</v>
      </c>
      <c r="AR763" s="7" t="s">
        <v>19</v>
      </c>
    </row>
    <row r="764" spans="1:62" s="2" customFormat="1" ht="24.2" customHeight="1" x14ac:dyDescent="0.2">
      <c r="A764" s="13"/>
      <c r="B764" s="14"/>
      <c r="C764" s="77" t="s">
        <v>1702</v>
      </c>
      <c r="D764" s="77" t="s">
        <v>1662</v>
      </c>
      <c r="E764" s="78" t="s">
        <v>1703</v>
      </c>
      <c r="F764" s="79" t="s">
        <v>1704</v>
      </c>
      <c r="G764" s="80" t="s">
        <v>94</v>
      </c>
      <c r="H764" s="81">
        <v>400</v>
      </c>
      <c r="I764" s="82"/>
      <c r="J764" s="83" t="s">
        <v>0</v>
      </c>
      <c r="K764" s="84" t="s">
        <v>11</v>
      </c>
      <c r="L764" s="69">
        <v>0</v>
      </c>
      <c r="M764" s="69">
        <f>L764*H764</f>
        <v>0</v>
      </c>
      <c r="N764" s="69">
        <v>1.1100000000000001E-3</v>
      </c>
      <c r="O764" s="69">
        <f>N764*H764</f>
        <v>0.44400000000000006</v>
      </c>
      <c r="P764" s="69">
        <v>0</v>
      </c>
      <c r="Q764" s="70">
        <f>P764*H764</f>
        <v>0</v>
      </c>
      <c r="R764" s="13"/>
      <c r="S764" s="13"/>
      <c r="T764" s="13"/>
      <c r="U764" s="13"/>
      <c r="V764" s="13"/>
      <c r="W764" s="13"/>
      <c r="X764" s="13"/>
      <c r="Y764" s="13"/>
      <c r="Z764" s="13"/>
      <c r="AA764" s="13"/>
      <c r="AB764" s="13"/>
      <c r="AO764" s="71" t="s">
        <v>75</v>
      </c>
      <c r="AQ764" s="71" t="s">
        <v>1662</v>
      </c>
      <c r="AR764" s="71" t="s">
        <v>19</v>
      </c>
      <c r="AV764" s="7" t="s">
        <v>35</v>
      </c>
      <c r="BB764" s="72" t="e">
        <f>IF(K764="základní",#REF!,0)</f>
        <v>#REF!</v>
      </c>
      <c r="BC764" s="72">
        <f>IF(K764="snížená",#REF!,0)</f>
        <v>0</v>
      </c>
      <c r="BD764" s="72">
        <f>IF(K764="zákl. přenesená",#REF!,0)</f>
        <v>0</v>
      </c>
      <c r="BE764" s="72">
        <f>IF(K764="sníž. přenesená",#REF!,0)</f>
        <v>0</v>
      </c>
      <c r="BF764" s="72">
        <f>IF(K764="nulová",#REF!,0)</f>
        <v>0</v>
      </c>
      <c r="BG764" s="7" t="s">
        <v>17</v>
      </c>
      <c r="BH764" s="72" t="e">
        <f>ROUND(#REF!*H764,2)</f>
        <v>#REF!</v>
      </c>
      <c r="BI764" s="7" t="s">
        <v>42</v>
      </c>
      <c r="BJ764" s="71" t="s">
        <v>1705</v>
      </c>
    </row>
    <row r="765" spans="1:62" s="2" customFormat="1" x14ac:dyDescent="0.2">
      <c r="A765" s="13"/>
      <c r="B765" s="14"/>
      <c r="C765" s="15"/>
      <c r="D765" s="73" t="s">
        <v>44</v>
      </c>
      <c r="E765" s="15"/>
      <c r="F765" s="74" t="s">
        <v>1704</v>
      </c>
      <c r="G765" s="15"/>
      <c r="H765" s="15"/>
      <c r="I765" s="16"/>
      <c r="J765" s="75"/>
      <c r="K765" s="76"/>
      <c r="L765" s="22"/>
      <c r="M765" s="22"/>
      <c r="N765" s="22"/>
      <c r="O765" s="22"/>
      <c r="P765" s="22"/>
      <c r="Q765" s="23"/>
      <c r="R765" s="13"/>
      <c r="S765" s="13"/>
      <c r="T765" s="13"/>
      <c r="U765" s="13"/>
      <c r="V765" s="13"/>
      <c r="W765" s="13"/>
      <c r="X765" s="13"/>
      <c r="Y765" s="13"/>
      <c r="Z765" s="13"/>
      <c r="AA765" s="13"/>
      <c r="AB765" s="13"/>
      <c r="AQ765" s="7" t="s">
        <v>44</v>
      </c>
      <c r="AR765" s="7" t="s">
        <v>19</v>
      </c>
    </row>
    <row r="766" spans="1:62" s="2" customFormat="1" ht="24.2" customHeight="1" x14ac:dyDescent="0.2">
      <c r="A766" s="13"/>
      <c r="B766" s="14"/>
      <c r="C766" s="77" t="s">
        <v>1706</v>
      </c>
      <c r="D766" s="77" t="s">
        <v>1662</v>
      </c>
      <c r="E766" s="78" t="s">
        <v>1707</v>
      </c>
      <c r="F766" s="79" t="s">
        <v>1708</v>
      </c>
      <c r="G766" s="80" t="s">
        <v>94</v>
      </c>
      <c r="H766" s="81">
        <v>120</v>
      </c>
      <c r="I766" s="82"/>
      <c r="J766" s="83" t="s">
        <v>0</v>
      </c>
      <c r="K766" s="84" t="s">
        <v>11</v>
      </c>
      <c r="L766" s="69">
        <v>0</v>
      </c>
      <c r="M766" s="69">
        <f>L766*H766</f>
        <v>0</v>
      </c>
      <c r="N766" s="69">
        <v>1.23E-3</v>
      </c>
      <c r="O766" s="69">
        <f>N766*H766</f>
        <v>0.14760000000000001</v>
      </c>
      <c r="P766" s="69">
        <v>0</v>
      </c>
      <c r="Q766" s="70">
        <f>P766*H766</f>
        <v>0</v>
      </c>
      <c r="R766" s="13"/>
      <c r="S766" s="13"/>
      <c r="T766" s="13"/>
      <c r="U766" s="13"/>
      <c r="V766" s="13"/>
      <c r="W766" s="13"/>
      <c r="X766" s="13"/>
      <c r="Y766" s="13"/>
      <c r="Z766" s="13"/>
      <c r="AA766" s="13"/>
      <c r="AB766" s="13"/>
      <c r="AO766" s="71" t="s">
        <v>75</v>
      </c>
      <c r="AQ766" s="71" t="s">
        <v>1662</v>
      </c>
      <c r="AR766" s="71" t="s">
        <v>19</v>
      </c>
      <c r="AV766" s="7" t="s">
        <v>35</v>
      </c>
      <c r="BB766" s="72" t="e">
        <f>IF(K766="základní",#REF!,0)</f>
        <v>#REF!</v>
      </c>
      <c r="BC766" s="72">
        <f>IF(K766="snížená",#REF!,0)</f>
        <v>0</v>
      </c>
      <c r="BD766" s="72">
        <f>IF(K766="zákl. přenesená",#REF!,0)</f>
        <v>0</v>
      </c>
      <c r="BE766" s="72">
        <f>IF(K766="sníž. přenesená",#REF!,0)</f>
        <v>0</v>
      </c>
      <c r="BF766" s="72">
        <f>IF(K766="nulová",#REF!,0)</f>
        <v>0</v>
      </c>
      <c r="BG766" s="7" t="s">
        <v>17</v>
      </c>
      <c r="BH766" s="72" t="e">
        <f>ROUND(#REF!*H766,2)</f>
        <v>#REF!</v>
      </c>
      <c r="BI766" s="7" t="s">
        <v>42</v>
      </c>
      <c r="BJ766" s="71" t="s">
        <v>1709</v>
      </c>
    </row>
    <row r="767" spans="1:62" s="2" customFormat="1" ht="19.5" x14ac:dyDescent="0.2">
      <c r="A767" s="13"/>
      <c r="B767" s="14"/>
      <c r="C767" s="15"/>
      <c r="D767" s="73" t="s">
        <v>44</v>
      </c>
      <c r="E767" s="15"/>
      <c r="F767" s="74" t="s">
        <v>1708</v>
      </c>
      <c r="G767" s="15"/>
      <c r="H767" s="15"/>
      <c r="I767" s="16"/>
      <c r="J767" s="75"/>
      <c r="K767" s="76"/>
      <c r="L767" s="22"/>
      <c r="M767" s="22"/>
      <c r="N767" s="22"/>
      <c r="O767" s="22"/>
      <c r="P767" s="22"/>
      <c r="Q767" s="23"/>
      <c r="R767" s="13"/>
      <c r="S767" s="13"/>
      <c r="T767" s="13"/>
      <c r="U767" s="13"/>
      <c r="V767" s="13"/>
      <c r="W767" s="13"/>
      <c r="X767" s="13"/>
      <c r="Y767" s="13"/>
      <c r="Z767" s="13"/>
      <c r="AA767" s="13"/>
      <c r="AB767" s="13"/>
      <c r="AQ767" s="7" t="s">
        <v>44</v>
      </c>
      <c r="AR767" s="7" t="s">
        <v>19</v>
      </c>
    </row>
    <row r="768" spans="1:62" s="2" customFormat="1" ht="21.75" customHeight="1" x14ac:dyDescent="0.2">
      <c r="A768" s="13"/>
      <c r="B768" s="14"/>
      <c r="C768" s="77" t="s">
        <v>1710</v>
      </c>
      <c r="D768" s="77" t="s">
        <v>1662</v>
      </c>
      <c r="E768" s="78" t="s">
        <v>1711</v>
      </c>
      <c r="F768" s="79" t="s">
        <v>1712</v>
      </c>
      <c r="G768" s="80" t="s">
        <v>94</v>
      </c>
      <c r="H768" s="81">
        <v>400</v>
      </c>
      <c r="I768" s="82"/>
      <c r="J768" s="83" t="s">
        <v>0</v>
      </c>
      <c r="K768" s="84" t="s">
        <v>11</v>
      </c>
      <c r="L768" s="69">
        <v>0</v>
      </c>
      <c r="M768" s="69">
        <f>L768*H768</f>
        <v>0</v>
      </c>
      <c r="N768" s="69">
        <v>1.8000000000000001E-4</v>
      </c>
      <c r="O768" s="69">
        <f>N768*H768</f>
        <v>7.2000000000000008E-2</v>
      </c>
      <c r="P768" s="69">
        <v>0</v>
      </c>
      <c r="Q768" s="70">
        <f>P768*H768</f>
        <v>0</v>
      </c>
      <c r="R768" s="13"/>
      <c r="S768" s="13"/>
      <c r="T768" s="13"/>
      <c r="U768" s="13"/>
      <c r="V768" s="13"/>
      <c r="W768" s="13"/>
      <c r="X768" s="13"/>
      <c r="Y768" s="13"/>
      <c r="Z768" s="13"/>
      <c r="AA768" s="13"/>
      <c r="AB768" s="13"/>
      <c r="AO768" s="71" t="s">
        <v>75</v>
      </c>
      <c r="AQ768" s="71" t="s">
        <v>1662</v>
      </c>
      <c r="AR768" s="71" t="s">
        <v>19</v>
      </c>
      <c r="AV768" s="7" t="s">
        <v>35</v>
      </c>
      <c r="BB768" s="72" t="e">
        <f>IF(K768="základní",#REF!,0)</f>
        <v>#REF!</v>
      </c>
      <c r="BC768" s="72">
        <f>IF(K768="snížená",#REF!,0)</f>
        <v>0</v>
      </c>
      <c r="BD768" s="72">
        <f>IF(K768="zákl. přenesená",#REF!,0)</f>
        <v>0</v>
      </c>
      <c r="BE768" s="72">
        <f>IF(K768="sníž. přenesená",#REF!,0)</f>
        <v>0</v>
      </c>
      <c r="BF768" s="72">
        <f>IF(K768="nulová",#REF!,0)</f>
        <v>0</v>
      </c>
      <c r="BG768" s="7" t="s">
        <v>17</v>
      </c>
      <c r="BH768" s="72" t="e">
        <f>ROUND(#REF!*H768,2)</f>
        <v>#REF!</v>
      </c>
      <c r="BI768" s="7" t="s">
        <v>42</v>
      </c>
      <c r="BJ768" s="71" t="s">
        <v>1713</v>
      </c>
    </row>
    <row r="769" spans="1:62" s="2" customFormat="1" x14ac:dyDescent="0.2">
      <c r="A769" s="13"/>
      <c r="B769" s="14"/>
      <c r="C769" s="15"/>
      <c r="D769" s="73" t="s">
        <v>44</v>
      </c>
      <c r="E769" s="15"/>
      <c r="F769" s="74" t="s">
        <v>1712</v>
      </c>
      <c r="G769" s="15"/>
      <c r="H769" s="15"/>
      <c r="I769" s="16"/>
      <c r="J769" s="75"/>
      <c r="K769" s="76"/>
      <c r="L769" s="22"/>
      <c r="M769" s="22"/>
      <c r="N769" s="22"/>
      <c r="O769" s="22"/>
      <c r="P769" s="22"/>
      <c r="Q769" s="23"/>
      <c r="R769" s="13"/>
      <c r="S769" s="13"/>
      <c r="T769" s="13"/>
      <c r="U769" s="13"/>
      <c r="V769" s="13"/>
      <c r="W769" s="13"/>
      <c r="X769" s="13"/>
      <c r="Y769" s="13"/>
      <c r="Z769" s="13"/>
      <c r="AA769" s="13"/>
      <c r="AB769" s="13"/>
      <c r="AQ769" s="7" t="s">
        <v>44</v>
      </c>
      <c r="AR769" s="7" t="s">
        <v>19</v>
      </c>
    </row>
    <row r="770" spans="1:62" s="2" customFormat="1" ht="16.5" customHeight="1" x14ac:dyDescent="0.2">
      <c r="A770" s="13"/>
      <c r="B770" s="14"/>
      <c r="C770" s="77" t="s">
        <v>1714</v>
      </c>
      <c r="D770" s="77" t="s">
        <v>1662</v>
      </c>
      <c r="E770" s="78" t="s">
        <v>1715</v>
      </c>
      <c r="F770" s="79" t="s">
        <v>1716</v>
      </c>
      <c r="G770" s="80" t="s">
        <v>94</v>
      </c>
      <c r="H770" s="81">
        <v>80</v>
      </c>
      <c r="I770" s="82"/>
      <c r="J770" s="83" t="s">
        <v>0</v>
      </c>
      <c r="K770" s="84" t="s">
        <v>11</v>
      </c>
      <c r="L770" s="69">
        <v>0</v>
      </c>
      <c r="M770" s="69">
        <f>L770*H770</f>
        <v>0</v>
      </c>
      <c r="N770" s="69">
        <v>1.004E-2</v>
      </c>
      <c r="O770" s="69">
        <f>N770*H770</f>
        <v>0.80320000000000003</v>
      </c>
      <c r="P770" s="69">
        <v>0</v>
      </c>
      <c r="Q770" s="70">
        <f>P770*H770</f>
        <v>0</v>
      </c>
      <c r="R770" s="13"/>
      <c r="S770" s="13"/>
      <c r="T770" s="13"/>
      <c r="U770" s="13"/>
      <c r="V770" s="13"/>
      <c r="W770" s="13"/>
      <c r="X770" s="13"/>
      <c r="Y770" s="13"/>
      <c r="Z770" s="13"/>
      <c r="AA770" s="13"/>
      <c r="AB770" s="13"/>
      <c r="AO770" s="71" t="s">
        <v>75</v>
      </c>
      <c r="AQ770" s="71" t="s">
        <v>1662</v>
      </c>
      <c r="AR770" s="71" t="s">
        <v>19</v>
      </c>
      <c r="AV770" s="7" t="s">
        <v>35</v>
      </c>
      <c r="BB770" s="72" t="e">
        <f>IF(K770="základní",#REF!,0)</f>
        <v>#REF!</v>
      </c>
      <c r="BC770" s="72">
        <f>IF(K770="snížená",#REF!,0)</f>
        <v>0</v>
      </c>
      <c r="BD770" s="72">
        <f>IF(K770="zákl. přenesená",#REF!,0)</f>
        <v>0</v>
      </c>
      <c r="BE770" s="72">
        <f>IF(K770="sníž. přenesená",#REF!,0)</f>
        <v>0</v>
      </c>
      <c r="BF770" s="72">
        <f>IF(K770="nulová",#REF!,0)</f>
        <v>0</v>
      </c>
      <c r="BG770" s="7" t="s">
        <v>17</v>
      </c>
      <c r="BH770" s="72" t="e">
        <f>ROUND(#REF!*H770,2)</f>
        <v>#REF!</v>
      </c>
      <c r="BI770" s="7" t="s">
        <v>42</v>
      </c>
      <c r="BJ770" s="71" t="s">
        <v>1717</v>
      </c>
    </row>
    <row r="771" spans="1:62" s="2" customFormat="1" x14ac:dyDescent="0.2">
      <c r="A771" s="13"/>
      <c r="B771" s="14"/>
      <c r="C771" s="15"/>
      <c r="D771" s="73" t="s">
        <v>44</v>
      </c>
      <c r="E771" s="15"/>
      <c r="F771" s="74" t="s">
        <v>1716</v>
      </c>
      <c r="G771" s="15"/>
      <c r="H771" s="15"/>
      <c r="I771" s="16"/>
      <c r="J771" s="75"/>
      <c r="K771" s="76"/>
      <c r="L771" s="22"/>
      <c r="M771" s="22"/>
      <c r="N771" s="22"/>
      <c r="O771" s="22"/>
      <c r="P771" s="22"/>
      <c r="Q771" s="23"/>
      <c r="R771" s="13"/>
      <c r="S771" s="13"/>
      <c r="T771" s="13"/>
      <c r="U771" s="13"/>
      <c r="V771" s="13"/>
      <c r="W771" s="13"/>
      <c r="X771" s="13"/>
      <c r="Y771" s="13"/>
      <c r="Z771" s="13"/>
      <c r="AA771" s="13"/>
      <c r="AB771" s="13"/>
      <c r="AQ771" s="7" t="s">
        <v>44</v>
      </c>
      <c r="AR771" s="7" t="s">
        <v>19</v>
      </c>
    </row>
    <row r="772" spans="1:62" s="2" customFormat="1" ht="16.5" customHeight="1" x14ac:dyDescent="0.2">
      <c r="A772" s="13"/>
      <c r="B772" s="14"/>
      <c r="C772" s="77" t="s">
        <v>1718</v>
      </c>
      <c r="D772" s="77" t="s">
        <v>1662</v>
      </c>
      <c r="E772" s="78" t="s">
        <v>1719</v>
      </c>
      <c r="F772" s="79" t="s">
        <v>1720</v>
      </c>
      <c r="G772" s="80" t="s">
        <v>94</v>
      </c>
      <c r="H772" s="81">
        <v>80</v>
      </c>
      <c r="I772" s="82"/>
      <c r="J772" s="83" t="s">
        <v>0</v>
      </c>
      <c r="K772" s="84" t="s">
        <v>11</v>
      </c>
      <c r="L772" s="69">
        <v>0</v>
      </c>
      <c r="M772" s="69">
        <f>L772*H772</f>
        <v>0</v>
      </c>
      <c r="N772" s="69">
        <v>1.0059999999999999E-2</v>
      </c>
      <c r="O772" s="69">
        <f>N772*H772</f>
        <v>0.80479999999999996</v>
      </c>
      <c r="P772" s="69">
        <v>0</v>
      </c>
      <c r="Q772" s="70">
        <f>P772*H772</f>
        <v>0</v>
      </c>
      <c r="R772" s="13"/>
      <c r="S772" s="13"/>
      <c r="T772" s="13"/>
      <c r="U772" s="13"/>
      <c r="V772" s="13"/>
      <c r="W772" s="13"/>
      <c r="X772" s="13"/>
      <c r="Y772" s="13"/>
      <c r="Z772" s="13"/>
      <c r="AA772" s="13"/>
      <c r="AB772" s="13"/>
      <c r="AO772" s="71" t="s">
        <v>75</v>
      </c>
      <c r="AQ772" s="71" t="s">
        <v>1662</v>
      </c>
      <c r="AR772" s="71" t="s">
        <v>19</v>
      </c>
      <c r="AV772" s="7" t="s">
        <v>35</v>
      </c>
      <c r="BB772" s="72" t="e">
        <f>IF(K772="základní",#REF!,0)</f>
        <v>#REF!</v>
      </c>
      <c r="BC772" s="72">
        <f>IF(K772="snížená",#REF!,0)</f>
        <v>0</v>
      </c>
      <c r="BD772" s="72">
        <f>IF(K772="zákl. přenesená",#REF!,0)</f>
        <v>0</v>
      </c>
      <c r="BE772" s="72">
        <f>IF(K772="sníž. přenesená",#REF!,0)</f>
        <v>0</v>
      </c>
      <c r="BF772" s="72">
        <f>IF(K772="nulová",#REF!,0)</f>
        <v>0</v>
      </c>
      <c r="BG772" s="7" t="s">
        <v>17</v>
      </c>
      <c r="BH772" s="72" t="e">
        <f>ROUND(#REF!*H772,2)</f>
        <v>#REF!</v>
      </c>
      <c r="BI772" s="7" t="s">
        <v>42</v>
      </c>
      <c r="BJ772" s="71" t="s">
        <v>1721</v>
      </c>
    </row>
    <row r="773" spans="1:62" s="2" customFormat="1" x14ac:dyDescent="0.2">
      <c r="A773" s="13"/>
      <c r="B773" s="14"/>
      <c r="C773" s="15"/>
      <c r="D773" s="73" t="s">
        <v>44</v>
      </c>
      <c r="E773" s="15"/>
      <c r="F773" s="74" t="s">
        <v>1720</v>
      </c>
      <c r="G773" s="15"/>
      <c r="H773" s="15"/>
      <c r="I773" s="16"/>
      <c r="J773" s="75"/>
      <c r="K773" s="76"/>
      <c r="L773" s="22"/>
      <c r="M773" s="22"/>
      <c r="N773" s="22"/>
      <c r="O773" s="22"/>
      <c r="P773" s="22"/>
      <c r="Q773" s="23"/>
      <c r="R773" s="13"/>
      <c r="S773" s="13"/>
      <c r="T773" s="13"/>
      <c r="U773" s="13"/>
      <c r="V773" s="13"/>
      <c r="W773" s="13"/>
      <c r="X773" s="13"/>
      <c r="Y773" s="13"/>
      <c r="Z773" s="13"/>
      <c r="AA773" s="13"/>
      <c r="AB773" s="13"/>
      <c r="AQ773" s="7" t="s">
        <v>44</v>
      </c>
      <c r="AR773" s="7" t="s">
        <v>19</v>
      </c>
    </row>
    <row r="774" spans="1:62" s="2" customFormat="1" ht="16.5" customHeight="1" x14ac:dyDescent="0.2">
      <c r="A774" s="13"/>
      <c r="B774" s="14"/>
      <c r="C774" s="77" t="s">
        <v>1722</v>
      </c>
      <c r="D774" s="77" t="s">
        <v>1662</v>
      </c>
      <c r="E774" s="78" t="s">
        <v>1723</v>
      </c>
      <c r="F774" s="79" t="s">
        <v>1724</v>
      </c>
      <c r="G774" s="80" t="s">
        <v>94</v>
      </c>
      <c r="H774" s="81">
        <v>80</v>
      </c>
      <c r="I774" s="82"/>
      <c r="J774" s="83" t="s">
        <v>0</v>
      </c>
      <c r="K774" s="84" t="s">
        <v>11</v>
      </c>
      <c r="L774" s="69">
        <v>0</v>
      </c>
      <c r="M774" s="69">
        <f>L774*H774</f>
        <v>0</v>
      </c>
      <c r="N774" s="69">
        <v>1.0030000000000001E-2</v>
      </c>
      <c r="O774" s="69">
        <f>N774*H774</f>
        <v>0.8024</v>
      </c>
      <c r="P774" s="69">
        <v>0</v>
      </c>
      <c r="Q774" s="70">
        <f>P774*H774</f>
        <v>0</v>
      </c>
      <c r="R774" s="13"/>
      <c r="S774" s="13"/>
      <c r="T774" s="13"/>
      <c r="U774" s="13"/>
      <c r="V774" s="13"/>
      <c r="W774" s="13"/>
      <c r="X774" s="13"/>
      <c r="Y774" s="13"/>
      <c r="Z774" s="13"/>
      <c r="AA774" s="13"/>
      <c r="AB774" s="13"/>
      <c r="AO774" s="71" t="s">
        <v>75</v>
      </c>
      <c r="AQ774" s="71" t="s">
        <v>1662</v>
      </c>
      <c r="AR774" s="71" t="s">
        <v>19</v>
      </c>
      <c r="AV774" s="7" t="s">
        <v>35</v>
      </c>
      <c r="BB774" s="72" t="e">
        <f>IF(K774="základní",#REF!,0)</f>
        <v>#REF!</v>
      </c>
      <c r="BC774" s="72">
        <f>IF(K774="snížená",#REF!,0)</f>
        <v>0</v>
      </c>
      <c r="BD774" s="72">
        <f>IF(K774="zákl. přenesená",#REF!,0)</f>
        <v>0</v>
      </c>
      <c r="BE774" s="72">
        <f>IF(K774="sníž. přenesená",#REF!,0)</f>
        <v>0</v>
      </c>
      <c r="BF774" s="72">
        <f>IF(K774="nulová",#REF!,0)</f>
        <v>0</v>
      </c>
      <c r="BG774" s="7" t="s">
        <v>17</v>
      </c>
      <c r="BH774" s="72" t="e">
        <f>ROUND(#REF!*H774,2)</f>
        <v>#REF!</v>
      </c>
      <c r="BI774" s="7" t="s">
        <v>42</v>
      </c>
      <c r="BJ774" s="71" t="s">
        <v>1725</v>
      </c>
    </row>
    <row r="775" spans="1:62" s="2" customFormat="1" x14ac:dyDescent="0.2">
      <c r="A775" s="13"/>
      <c r="B775" s="14"/>
      <c r="C775" s="15"/>
      <c r="D775" s="73" t="s">
        <v>44</v>
      </c>
      <c r="E775" s="15"/>
      <c r="F775" s="74" t="s">
        <v>1724</v>
      </c>
      <c r="G775" s="15"/>
      <c r="H775" s="15"/>
      <c r="I775" s="16"/>
      <c r="J775" s="75"/>
      <c r="K775" s="76"/>
      <c r="L775" s="22"/>
      <c r="M775" s="22"/>
      <c r="N775" s="22"/>
      <c r="O775" s="22"/>
      <c r="P775" s="22"/>
      <c r="Q775" s="23"/>
      <c r="R775" s="13"/>
      <c r="S775" s="13"/>
      <c r="T775" s="13"/>
      <c r="U775" s="13"/>
      <c r="V775" s="13"/>
      <c r="W775" s="13"/>
      <c r="X775" s="13"/>
      <c r="Y775" s="13"/>
      <c r="Z775" s="13"/>
      <c r="AA775" s="13"/>
      <c r="AB775" s="13"/>
      <c r="AQ775" s="7" t="s">
        <v>44</v>
      </c>
      <c r="AR775" s="7" t="s">
        <v>19</v>
      </c>
    </row>
    <row r="776" spans="1:62" s="2" customFormat="1" ht="16.5" customHeight="1" x14ac:dyDescent="0.2">
      <c r="A776" s="13"/>
      <c r="B776" s="14"/>
      <c r="C776" s="77" t="s">
        <v>1726</v>
      </c>
      <c r="D776" s="77" t="s">
        <v>1662</v>
      </c>
      <c r="E776" s="78" t="s">
        <v>1727</v>
      </c>
      <c r="F776" s="79" t="s">
        <v>1728</v>
      </c>
      <c r="G776" s="80" t="s">
        <v>94</v>
      </c>
      <c r="H776" s="81">
        <v>80</v>
      </c>
      <c r="I776" s="82"/>
      <c r="J776" s="83" t="s">
        <v>0</v>
      </c>
      <c r="K776" s="84" t="s">
        <v>11</v>
      </c>
      <c r="L776" s="69">
        <v>0</v>
      </c>
      <c r="M776" s="69">
        <f>L776*H776</f>
        <v>0</v>
      </c>
      <c r="N776" s="69">
        <v>1.0030000000000001E-2</v>
      </c>
      <c r="O776" s="69">
        <f>N776*H776</f>
        <v>0.8024</v>
      </c>
      <c r="P776" s="69">
        <v>0</v>
      </c>
      <c r="Q776" s="70">
        <f>P776*H776</f>
        <v>0</v>
      </c>
      <c r="R776" s="13"/>
      <c r="S776" s="13"/>
      <c r="T776" s="13"/>
      <c r="U776" s="13"/>
      <c r="V776" s="13"/>
      <c r="W776" s="13"/>
      <c r="X776" s="13"/>
      <c r="Y776" s="13"/>
      <c r="Z776" s="13"/>
      <c r="AA776" s="13"/>
      <c r="AB776" s="13"/>
      <c r="AO776" s="71" t="s">
        <v>75</v>
      </c>
      <c r="AQ776" s="71" t="s">
        <v>1662</v>
      </c>
      <c r="AR776" s="71" t="s">
        <v>19</v>
      </c>
      <c r="AV776" s="7" t="s">
        <v>35</v>
      </c>
      <c r="BB776" s="72" t="e">
        <f>IF(K776="základní",#REF!,0)</f>
        <v>#REF!</v>
      </c>
      <c r="BC776" s="72">
        <f>IF(K776="snížená",#REF!,0)</f>
        <v>0</v>
      </c>
      <c r="BD776" s="72">
        <f>IF(K776="zákl. přenesená",#REF!,0)</f>
        <v>0</v>
      </c>
      <c r="BE776" s="72">
        <f>IF(K776="sníž. přenesená",#REF!,0)</f>
        <v>0</v>
      </c>
      <c r="BF776" s="72">
        <f>IF(K776="nulová",#REF!,0)</f>
        <v>0</v>
      </c>
      <c r="BG776" s="7" t="s">
        <v>17</v>
      </c>
      <c r="BH776" s="72" t="e">
        <f>ROUND(#REF!*H776,2)</f>
        <v>#REF!</v>
      </c>
      <c r="BI776" s="7" t="s">
        <v>42</v>
      </c>
      <c r="BJ776" s="71" t="s">
        <v>1729</v>
      </c>
    </row>
    <row r="777" spans="1:62" s="2" customFormat="1" x14ac:dyDescent="0.2">
      <c r="A777" s="13"/>
      <c r="B777" s="14"/>
      <c r="C777" s="15"/>
      <c r="D777" s="73" t="s">
        <v>44</v>
      </c>
      <c r="E777" s="15"/>
      <c r="F777" s="74" t="s">
        <v>1728</v>
      </c>
      <c r="G777" s="15"/>
      <c r="H777" s="15"/>
      <c r="I777" s="16"/>
      <c r="J777" s="75"/>
      <c r="K777" s="76"/>
      <c r="L777" s="22"/>
      <c r="M777" s="22"/>
      <c r="N777" s="22"/>
      <c r="O777" s="22"/>
      <c r="P777" s="22"/>
      <c r="Q777" s="23"/>
      <c r="R777" s="13"/>
      <c r="S777" s="13"/>
      <c r="T777" s="13"/>
      <c r="U777" s="13"/>
      <c r="V777" s="13"/>
      <c r="W777" s="13"/>
      <c r="X777" s="13"/>
      <c r="Y777" s="13"/>
      <c r="Z777" s="13"/>
      <c r="AA777" s="13"/>
      <c r="AB777" s="13"/>
      <c r="AQ777" s="7" t="s">
        <v>44</v>
      </c>
      <c r="AR777" s="7" t="s">
        <v>19</v>
      </c>
    </row>
    <row r="778" spans="1:62" s="2" customFormat="1" ht="16.5" customHeight="1" x14ac:dyDescent="0.2">
      <c r="A778" s="13"/>
      <c r="B778" s="14"/>
      <c r="C778" s="77" t="s">
        <v>1730</v>
      </c>
      <c r="D778" s="77" t="s">
        <v>1662</v>
      </c>
      <c r="E778" s="78" t="s">
        <v>1731</v>
      </c>
      <c r="F778" s="79" t="s">
        <v>1732</v>
      </c>
      <c r="G778" s="80" t="s">
        <v>94</v>
      </c>
      <c r="H778" s="81">
        <v>80</v>
      </c>
      <c r="I778" s="82"/>
      <c r="J778" s="83" t="s">
        <v>0</v>
      </c>
      <c r="K778" s="84" t="s">
        <v>11</v>
      </c>
      <c r="L778" s="69">
        <v>0</v>
      </c>
      <c r="M778" s="69">
        <f>L778*H778</f>
        <v>0</v>
      </c>
      <c r="N778" s="69">
        <v>1.014E-2</v>
      </c>
      <c r="O778" s="69">
        <f>N778*H778</f>
        <v>0.81119999999999992</v>
      </c>
      <c r="P778" s="69">
        <v>0</v>
      </c>
      <c r="Q778" s="70">
        <f>P778*H778</f>
        <v>0</v>
      </c>
      <c r="R778" s="13"/>
      <c r="S778" s="13"/>
      <c r="T778" s="13"/>
      <c r="U778" s="13"/>
      <c r="V778" s="13"/>
      <c r="W778" s="13"/>
      <c r="X778" s="13"/>
      <c r="Y778" s="13"/>
      <c r="Z778" s="13"/>
      <c r="AA778" s="13"/>
      <c r="AB778" s="13"/>
      <c r="AO778" s="71" t="s">
        <v>75</v>
      </c>
      <c r="AQ778" s="71" t="s">
        <v>1662</v>
      </c>
      <c r="AR778" s="71" t="s">
        <v>19</v>
      </c>
      <c r="AV778" s="7" t="s">
        <v>35</v>
      </c>
      <c r="BB778" s="72" t="e">
        <f>IF(K778="základní",#REF!,0)</f>
        <v>#REF!</v>
      </c>
      <c r="BC778" s="72">
        <f>IF(K778="snížená",#REF!,0)</f>
        <v>0</v>
      </c>
      <c r="BD778" s="72">
        <f>IF(K778="zákl. přenesená",#REF!,0)</f>
        <v>0</v>
      </c>
      <c r="BE778" s="72">
        <f>IF(K778="sníž. přenesená",#REF!,0)</f>
        <v>0</v>
      </c>
      <c r="BF778" s="72">
        <f>IF(K778="nulová",#REF!,0)</f>
        <v>0</v>
      </c>
      <c r="BG778" s="7" t="s">
        <v>17</v>
      </c>
      <c r="BH778" s="72" t="e">
        <f>ROUND(#REF!*H778,2)</f>
        <v>#REF!</v>
      </c>
      <c r="BI778" s="7" t="s">
        <v>42</v>
      </c>
      <c r="BJ778" s="71" t="s">
        <v>1733</v>
      </c>
    </row>
    <row r="779" spans="1:62" s="2" customFormat="1" x14ac:dyDescent="0.2">
      <c r="A779" s="13"/>
      <c r="B779" s="14"/>
      <c r="C779" s="15"/>
      <c r="D779" s="73" t="s">
        <v>44</v>
      </c>
      <c r="E779" s="15"/>
      <c r="F779" s="74" t="s">
        <v>1732</v>
      </c>
      <c r="G779" s="15"/>
      <c r="H779" s="15"/>
      <c r="I779" s="16"/>
      <c r="J779" s="75"/>
      <c r="K779" s="76"/>
      <c r="L779" s="22"/>
      <c r="M779" s="22"/>
      <c r="N779" s="22"/>
      <c r="O779" s="22"/>
      <c r="P779" s="22"/>
      <c r="Q779" s="23"/>
      <c r="R779" s="13"/>
      <c r="S779" s="13"/>
      <c r="T779" s="13"/>
      <c r="U779" s="13"/>
      <c r="V779" s="13"/>
      <c r="W779" s="13"/>
      <c r="X779" s="13"/>
      <c r="Y779" s="13"/>
      <c r="Z779" s="13"/>
      <c r="AA779" s="13"/>
      <c r="AB779" s="13"/>
      <c r="AQ779" s="7" t="s">
        <v>44</v>
      </c>
      <c r="AR779" s="7" t="s">
        <v>19</v>
      </c>
    </row>
    <row r="780" spans="1:62" s="2" customFormat="1" ht="24.2" customHeight="1" x14ac:dyDescent="0.2">
      <c r="A780" s="13"/>
      <c r="B780" s="14"/>
      <c r="C780" s="77" t="s">
        <v>1734</v>
      </c>
      <c r="D780" s="77" t="s">
        <v>1662</v>
      </c>
      <c r="E780" s="78" t="s">
        <v>1735</v>
      </c>
      <c r="F780" s="79" t="s">
        <v>1736</v>
      </c>
      <c r="G780" s="80" t="s">
        <v>48</v>
      </c>
      <c r="H780" s="81">
        <v>80</v>
      </c>
      <c r="I780" s="82"/>
      <c r="J780" s="83" t="s">
        <v>0</v>
      </c>
      <c r="K780" s="84" t="s">
        <v>11</v>
      </c>
      <c r="L780" s="69">
        <v>0</v>
      </c>
      <c r="M780" s="69">
        <f>L780*H780</f>
        <v>0</v>
      </c>
      <c r="N780" s="69">
        <v>0</v>
      </c>
      <c r="O780" s="69">
        <f>N780*H780</f>
        <v>0</v>
      </c>
      <c r="P780" s="69">
        <v>0</v>
      </c>
      <c r="Q780" s="70">
        <f>P780*H780</f>
        <v>0</v>
      </c>
      <c r="R780" s="13"/>
      <c r="S780" s="13"/>
      <c r="T780" s="13"/>
      <c r="U780" s="13"/>
      <c r="V780" s="13"/>
      <c r="W780" s="13"/>
      <c r="X780" s="13"/>
      <c r="Y780" s="13"/>
      <c r="Z780" s="13"/>
      <c r="AA780" s="13"/>
      <c r="AB780" s="13"/>
      <c r="AO780" s="71" t="s">
        <v>75</v>
      </c>
      <c r="AQ780" s="71" t="s">
        <v>1662</v>
      </c>
      <c r="AR780" s="71" t="s">
        <v>19</v>
      </c>
      <c r="AV780" s="7" t="s">
        <v>35</v>
      </c>
      <c r="BB780" s="72" t="e">
        <f>IF(K780="základní",#REF!,0)</f>
        <v>#REF!</v>
      </c>
      <c r="BC780" s="72">
        <f>IF(K780="snížená",#REF!,0)</f>
        <v>0</v>
      </c>
      <c r="BD780" s="72">
        <f>IF(K780="zákl. přenesená",#REF!,0)</f>
        <v>0</v>
      </c>
      <c r="BE780" s="72">
        <f>IF(K780="sníž. přenesená",#REF!,0)</f>
        <v>0</v>
      </c>
      <c r="BF780" s="72">
        <f>IF(K780="nulová",#REF!,0)</f>
        <v>0</v>
      </c>
      <c r="BG780" s="7" t="s">
        <v>17</v>
      </c>
      <c r="BH780" s="72" t="e">
        <f>ROUND(#REF!*H780,2)</f>
        <v>#REF!</v>
      </c>
      <c r="BI780" s="7" t="s">
        <v>42</v>
      </c>
      <c r="BJ780" s="71" t="s">
        <v>1737</v>
      </c>
    </row>
    <row r="781" spans="1:62" s="2" customFormat="1" ht="19.5" x14ac:dyDescent="0.2">
      <c r="A781" s="13"/>
      <c r="B781" s="14"/>
      <c r="C781" s="15"/>
      <c r="D781" s="73" t="s">
        <v>44</v>
      </c>
      <c r="E781" s="15"/>
      <c r="F781" s="74" t="s">
        <v>1736</v>
      </c>
      <c r="G781" s="15"/>
      <c r="H781" s="15"/>
      <c r="I781" s="16"/>
      <c r="J781" s="75"/>
      <c r="K781" s="76"/>
      <c r="L781" s="22"/>
      <c r="M781" s="22"/>
      <c r="N781" s="22"/>
      <c r="O781" s="22"/>
      <c r="P781" s="22"/>
      <c r="Q781" s="23"/>
      <c r="R781" s="13"/>
      <c r="S781" s="13"/>
      <c r="T781" s="13"/>
      <c r="U781" s="13"/>
      <c r="V781" s="13"/>
      <c r="W781" s="13"/>
      <c r="X781" s="13"/>
      <c r="Y781" s="13"/>
      <c r="Z781" s="13"/>
      <c r="AA781" s="13"/>
      <c r="AB781" s="13"/>
      <c r="AQ781" s="7" t="s">
        <v>44</v>
      </c>
      <c r="AR781" s="7" t="s">
        <v>19</v>
      </c>
    </row>
    <row r="782" spans="1:62" s="2" customFormat="1" ht="24.2" customHeight="1" x14ac:dyDescent="0.2">
      <c r="A782" s="13"/>
      <c r="B782" s="14"/>
      <c r="C782" s="77" t="s">
        <v>1738</v>
      </c>
      <c r="D782" s="77" t="s">
        <v>1662</v>
      </c>
      <c r="E782" s="78" t="s">
        <v>1739</v>
      </c>
      <c r="F782" s="79" t="s">
        <v>1740</v>
      </c>
      <c r="G782" s="80" t="s">
        <v>48</v>
      </c>
      <c r="H782" s="81">
        <v>16</v>
      </c>
      <c r="I782" s="82"/>
      <c r="J782" s="83" t="s">
        <v>0</v>
      </c>
      <c r="K782" s="84" t="s">
        <v>11</v>
      </c>
      <c r="L782" s="69">
        <v>0</v>
      </c>
      <c r="M782" s="69">
        <f>L782*H782</f>
        <v>0</v>
      </c>
      <c r="N782" s="69">
        <v>0</v>
      </c>
      <c r="O782" s="69">
        <f>N782*H782</f>
        <v>0</v>
      </c>
      <c r="P782" s="69">
        <v>0</v>
      </c>
      <c r="Q782" s="70">
        <f>P782*H782</f>
        <v>0</v>
      </c>
      <c r="R782" s="13"/>
      <c r="S782" s="13"/>
      <c r="T782" s="13"/>
      <c r="U782" s="13"/>
      <c r="V782" s="13"/>
      <c r="W782" s="13"/>
      <c r="X782" s="13"/>
      <c r="Y782" s="13"/>
      <c r="Z782" s="13"/>
      <c r="AA782" s="13"/>
      <c r="AB782" s="13"/>
      <c r="AO782" s="71" t="s">
        <v>75</v>
      </c>
      <c r="AQ782" s="71" t="s">
        <v>1662</v>
      </c>
      <c r="AR782" s="71" t="s">
        <v>19</v>
      </c>
      <c r="AV782" s="7" t="s">
        <v>35</v>
      </c>
      <c r="BB782" s="72" t="e">
        <f>IF(K782="základní",#REF!,0)</f>
        <v>#REF!</v>
      </c>
      <c r="BC782" s="72">
        <f>IF(K782="snížená",#REF!,0)</f>
        <v>0</v>
      </c>
      <c r="BD782" s="72">
        <f>IF(K782="zákl. přenesená",#REF!,0)</f>
        <v>0</v>
      </c>
      <c r="BE782" s="72">
        <f>IF(K782="sníž. přenesená",#REF!,0)</f>
        <v>0</v>
      </c>
      <c r="BF782" s="72">
        <f>IF(K782="nulová",#REF!,0)</f>
        <v>0</v>
      </c>
      <c r="BG782" s="7" t="s">
        <v>17</v>
      </c>
      <c r="BH782" s="72" t="e">
        <f>ROUND(#REF!*H782,2)</f>
        <v>#REF!</v>
      </c>
      <c r="BI782" s="7" t="s">
        <v>42</v>
      </c>
      <c r="BJ782" s="71" t="s">
        <v>1741</v>
      </c>
    </row>
    <row r="783" spans="1:62" s="2" customFormat="1" ht="19.5" x14ac:dyDescent="0.2">
      <c r="A783" s="13"/>
      <c r="B783" s="14"/>
      <c r="C783" s="15"/>
      <c r="D783" s="73" t="s">
        <v>44</v>
      </c>
      <c r="E783" s="15"/>
      <c r="F783" s="74" t="s">
        <v>1740</v>
      </c>
      <c r="G783" s="15"/>
      <c r="H783" s="15"/>
      <c r="I783" s="16"/>
      <c r="J783" s="75"/>
      <c r="K783" s="76"/>
      <c r="L783" s="22"/>
      <c r="M783" s="22"/>
      <c r="N783" s="22"/>
      <c r="O783" s="22"/>
      <c r="P783" s="22"/>
      <c r="Q783" s="23"/>
      <c r="R783" s="13"/>
      <c r="S783" s="13"/>
      <c r="T783" s="13"/>
      <c r="U783" s="13"/>
      <c r="V783" s="13"/>
      <c r="W783" s="13"/>
      <c r="X783" s="13"/>
      <c r="Y783" s="13"/>
      <c r="Z783" s="13"/>
      <c r="AA783" s="13"/>
      <c r="AB783" s="13"/>
      <c r="AQ783" s="7" t="s">
        <v>44</v>
      </c>
      <c r="AR783" s="7" t="s">
        <v>19</v>
      </c>
    </row>
    <row r="784" spans="1:62" s="2" customFormat="1" ht="16.5" customHeight="1" x14ac:dyDescent="0.2">
      <c r="A784" s="13"/>
      <c r="B784" s="14"/>
      <c r="C784" s="77" t="s">
        <v>1742</v>
      </c>
      <c r="D784" s="77" t="s">
        <v>1662</v>
      </c>
      <c r="E784" s="78" t="s">
        <v>1743</v>
      </c>
      <c r="F784" s="79" t="s">
        <v>1744</v>
      </c>
      <c r="G784" s="80" t="s">
        <v>48</v>
      </c>
      <c r="H784" s="81">
        <v>150</v>
      </c>
      <c r="I784" s="82"/>
      <c r="J784" s="83" t="s">
        <v>0</v>
      </c>
      <c r="K784" s="84" t="s">
        <v>11</v>
      </c>
      <c r="L784" s="69">
        <v>0</v>
      </c>
      <c r="M784" s="69">
        <f>L784*H784</f>
        <v>0</v>
      </c>
      <c r="N784" s="69">
        <v>0</v>
      </c>
      <c r="O784" s="69">
        <f>N784*H784</f>
        <v>0</v>
      </c>
      <c r="P784" s="69">
        <v>0</v>
      </c>
      <c r="Q784" s="70">
        <f>P784*H784</f>
        <v>0</v>
      </c>
      <c r="R784" s="13"/>
      <c r="S784" s="13"/>
      <c r="T784" s="13"/>
      <c r="U784" s="13"/>
      <c r="V784" s="13"/>
      <c r="W784" s="13"/>
      <c r="X784" s="13"/>
      <c r="Y784" s="13"/>
      <c r="Z784" s="13"/>
      <c r="AA784" s="13"/>
      <c r="AB784" s="13"/>
      <c r="AO784" s="71" t="s">
        <v>75</v>
      </c>
      <c r="AQ784" s="71" t="s">
        <v>1662</v>
      </c>
      <c r="AR784" s="71" t="s">
        <v>19</v>
      </c>
      <c r="AV784" s="7" t="s">
        <v>35</v>
      </c>
      <c r="BB784" s="72" t="e">
        <f>IF(K784="základní",#REF!,0)</f>
        <v>#REF!</v>
      </c>
      <c r="BC784" s="72">
        <f>IF(K784="snížená",#REF!,0)</f>
        <v>0</v>
      </c>
      <c r="BD784" s="72">
        <f>IF(K784="zákl. přenesená",#REF!,0)</f>
        <v>0</v>
      </c>
      <c r="BE784" s="72">
        <f>IF(K784="sníž. přenesená",#REF!,0)</f>
        <v>0</v>
      </c>
      <c r="BF784" s="72">
        <f>IF(K784="nulová",#REF!,0)</f>
        <v>0</v>
      </c>
      <c r="BG784" s="7" t="s">
        <v>17</v>
      </c>
      <c r="BH784" s="72" t="e">
        <f>ROUND(#REF!*H784,2)</f>
        <v>#REF!</v>
      </c>
      <c r="BI784" s="7" t="s">
        <v>42</v>
      </c>
      <c r="BJ784" s="71" t="s">
        <v>1745</v>
      </c>
    </row>
    <row r="785" spans="1:62" s="2" customFormat="1" x14ac:dyDescent="0.2">
      <c r="A785" s="13"/>
      <c r="B785" s="14"/>
      <c r="C785" s="15"/>
      <c r="D785" s="73" t="s">
        <v>44</v>
      </c>
      <c r="E785" s="15"/>
      <c r="F785" s="74" t="s">
        <v>1744</v>
      </c>
      <c r="G785" s="15"/>
      <c r="H785" s="15"/>
      <c r="I785" s="16"/>
      <c r="J785" s="75"/>
      <c r="K785" s="76"/>
      <c r="L785" s="22"/>
      <c r="M785" s="22"/>
      <c r="N785" s="22"/>
      <c r="O785" s="22"/>
      <c r="P785" s="22"/>
      <c r="Q785" s="23"/>
      <c r="R785" s="13"/>
      <c r="S785" s="13"/>
      <c r="T785" s="13"/>
      <c r="U785" s="13"/>
      <c r="V785" s="13"/>
      <c r="W785" s="13"/>
      <c r="X785" s="13"/>
      <c r="Y785" s="13"/>
      <c r="Z785" s="13"/>
      <c r="AA785" s="13"/>
      <c r="AB785" s="13"/>
      <c r="AQ785" s="7" t="s">
        <v>44</v>
      </c>
      <c r="AR785" s="7" t="s">
        <v>19</v>
      </c>
    </row>
    <row r="786" spans="1:62" s="2" customFormat="1" ht="16.5" customHeight="1" x14ac:dyDescent="0.2">
      <c r="A786" s="13"/>
      <c r="B786" s="14"/>
      <c r="C786" s="77" t="s">
        <v>1746</v>
      </c>
      <c r="D786" s="77" t="s">
        <v>1662</v>
      </c>
      <c r="E786" s="78" t="s">
        <v>1747</v>
      </c>
      <c r="F786" s="79" t="s">
        <v>1748</v>
      </c>
      <c r="G786" s="80" t="s">
        <v>94</v>
      </c>
      <c r="H786" s="81">
        <v>16</v>
      </c>
      <c r="I786" s="82"/>
      <c r="J786" s="83" t="s">
        <v>0</v>
      </c>
      <c r="K786" s="84" t="s">
        <v>11</v>
      </c>
      <c r="L786" s="69">
        <v>0</v>
      </c>
      <c r="M786" s="69">
        <f>L786*H786</f>
        <v>0</v>
      </c>
      <c r="N786" s="69">
        <v>1.5549999999999999</v>
      </c>
      <c r="O786" s="69">
        <f>N786*H786</f>
        <v>24.88</v>
      </c>
      <c r="P786" s="69">
        <v>0</v>
      </c>
      <c r="Q786" s="70">
        <f>P786*H786</f>
        <v>0</v>
      </c>
      <c r="R786" s="13"/>
      <c r="S786" s="13"/>
      <c r="T786" s="13"/>
      <c r="U786" s="13"/>
      <c r="V786" s="13"/>
      <c r="W786" s="13"/>
      <c r="X786" s="13"/>
      <c r="Y786" s="13"/>
      <c r="Z786" s="13"/>
      <c r="AA786" s="13"/>
      <c r="AB786" s="13"/>
      <c r="AO786" s="71" t="s">
        <v>75</v>
      </c>
      <c r="AQ786" s="71" t="s">
        <v>1662</v>
      </c>
      <c r="AR786" s="71" t="s">
        <v>19</v>
      </c>
      <c r="AV786" s="7" t="s">
        <v>35</v>
      </c>
      <c r="BB786" s="72" t="e">
        <f>IF(K786="základní",#REF!,0)</f>
        <v>#REF!</v>
      </c>
      <c r="BC786" s="72">
        <f>IF(K786="snížená",#REF!,0)</f>
        <v>0</v>
      </c>
      <c r="BD786" s="72">
        <f>IF(K786="zákl. přenesená",#REF!,0)</f>
        <v>0</v>
      </c>
      <c r="BE786" s="72">
        <f>IF(K786="sníž. přenesená",#REF!,0)</f>
        <v>0</v>
      </c>
      <c r="BF786" s="72">
        <f>IF(K786="nulová",#REF!,0)</f>
        <v>0</v>
      </c>
      <c r="BG786" s="7" t="s">
        <v>17</v>
      </c>
      <c r="BH786" s="72" t="e">
        <f>ROUND(#REF!*H786,2)</f>
        <v>#REF!</v>
      </c>
      <c r="BI786" s="7" t="s">
        <v>42</v>
      </c>
      <c r="BJ786" s="71" t="s">
        <v>1749</v>
      </c>
    </row>
    <row r="787" spans="1:62" s="2" customFormat="1" x14ac:dyDescent="0.2">
      <c r="A787" s="13"/>
      <c r="B787" s="14"/>
      <c r="C787" s="15"/>
      <c r="D787" s="73" t="s">
        <v>44</v>
      </c>
      <c r="E787" s="15"/>
      <c r="F787" s="74" t="s">
        <v>1748</v>
      </c>
      <c r="G787" s="15"/>
      <c r="H787" s="15"/>
      <c r="I787" s="16"/>
      <c r="J787" s="75"/>
      <c r="K787" s="76"/>
      <c r="L787" s="22"/>
      <c r="M787" s="22"/>
      <c r="N787" s="22"/>
      <c r="O787" s="22"/>
      <c r="P787" s="22"/>
      <c r="Q787" s="23"/>
      <c r="R787" s="13"/>
      <c r="S787" s="13"/>
      <c r="T787" s="13"/>
      <c r="U787" s="13"/>
      <c r="V787" s="13"/>
      <c r="W787" s="13"/>
      <c r="X787" s="13"/>
      <c r="Y787" s="13"/>
      <c r="Z787" s="13"/>
      <c r="AA787" s="13"/>
      <c r="AB787" s="13"/>
      <c r="AQ787" s="7" t="s">
        <v>44</v>
      </c>
      <c r="AR787" s="7" t="s">
        <v>19</v>
      </c>
    </row>
    <row r="788" spans="1:62" s="2" customFormat="1" ht="16.5" customHeight="1" x14ac:dyDescent="0.2">
      <c r="A788" s="13"/>
      <c r="B788" s="14"/>
      <c r="C788" s="77" t="s">
        <v>1750</v>
      </c>
      <c r="D788" s="77" t="s">
        <v>1662</v>
      </c>
      <c r="E788" s="78" t="s">
        <v>1751</v>
      </c>
      <c r="F788" s="79" t="s">
        <v>1752</v>
      </c>
      <c r="G788" s="80" t="s">
        <v>94</v>
      </c>
      <c r="H788" s="81">
        <v>32</v>
      </c>
      <c r="I788" s="82"/>
      <c r="J788" s="83" t="s">
        <v>0</v>
      </c>
      <c r="K788" s="84" t="s">
        <v>11</v>
      </c>
      <c r="L788" s="69">
        <v>0</v>
      </c>
      <c r="M788" s="69">
        <f>L788*H788</f>
        <v>0</v>
      </c>
      <c r="N788" s="69">
        <v>0.71499999999999997</v>
      </c>
      <c r="O788" s="69">
        <f>N788*H788</f>
        <v>22.88</v>
      </c>
      <c r="P788" s="69">
        <v>0</v>
      </c>
      <c r="Q788" s="70">
        <f>P788*H788</f>
        <v>0</v>
      </c>
      <c r="R788" s="13"/>
      <c r="S788" s="13"/>
      <c r="T788" s="13"/>
      <c r="U788" s="13"/>
      <c r="V788" s="13"/>
      <c r="W788" s="13"/>
      <c r="X788" s="13"/>
      <c r="Y788" s="13"/>
      <c r="Z788" s="13"/>
      <c r="AA788" s="13"/>
      <c r="AB788" s="13"/>
      <c r="AO788" s="71" t="s">
        <v>75</v>
      </c>
      <c r="AQ788" s="71" t="s">
        <v>1662</v>
      </c>
      <c r="AR788" s="71" t="s">
        <v>19</v>
      </c>
      <c r="AV788" s="7" t="s">
        <v>35</v>
      </c>
      <c r="BB788" s="72" t="e">
        <f>IF(K788="základní",#REF!,0)</f>
        <v>#REF!</v>
      </c>
      <c r="BC788" s="72">
        <f>IF(K788="snížená",#REF!,0)</f>
        <v>0</v>
      </c>
      <c r="BD788" s="72">
        <f>IF(K788="zákl. přenesená",#REF!,0)</f>
        <v>0</v>
      </c>
      <c r="BE788" s="72">
        <f>IF(K788="sníž. přenesená",#REF!,0)</f>
        <v>0</v>
      </c>
      <c r="BF788" s="72">
        <f>IF(K788="nulová",#REF!,0)</f>
        <v>0</v>
      </c>
      <c r="BG788" s="7" t="s">
        <v>17</v>
      </c>
      <c r="BH788" s="72" t="e">
        <f>ROUND(#REF!*H788,2)</f>
        <v>#REF!</v>
      </c>
      <c r="BI788" s="7" t="s">
        <v>42</v>
      </c>
      <c r="BJ788" s="71" t="s">
        <v>1753</v>
      </c>
    </row>
    <row r="789" spans="1:62" s="2" customFormat="1" x14ac:dyDescent="0.2">
      <c r="A789" s="13"/>
      <c r="B789" s="14"/>
      <c r="C789" s="15"/>
      <c r="D789" s="73" t="s">
        <v>44</v>
      </c>
      <c r="E789" s="15"/>
      <c r="F789" s="74" t="s">
        <v>1752</v>
      </c>
      <c r="G789" s="15"/>
      <c r="H789" s="15"/>
      <c r="I789" s="16"/>
      <c r="J789" s="75"/>
      <c r="K789" s="76"/>
      <c r="L789" s="22"/>
      <c r="M789" s="22"/>
      <c r="N789" s="22"/>
      <c r="O789" s="22"/>
      <c r="P789" s="22"/>
      <c r="Q789" s="23"/>
      <c r="R789" s="13"/>
      <c r="S789" s="13"/>
      <c r="T789" s="13"/>
      <c r="U789" s="13"/>
      <c r="V789" s="13"/>
      <c r="W789" s="13"/>
      <c r="X789" s="13"/>
      <c r="Y789" s="13"/>
      <c r="Z789" s="13"/>
      <c r="AA789" s="13"/>
      <c r="AB789" s="13"/>
      <c r="AQ789" s="7" t="s">
        <v>44</v>
      </c>
      <c r="AR789" s="7" t="s">
        <v>19</v>
      </c>
    </row>
    <row r="790" spans="1:62" s="2" customFormat="1" ht="16.5" customHeight="1" x14ac:dyDescent="0.2">
      <c r="A790" s="13"/>
      <c r="B790" s="14"/>
      <c r="C790" s="77" t="s">
        <v>1754</v>
      </c>
      <c r="D790" s="77" t="s">
        <v>1662</v>
      </c>
      <c r="E790" s="78" t="s">
        <v>1755</v>
      </c>
      <c r="F790" s="79" t="s">
        <v>1756</v>
      </c>
      <c r="G790" s="80" t="s">
        <v>94</v>
      </c>
      <c r="H790" s="81">
        <v>16</v>
      </c>
      <c r="I790" s="82"/>
      <c r="J790" s="83" t="s">
        <v>0</v>
      </c>
      <c r="K790" s="84" t="s">
        <v>11</v>
      </c>
      <c r="L790" s="69">
        <v>0</v>
      </c>
      <c r="M790" s="69">
        <f>L790*H790</f>
        <v>0</v>
      </c>
      <c r="N790" s="69">
        <v>0</v>
      </c>
      <c r="O790" s="69">
        <f>N790*H790</f>
        <v>0</v>
      </c>
      <c r="P790" s="69">
        <v>0</v>
      </c>
      <c r="Q790" s="70">
        <f>P790*H790</f>
        <v>0</v>
      </c>
      <c r="R790" s="13"/>
      <c r="S790" s="13"/>
      <c r="T790" s="13"/>
      <c r="U790" s="13"/>
      <c r="V790" s="13"/>
      <c r="W790" s="13"/>
      <c r="X790" s="13"/>
      <c r="Y790" s="13"/>
      <c r="Z790" s="13"/>
      <c r="AA790" s="13"/>
      <c r="AB790" s="13"/>
      <c r="AO790" s="71" t="s">
        <v>75</v>
      </c>
      <c r="AQ790" s="71" t="s">
        <v>1662</v>
      </c>
      <c r="AR790" s="71" t="s">
        <v>19</v>
      </c>
      <c r="AV790" s="7" t="s">
        <v>35</v>
      </c>
      <c r="BB790" s="72" t="e">
        <f>IF(K790="základní",#REF!,0)</f>
        <v>#REF!</v>
      </c>
      <c r="BC790" s="72">
        <f>IF(K790="snížená",#REF!,0)</f>
        <v>0</v>
      </c>
      <c r="BD790" s="72">
        <f>IF(K790="zákl. přenesená",#REF!,0)</f>
        <v>0</v>
      </c>
      <c r="BE790" s="72">
        <f>IF(K790="sníž. přenesená",#REF!,0)</f>
        <v>0</v>
      </c>
      <c r="BF790" s="72">
        <f>IF(K790="nulová",#REF!,0)</f>
        <v>0</v>
      </c>
      <c r="BG790" s="7" t="s">
        <v>17</v>
      </c>
      <c r="BH790" s="72" t="e">
        <f>ROUND(#REF!*H790,2)</f>
        <v>#REF!</v>
      </c>
      <c r="BI790" s="7" t="s">
        <v>42</v>
      </c>
      <c r="BJ790" s="71" t="s">
        <v>1757</v>
      </c>
    </row>
    <row r="791" spans="1:62" s="2" customFormat="1" x14ac:dyDescent="0.2">
      <c r="A791" s="13"/>
      <c r="B791" s="14"/>
      <c r="C791" s="15"/>
      <c r="D791" s="73" t="s">
        <v>44</v>
      </c>
      <c r="E791" s="15"/>
      <c r="F791" s="74" t="s">
        <v>1756</v>
      </c>
      <c r="G791" s="15"/>
      <c r="H791" s="15"/>
      <c r="I791" s="16"/>
      <c r="J791" s="75"/>
      <c r="K791" s="76"/>
      <c r="L791" s="22"/>
      <c r="M791" s="22"/>
      <c r="N791" s="22"/>
      <c r="O791" s="22"/>
      <c r="P791" s="22"/>
      <c r="Q791" s="23"/>
      <c r="R791" s="13"/>
      <c r="S791" s="13"/>
      <c r="T791" s="13"/>
      <c r="U791" s="13"/>
      <c r="V791" s="13"/>
      <c r="W791" s="13"/>
      <c r="X791" s="13"/>
      <c r="Y791" s="13"/>
      <c r="Z791" s="13"/>
      <c r="AA791" s="13"/>
      <c r="AB791" s="13"/>
      <c r="AQ791" s="7" t="s">
        <v>44</v>
      </c>
      <c r="AR791" s="7" t="s">
        <v>19</v>
      </c>
    </row>
    <row r="792" spans="1:62" s="2" customFormat="1" ht="24.2" customHeight="1" x14ac:dyDescent="0.2">
      <c r="A792" s="13"/>
      <c r="B792" s="14"/>
      <c r="C792" s="77" t="s">
        <v>1758</v>
      </c>
      <c r="D792" s="77" t="s">
        <v>1662</v>
      </c>
      <c r="E792" s="78" t="s">
        <v>1759</v>
      </c>
      <c r="F792" s="79" t="s">
        <v>1760</v>
      </c>
      <c r="G792" s="80" t="s">
        <v>993</v>
      </c>
      <c r="H792" s="81">
        <v>240</v>
      </c>
      <c r="I792" s="82"/>
      <c r="J792" s="83" t="s">
        <v>0</v>
      </c>
      <c r="K792" s="84" t="s">
        <v>11</v>
      </c>
      <c r="L792" s="69">
        <v>0</v>
      </c>
      <c r="M792" s="69">
        <f>L792*H792</f>
        <v>0</v>
      </c>
      <c r="N792" s="69">
        <v>1</v>
      </c>
      <c r="O792" s="69">
        <f>N792*H792</f>
        <v>240</v>
      </c>
      <c r="P792" s="69">
        <v>0</v>
      </c>
      <c r="Q792" s="70">
        <f>P792*H792</f>
        <v>0</v>
      </c>
      <c r="R792" s="13"/>
      <c r="S792" s="13"/>
      <c r="T792" s="13"/>
      <c r="U792" s="13"/>
      <c r="V792" s="13"/>
      <c r="W792" s="13"/>
      <c r="X792" s="13"/>
      <c r="Y792" s="13"/>
      <c r="Z792" s="13"/>
      <c r="AA792" s="13"/>
      <c r="AB792" s="13"/>
      <c r="AO792" s="71" t="s">
        <v>75</v>
      </c>
      <c r="AQ792" s="71" t="s">
        <v>1662</v>
      </c>
      <c r="AR792" s="71" t="s">
        <v>19</v>
      </c>
      <c r="AV792" s="7" t="s">
        <v>35</v>
      </c>
      <c r="BB792" s="72" t="e">
        <f>IF(K792="základní",#REF!,0)</f>
        <v>#REF!</v>
      </c>
      <c r="BC792" s="72">
        <f>IF(K792="snížená",#REF!,0)</f>
        <v>0</v>
      </c>
      <c r="BD792" s="72">
        <f>IF(K792="zákl. přenesená",#REF!,0)</f>
        <v>0</v>
      </c>
      <c r="BE792" s="72">
        <f>IF(K792="sníž. přenesená",#REF!,0)</f>
        <v>0</v>
      </c>
      <c r="BF792" s="72">
        <f>IF(K792="nulová",#REF!,0)</f>
        <v>0</v>
      </c>
      <c r="BG792" s="7" t="s">
        <v>17</v>
      </c>
      <c r="BH792" s="72" t="e">
        <f>ROUND(#REF!*H792,2)</f>
        <v>#REF!</v>
      </c>
      <c r="BI792" s="7" t="s">
        <v>42</v>
      </c>
      <c r="BJ792" s="71" t="s">
        <v>1761</v>
      </c>
    </row>
    <row r="793" spans="1:62" s="2" customFormat="1" x14ac:dyDescent="0.2">
      <c r="A793" s="13"/>
      <c r="B793" s="14"/>
      <c r="C793" s="15"/>
      <c r="D793" s="73" t="s">
        <v>44</v>
      </c>
      <c r="E793" s="15"/>
      <c r="F793" s="74" t="s">
        <v>1760</v>
      </c>
      <c r="G793" s="15"/>
      <c r="H793" s="15"/>
      <c r="I793" s="16"/>
      <c r="J793" s="75"/>
      <c r="K793" s="76"/>
      <c r="L793" s="22"/>
      <c r="M793" s="22"/>
      <c r="N793" s="22"/>
      <c r="O793" s="22"/>
      <c r="P793" s="22"/>
      <c r="Q793" s="23"/>
      <c r="R793" s="13"/>
      <c r="S793" s="13"/>
      <c r="T793" s="13"/>
      <c r="U793" s="13"/>
      <c r="V793" s="13"/>
      <c r="W793" s="13"/>
      <c r="X793" s="13"/>
      <c r="Y793" s="13"/>
      <c r="Z793" s="13"/>
      <c r="AA793" s="13"/>
      <c r="AB793" s="13"/>
      <c r="AQ793" s="7" t="s">
        <v>44</v>
      </c>
      <c r="AR793" s="7" t="s">
        <v>19</v>
      </c>
    </row>
    <row r="794" spans="1:62" s="2" customFormat="1" ht="21.75" customHeight="1" x14ac:dyDescent="0.2">
      <c r="A794" s="13"/>
      <c r="B794" s="14"/>
      <c r="C794" s="77" t="s">
        <v>1762</v>
      </c>
      <c r="D794" s="77" t="s">
        <v>1662</v>
      </c>
      <c r="E794" s="78" t="s">
        <v>1763</v>
      </c>
      <c r="F794" s="79" t="s">
        <v>1764</v>
      </c>
      <c r="G794" s="80" t="s">
        <v>993</v>
      </c>
      <c r="H794" s="81">
        <v>240</v>
      </c>
      <c r="I794" s="82"/>
      <c r="J794" s="83" t="s">
        <v>0</v>
      </c>
      <c r="K794" s="84" t="s">
        <v>11</v>
      </c>
      <c r="L794" s="69">
        <v>0</v>
      </c>
      <c r="M794" s="69">
        <f>L794*H794</f>
        <v>0</v>
      </c>
      <c r="N794" s="69">
        <v>1</v>
      </c>
      <c r="O794" s="69">
        <f>N794*H794</f>
        <v>240</v>
      </c>
      <c r="P794" s="69">
        <v>0</v>
      </c>
      <c r="Q794" s="70">
        <f>P794*H794</f>
        <v>0</v>
      </c>
      <c r="R794" s="13"/>
      <c r="S794" s="13"/>
      <c r="T794" s="13"/>
      <c r="U794" s="13"/>
      <c r="V794" s="13"/>
      <c r="W794" s="13"/>
      <c r="X794" s="13"/>
      <c r="Y794" s="13"/>
      <c r="Z794" s="13"/>
      <c r="AA794" s="13"/>
      <c r="AB794" s="13"/>
      <c r="AO794" s="71" t="s">
        <v>75</v>
      </c>
      <c r="AQ794" s="71" t="s">
        <v>1662</v>
      </c>
      <c r="AR794" s="71" t="s">
        <v>19</v>
      </c>
      <c r="AV794" s="7" t="s">
        <v>35</v>
      </c>
      <c r="BB794" s="72" t="e">
        <f>IF(K794="základní",#REF!,0)</f>
        <v>#REF!</v>
      </c>
      <c r="BC794" s="72">
        <f>IF(K794="snížená",#REF!,0)</f>
        <v>0</v>
      </c>
      <c r="BD794" s="72">
        <f>IF(K794="zákl. přenesená",#REF!,0)</f>
        <v>0</v>
      </c>
      <c r="BE794" s="72">
        <f>IF(K794="sníž. přenesená",#REF!,0)</f>
        <v>0</v>
      </c>
      <c r="BF794" s="72">
        <f>IF(K794="nulová",#REF!,0)</f>
        <v>0</v>
      </c>
      <c r="BG794" s="7" t="s">
        <v>17</v>
      </c>
      <c r="BH794" s="72" t="e">
        <f>ROUND(#REF!*H794,2)</f>
        <v>#REF!</v>
      </c>
      <c r="BI794" s="7" t="s">
        <v>42</v>
      </c>
      <c r="BJ794" s="71" t="s">
        <v>1765</v>
      </c>
    </row>
    <row r="795" spans="1:62" s="2" customFormat="1" x14ac:dyDescent="0.2">
      <c r="A795" s="13"/>
      <c r="B795" s="14"/>
      <c r="C795" s="15"/>
      <c r="D795" s="73" t="s">
        <v>44</v>
      </c>
      <c r="E795" s="15"/>
      <c r="F795" s="74" t="s">
        <v>1764</v>
      </c>
      <c r="G795" s="15"/>
      <c r="H795" s="15"/>
      <c r="I795" s="16"/>
      <c r="J795" s="75"/>
      <c r="K795" s="76"/>
      <c r="L795" s="22"/>
      <c r="M795" s="22"/>
      <c r="N795" s="22"/>
      <c r="O795" s="22"/>
      <c r="P795" s="22"/>
      <c r="Q795" s="23"/>
      <c r="R795" s="13"/>
      <c r="S795" s="13"/>
      <c r="T795" s="13"/>
      <c r="U795" s="13"/>
      <c r="V795" s="13"/>
      <c r="W795" s="13"/>
      <c r="X795" s="13"/>
      <c r="Y795" s="13"/>
      <c r="Z795" s="13"/>
      <c r="AA795" s="13"/>
      <c r="AB795" s="13"/>
      <c r="AQ795" s="7" t="s">
        <v>44</v>
      </c>
      <c r="AR795" s="7" t="s">
        <v>19</v>
      </c>
    </row>
    <row r="796" spans="1:62" s="2" customFormat="1" ht="24.2" customHeight="1" x14ac:dyDescent="0.2">
      <c r="A796" s="13"/>
      <c r="B796" s="14"/>
      <c r="C796" s="77" t="s">
        <v>1766</v>
      </c>
      <c r="D796" s="77" t="s">
        <v>1662</v>
      </c>
      <c r="E796" s="78" t="s">
        <v>1767</v>
      </c>
      <c r="F796" s="79" t="s">
        <v>1768</v>
      </c>
      <c r="G796" s="80" t="s">
        <v>993</v>
      </c>
      <c r="H796" s="81">
        <v>200</v>
      </c>
      <c r="I796" s="82"/>
      <c r="J796" s="83" t="s">
        <v>0</v>
      </c>
      <c r="K796" s="84" t="s">
        <v>11</v>
      </c>
      <c r="L796" s="69">
        <v>0</v>
      </c>
      <c r="M796" s="69">
        <f>L796*H796</f>
        <v>0</v>
      </c>
      <c r="N796" s="69">
        <v>1</v>
      </c>
      <c r="O796" s="69">
        <f>N796*H796</f>
        <v>200</v>
      </c>
      <c r="P796" s="69">
        <v>0</v>
      </c>
      <c r="Q796" s="70">
        <f>P796*H796</f>
        <v>0</v>
      </c>
      <c r="R796" s="13"/>
      <c r="S796" s="13"/>
      <c r="T796" s="13"/>
      <c r="U796" s="13"/>
      <c r="V796" s="13"/>
      <c r="W796" s="13"/>
      <c r="X796" s="13"/>
      <c r="Y796" s="13"/>
      <c r="Z796" s="13"/>
      <c r="AA796" s="13"/>
      <c r="AB796" s="13"/>
      <c r="AO796" s="71" t="s">
        <v>75</v>
      </c>
      <c r="AQ796" s="71" t="s">
        <v>1662</v>
      </c>
      <c r="AR796" s="71" t="s">
        <v>19</v>
      </c>
      <c r="AV796" s="7" t="s">
        <v>35</v>
      </c>
      <c r="BB796" s="72" t="e">
        <f>IF(K796="základní",#REF!,0)</f>
        <v>#REF!</v>
      </c>
      <c r="BC796" s="72">
        <f>IF(K796="snížená",#REF!,0)</f>
        <v>0</v>
      </c>
      <c r="BD796" s="72">
        <f>IF(K796="zákl. přenesená",#REF!,0)</f>
        <v>0</v>
      </c>
      <c r="BE796" s="72">
        <f>IF(K796="sníž. přenesená",#REF!,0)</f>
        <v>0</v>
      </c>
      <c r="BF796" s="72">
        <f>IF(K796="nulová",#REF!,0)</f>
        <v>0</v>
      </c>
      <c r="BG796" s="7" t="s">
        <v>17</v>
      </c>
      <c r="BH796" s="72" t="e">
        <f>ROUND(#REF!*H796,2)</f>
        <v>#REF!</v>
      </c>
      <c r="BI796" s="7" t="s">
        <v>42</v>
      </c>
      <c r="BJ796" s="71" t="s">
        <v>1769</v>
      </c>
    </row>
    <row r="797" spans="1:62" s="2" customFormat="1" x14ac:dyDescent="0.2">
      <c r="A797" s="13"/>
      <c r="B797" s="14"/>
      <c r="C797" s="15"/>
      <c r="D797" s="73" t="s">
        <v>44</v>
      </c>
      <c r="E797" s="15"/>
      <c r="F797" s="74" t="s">
        <v>1768</v>
      </c>
      <c r="G797" s="15"/>
      <c r="H797" s="15"/>
      <c r="I797" s="16"/>
      <c r="J797" s="75"/>
      <c r="K797" s="76"/>
      <c r="L797" s="22"/>
      <c r="M797" s="22"/>
      <c r="N797" s="22"/>
      <c r="O797" s="22"/>
      <c r="P797" s="22"/>
      <c r="Q797" s="23"/>
      <c r="R797" s="13"/>
      <c r="S797" s="13"/>
      <c r="T797" s="13"/>
      <c r="U797" s="13"/>
      <c r="V797" s="13"/>
      <c r="W797" s="13"/>
      <c r="X797" s="13"/>
      <c r="Y797" s="13"/>
      <c r="Z797" s="13"/>
      <c r="AA797" s="13"/>
      <c r="AB797" s="13"/>
      <c r="AQ797" s="7" t="s">
        <v>44</v>
      </c>
      <c r="AR797" s="7" t="s">
        <v>19</v>
      </c>
    </row>
    <row r="798" spans="1:62" s="2" customFormat="1" ht="16.5" customHeight="1" x14ac:dyDescent="0.2">
      <c r="A798" s="13"/>
      <c r="B798" s="14"/>
      <c r="C798" s="77" t="s">
        <v>1770</v>
      </c>
      <c r="D798" s="77" t="s">
        <v>1662</v>
      </c>
      <c r="E798" s="78" t="s">
        <v>1771</v>
      </c>
      <c r="F798" s="79" t="s">
        <v>1772</v>
      </c>
      <c r="G798" s="80" t="s">
        <v>1773</v>
      </c>
      <c r="H798" s="81">
        <v>80</v>
      </c>
      <c r="I798" s="82"/>
      <c r="J798" s="83" t="s">
        <v>0</v>
      </c>
      <c r="K798" s="84" t="s">
        <v>11</v>
      </c>
      <c r="L798" s="69">
        <v>0</v>
      </c>
      <c r="M798" s="69">
        <f>L798*H798</f>
        <v>0</v>
      </c>
      <c r="N798" s="69">
        <v>0</v>
      </c>
      <c r="O798" s="69">
        <f>N798*H798</f>
        <v>0</v>
      </c>
      <c r="P798" s="69">
        <v>0</v>
      </c>
      <c r="Q798" s="70">
        <f>P798*H798</f>
        <v>0</v>
      </c>
      <c r="R798" s="13"/>
      <c r="S798" s="13"/>
      <c r="T798" s="13"/>
      <c r="U798" s="13"/>
      <c r="V798" s="13"/>
      <c r="W798" s="13"/>
      <c r="X798" s="13"/>
      <c r="Y798" s="13"/>
      <c r="Z798" s="13"/>
      <c r="AA798" s="13"/>
      <c r="AB798" s="13"/>
      <c r="AO798" s="71" t="s">
        <v>75</v>
      </c>
      <c r="AQ798" s="71" t="s">
        <v>1662</v>
      </c>
      <c r="AR798" s="71" t="s">
        <v>19</v>
      </c>
      <c r="AV798" s="7" t="s">
        <v>35</v>
      </c>
      <c r="BB798" s="72" t="e">
        <f>IF(K798="základní",#REF!,0)</f>
        <v>#REF!</v>
      </c>
      <c r="BC798" s="72">
        <f>IF(K798="snížená",#REF!,0)</f>
        <v>0</v>
      </c>
      <c r="BD798" s="72">
        <f>IF(K798="zákl. přenesená",#REF!,0)</f>
        <v>0</v>
      </c>
      <c r="BE798" s="72">
        <f>IF(K798="sníž. přenesená",#REF!,0)</f>
        <v>0</v>
      </c>
      <c r="BF798" s="72">
        <f>IF(K798="nulová",#REF!,0)</f>
        <v>0</v>
      </c>
      <c r="BG798" s="7" t="s">
        <v>17</v>
      </c>
      <c r="BH798" s="72" t="e">
        <f>ROUND(#REF!*H798,2)</f>
        <v>#REF!</v>
      </c>
      <c r="BI798" s="7" t="s">
        <v>42</v>
      </c>
      <c r="BJ798" s="71" t="s">
        <v>1774</v>
      </c>
    </row>
    <row r="799" spans="1:62" s="2" customFormat="1" x14ac:dyDescent="0.2">
      <c r="A799" s="13"/>
      <c r="B799" s="14"/>
      <c r="C799" s="15"/>
      <c r="D799" s="73" t="s">
        <v>44</v>
      </c>
      <c r="E799" s="15"/>
      <c r="F799" s="74" t="s">
        <v>1772</v>
      </c>
      <c r="G799" s="15"/>
      <c r="H799" s="15"/>
      <c r="I799" s="16"/>
      <c r="J799" s="75"/>
      <c r="K799" s="76"/>
      <c r="L799" s="22"/>
      <c r="M799" s="22"/>
      <c r="N799" s="22"/>
      <c r="O799" s="22"/>
      <c r="P799" s="22"/>
      <c r="Q799" s="23"/>
      <c r="R799" s="13"/>
      <c r="S799" s="13"/>
      <c r="T799" s="13"/>
      <c r="U799" s="13"/>
      <c r="V799" s="13"/>
      <c r="W799" s="13"/>
      <c r="X799" s="13"/>
      <c r="Y799" s="13"/>
      <c r="Z799" s="13"/>
      <c r="AA799" s="13"/>
      <c r="AB799" s="13"/>
      <c r="AQ799" s="7" t="s">
        <v>44</v>
      </c>
      <c r="AR799" s="7" t="s">
        <v>19</v>
      </c>
    </row>
    <row r="800" spans="1:62" s="2" customFormat="1" ht="16.5" customHeight="1" x14ac:dyDescent="0.2">
      <c r="A800" s="13"/>
      <c r="B800" s="14"/>
      <c r="C800" s="77" t="s">
        <v>1775</v>
      </c>
      <c r="D800" s="77" t="s">
        <v>1662</v>
      </c>
      <c r="E800" s="78" t="s">
        <v>1776</v>
      </c>
      <c r="F800" s="79" t="s">
        <v>1777</v>
      </c>
      <c r="G800" s="80" t="s">
        <v>48</v>
      </c>
      <c r="H800" s="81">
        <v>240</v>
      </c>
      <c r="I800" s="82"/>
      <c r="J800" s="83" t="s">
        <v>0</v>
      </c>
      <c r="K800" s="84" t="s">
        <v>11</v>
      </c>
      <c r="L800" s="69">
        <v>0</v>
      </c>
      <c r="M800" s="69">
        <f>L800*H800</f>
        <v>0</v>
      </c>
      <c r="N800" s="69">
        <v>0</v>
      </c>
      <c r="O800" s="69">
        <f>N800*H800</f>
        <v>0</v>
      </c>
      <c r="P800" s="69">
        <v>0</v>
      </c>
      <c r="Q800" s="70">
        <f>P800*H800</f>
        <v>0</v>
      </c>
      <c r="R800" s="13"/>
      <c r="S800" s="13"/>
      <c r="T800" s="13"/>
      <c r="U800" s="13"/>
      <c r="V800" s="13"/>
      <c r="W800" s="13"/>
      <c r="X800" s="13"/>
      <c r="Y800" s="13"/>
      <c r="Z800" s="13"/>
      <c r="AA800" s="13"/>
      <c r="AB800" s="13"/>
      <c r="AO800" s="71" t="s">
        <v>75</v>
      </c>
      <c r="AQ800" s="71" t="s">
        <v>1662</v>
      </c>
      <c r="AR800" s="71" t="s">
        <v>19</v>
      </c>
      <c r="AV800" s="7" t="s">
        <v>35</v>
      </c>
      <c r="BB800" s="72" t="e">
        <f>IF(K800="základní",#REF!,0)</f>
        <v>#REF!</v>
      </c>
      <c r="BC800" s="72">
        <f>IF(K800="snížená",#REF!,0)</f>
        <v>0</v>
      </c>
      <c r="BD800" s="72">
        <f>IF(K800="zákl. přenesená",#REF!,0)</f>
        <v>0</v>
      </c>
      <c r="BE800" s="72">
        <f>IF(K800="sníž. přenesená",#REF!,0)</f>
        <v>0</v>
      </c>
      <c r="BF800" s="72">
        <f>IF(K800="nulová",#REF!,0)</f>
        <v>0</v>
      </c>
      <c r="BG800" s="7" t="s">
        <v>17</v>
      </c>
      <c r="BH800" s="72" t="e">
        <f>ROUND(#REF!*H800,2)</f>
        <v>#REF!</v>
      </c>
      <c r="BI800" s="7" t="s">
        <v>42</v>
      </c>
      <c r="BJ800" s="71" t="s">
        <v>1778</v>
      </c>
    </row>
    <row r="801" spans="1:62" s="2" customFormat="1" x14ac:dyDescent="0.2">
      <c r="A801" s="13"/>
      <c r="B801" s="14"/>
      <c r="C801" s="15"/>
      <c r="D801" s="73" t="s">
        <v>44</v>
      </c>
      <c r="E801" s="15"/>
      <c r="F801" s="74" t="s">
        <v>1777</v>
      </c>
      <c r="G801" s="15"/>
      <c r="H801" s="15"/>
      <c r="I801" s="16"/>
      <c r="J801" s="75"/>
      <c r="K801" s="76"/>
      <c r="L801" s="22"/>
      <c r="M801" s="22"/>
      <c r="N801" s="22"/>
      <c r="O801" s="22"/>
      <c r="P801" s="22"/>
      <c r="Q801" s="23"/>
      <c r="R801" s="13"/>
      <c r="S801" s="13"/>
      <c r="T801" s="13"/>
      <c r="U801" s="13"/>
      <c r="V801" s="13"/>
      <c r="W801" s="13"/>
      <c r="X801" s="13"/>
      <c r="Y801" s="13"/>
      <c r="Z801" s="13"/>
      <c r="AA801" s="13"/>
      <c r="AB801" s="13"/>
      <c r="AQ801" s="7" t="s">
        <v>44</v>
      </c>
      <c r="AR801" s="7" t="s">
        <v>19</v>
      </c>
    </row>
    <row r="802" spans="1:62" s="2" customFormat="1" ht="24.2" customHeight="1" x14ac:dyDescent="0.2">
      <c r="A802" s="13"/>
      <c r="B802" s="14"/>
      <c r="C802" s="77" t="s">
        <v>1779</v>
      </c>
      <c r="D802" s="77" t="s">
        <v>1662</v>
      </c>
      <c r="E802" s="78" t="s">
        <v>1780</v>
      </c>
      <c r="F802" s="79" t="s">
        <v>1781</v>
      </c>
      <c r="G802" s="80" t="s">
        <v>48</v>
      </c>
      <c r="H802" s="81">
        <v>240</v>
      </c>
      <c r="I802" s="82"/>
      <c r="J802" s="83" t="s">
        <v>0</v>
      </c>
      <c r="K802" s="84" t="s">
        <v>11</v>
      </c>
      <c r="L802" s="69">
        <v>0</v>
      </c>
      <c r="M802" s="69">
        <f>L802*H802</f>
        <v>0</v>
      </c>
      <c r="N802" s="69">
        <v>0</v>
      </c>
      <c r="O802" s="69">
        <f>N802*H802</f>
        <v>0</v>
      </c>
      <c r="P802" s="69">
        <v>0</v>
      </c>
      <c r="Q802" s="70">
        <f>P802*H802</f>
        <v>0</v>
      </c>
      <c r="R802" s="13"/>
      <c r="S802" s="13"/>
      <c r="T802" s="13"/>
      <c r="U802" s="13"/>
      <c r="V802" s="13"/>
      <c r="W802" s="13"/>
      <c r="X802" s="13"/>
      <c r="Y802" s="13"/>
      <c r="Z802" s="13"/>
      <c r="AA802" s="13"/>
      <c r="AB802" s="13"/>
      <c r="AO802" s="71" t="s">
        <v>75</v>
      </c>
      <c r="AQ802" s="71" t="s">
        <v>1662</v>
      </c>
      <c r="AR802" s="71" t="s">
        <v>19</v>
      </c>
      <c r="AV802" s="7" t="s">
        <v>35</v>
      </c>
      <c r="BB802" s="72" t="e">
        <f>IF(K802="základní",#REF!,0)</f>
        <v>#REF!</v>
      </c>
      <c r="BC802" s="72">
        <f>IF(K802="snížená",#REF!,0)</f>
        <v>0</v>
      </c>
      <c r="BD802" s="72">
        <f>IF(K802="zákl. přenesená",#REF!,0)</f>
        <v>0</v>
      </c>
      <c r="BE802" s="72">
        <f>IF(K802="sníž. přenesená",#REF!,0)</f>
        <v>0</v>
      </c>
      <c r="BF802" s="72">
        <f>IF(K802="nulová",#REF!,0)</f>
        <v>0</v>
      </c>
      <c r="BG802" s="7" t="s">
        <v>17</v>
      </c>
      <c r="BH802" s="72" t="e">
        <f>ROUND(#REF!*H802,2)</f>
        <v>#REF!</v>
      </c>
      <c r="BI802" s="7" t="s">
        <v>42</v>
      </c>
      <c r="BJ802" s="71" t="s">
        <v>1782</v>
      </c>
    </row>
    <row r="803" spans="1:62" s="2" customFormat="1" x14ac:dyDescent="0.2">
      <c r="A803" s="13"/>
      <c r="B803" s="14"/>
      <c r="C803" s="15"/>
      <c r="D803" s="73" t="s">
        <v>44</v>
      </c>
      <c r="E803" s="15"/>
      <c r="F803" s="74" t="s">
        <v>1781</v>
      </c>
      <c r="G803" s="15"/>
      <c r="H803" s="15"/>
      <c r="I803" s="16"/>
      <c r="J803" s="75"/>
      <c r="K803" s="76"/>
      <c r="L803" s="22"/>
      <c r="M803" s="22"/>
      <c r="N803" s="22"/>
      <c r="O803" s="22"/>
      <c r="P803" s="22"/>
      <c r="Q803" s="23"/>
      <c r="R803" s="13"/>
      <c r="S803" s="13"/>
      <c r="T803" s="13"/>
      <c r="U803" s="13"/>
      <c r="V803" s="13"/>
      <c r="W803" s="13"/>
      <c r="X803" s="13"/>
      <c r="Y803" s="13"/>
      <c r="Z803" s="13"/>
      <c r="AA803" s="13"/>
      <c r="AB803" s="13"/>
      <c r="AQ803" s="7" t="s">
        <v>44</v>
      </c>
      <c r="AR803" s="7" t="s">
        <v>19</v>
      </c>
    </row>
    <row r="804" spans="1:62" s="2" customFormat="1" ht="24.2" customHeight="1" x14ac:dyDescent="0.2">
      <c r="A804" s="13"/>
      <c r="B804" s="14"/>
      <c r="C804" s="77" t="s">
        <v>1783</v>
      </c>
      <c r="D804" s="77" t="s">
        <v>1662</v>
      </c>
      <c r="E804" s="78" t="s">
        <v>1784</v>
      </c>
      <c r="F804" s="79" t="s">
        <v>1785</v>
      </c>
      <c r="G804" s="80" t="s">
        <v>48</v>
      </c>
      <c r="H804" s="81">
        <v>240</v>
      </c>
      <c r="I804" s="82"/>
      <c r="J804" s="83" t="s">
        <v>0</v>
      </c>
      <c r="K804" s="84" t="s">
        <v>11</v>
      </c>
      <c r="L804" s="69">
        <v>0</v>
      </c>
      <c r="M804" s="69">
        <f>L804*H804</f>
        <v>0</v>
      </c>
      <c r="N804" s="69">
        <v>0</v>
      </c>
      <c r="O804" s="69">
        <f>N804*H804</f>
        <v>0</v>
      </c>
      <c r="P804" s="69">
        <v>0</v>
      </c>
      <c r="Q804" s="70">
        <f>P804*H804</f>
        <v>0</v>
      </c>
      <c r="R804" s="13"/>
      <c r="S804" s="13"/>
      <c r="T804" s="13"/>
      <c r="U804" s="13"/>
      <c r="V804" s="13"/>
      <c r="W804" s="13"/>
      <c r="X804" s="13"/>
      <c r="Y804" s="13"/>
      <c r="Z804" s="13"/>
      <c r="AA804" s="13"/>
      <c r="AB804" s="13"/>
      <c r="AO804" s="71" t="s">
        <v>75</v>
      </c>
      <c r="AQ804" s="71" t="s">
        <v>1662</v>
      </c>
      <c r="AR804" s="71" t="s">
        <v>19</v>
      </c>
      <c r="AV804" s="7" t="s">
        <v>35</v>
      </c>
      <c r="BB804" s="72" t="e">
        <f>IF(K804="základní",#REF!,0)</f>
        <v>#REF!</v>
      </c>
      <c r="BC804" s="72">
        <f>IF(K804="snížená",#REF!,0)</f>
        <v>0</v>
      </c>
      <c r="BD804" s="72">
        <f>IF(K804="zákl. přenesená",#REF!,0)</f>
        <v>0</v>
      </c>
      <c r="BE804" s="72">
        <f>IF(K804="sníž. přenesená",#REF!,0)</f>
        <v>0</v>
      </c>
      <c r="BF804" s="72">
        <f>IF(K804="nulová",#REF!,0)</f>
        <v>0</v>
      </c>
      <c r="BG804" s="7" t="s">
        <v>17</v>
      </c>
      <c r="BH804" s="72" t="e">
        <f>ROUND(#REF!*H804,2)</f>
        <v>#REF!</v>
      </c>
      <c r="BI804" s="7" t="s">
        <v>42</v>
      </c>
      <c r="BJ804" s="71" t="s">
        <v>1786</v>
      </c>
    </row>
    <row r="805" spans="1:62" s="2" customFormat="1" x14ac:dyDescent="0.2">
      <c r="A805" s="13"/>
      <c r="B805" s="14"/>
      <c r="C805" s="15"/>
      <c r="D805" s="73" t="s">
        <v>44</v>
      </c>
      <c r="E805" s="15"/>
      <c r="F805" s="74" t="s">
        <v>1785</v>
      </c>
      <c r="G805" s="15"/>
      <c r="H805" s="15"/>
      <c r="I805" s="16"/>
      <c r="J805" s="75"/>
      <c r="K805" s="76"/>
      <c r="L805" s="22"/>
      <c r="M805" s="22"/>
      <c r="N805" s="22"/>
      <c r="O805" s="22"/>
      <c r="P805" s="22"/>
      <c r="Q805" s="23"/>
      <c r="R805" s="13"/>
      <c r="S805" s="13"/>
      <c r="T805" s="13"/>
      <c r="U805" s="13"/>
      <c r="V805" s="13"/>
      <c r="W805" s="13"/>
      <c r="X805" s="13"/>
      <c r="Y805" s="13"/>
      <c r="Z805" s="13"/>
      <c r="AA805" s="13"/>
      <c r="AB805" s="13"/>
      <c r="AQ805" s="7" t="s">
        <v>44</v>
      </c>
      <c r="AR805" s="7" t="s">
        <v>19</v>
      </c>
    </row>
    <row r="806" spans="1:62" s="2" customFormat="1" ht="16.5" customHeight="1" x14ac:dyDescent="0.2">
      <c r="A806" s="13"/>
      <c r="B806" s="14"/>
      <c r="C806" s="77" t="s">
        <v>1787</v>
      </c>
      <c r="D806" s="77" t="s">
        <v>1662</v>
      </c>
      <c r="E806" s="78" t="s">
        <v>1788</v>
      </c>
      <c r="F806" s="79" t="s">
        <v>1789</v>
      </c>
      <c r="G806" s="80" t="s">
        <v>94</v>
      </c>
      <c r="H806" s="81">
        <v>40</v>
      </c>
      <c r="I806" s="82"/>
      <c r="J806" s="83" t="s">
        <v>0</v>
      </c>
      <c r="K806" s="84" t="s">
        <v>11</v>
      </c>
      <c r="L806" s="69">
        <v>0</v>
      </c>
      <c r="M806" s="69">
        <f>L806*H806</f>
        <v>0</v>
      </c>
      <c r="N806" s="69">
        <v>0.39</v>
      </c>
      <c r="O806" s="69">
        <f>N806*H806</f>
        <v>15.600000000000001</v>
      </c>
      <c r="P806" s="69">
        <v>0</v>
      </c>
      <c r="Q806" s="70">
        <f>P806*H806</f>
        <v>0</v>
      </c>
      <c r="R806" s="13"/>
      <c r="S806" s="13"/>
      <c r="T806" s="13"/>
      <c r="U806" s="13"/>
      <c r="V806" s="13"/>
      <c r="W806" s="13"/>
      <c r="X806" s="13"/>
      <c r="Y806" s="13"/>
      <c r="Z806" s="13"/>
      <c r="AA806" s="13"/>
      <c r="AB806" s="13"/>
      <c r="AO806" s="71" t="s">
        <v>75</v>
      </c>
      <c r="AQ806" s="71" t="s">
        <v>1662</v>
      </c>
      <c r="AR806" s="71" t="s">
        <v>19</v>
      </c>
      <c r="AV806" s="7" t="s">
        <v>35</v>
      </c>
      <c r="BB806" s="72" t="e">
        <f>IF(K806="základní",#REF!,0)</f>
        <v>#REF!</v>
      </c>
      <c r="BC806" s="72">
        <f>IF(K806="snížená",#REF!,0)</f>
        <v>0</v>
      </c>
      <c r="BD806" s="72">
        <f>IF(K806="zákl. přenesená",#REF!,0)</f>
        <v>0</v>
      </c>
      <c r="BE806" s="72">
        <f>IF(K806="sníž. přenesená",#REF!,0)</f>
        <v>0</v>
      </c>
      <c r="BF806" s="72">
        <f>IF(K806="nulová",#REF!,0)</f>
        <v>0</v>
      </c>
      <c r="BG806" s="7" t="s">
        <v>17</v>
      </c>
      <c r="BH806" s="72" t="e">
        <f>ROUND(#REF!*H806,2)</f>
        <v>#REF!</v>
      </c>
      <c r="BI806" s="7" t="s">
        <v>42</v>
      </c>
      <c r="BJ806" s="71" t="s">
        <v>1790</v>
      </c>
    </row>
    <row r="807" spans="1:62" s="2" customFormat="1" x14ac:dyDescent="0.2">
      <c r="A807" s="13"/>
      <c r="B807" s="14"/>
      <c r="C807" s="15"/>
      <c r="D807" s="73" t="s">
        <v>44</v>
      </c>
      <c r="E807" s="15"/>
      <c r="F807" s="74" t="s">
        <v>1789</v>
      </c>
      <c r="G807" s="15"/>
      <c r="H807" s="15"/>
      <c r="I807" s="16"/>
      <c r="J807" s="75"/>
      <c r="K807" s="76"/>
      <c r="L807" s="22"/>
      <c r="M807" s="22"/>
      <c r="N807" s="22"/>
      <c r="O807" s="22"/>
      <c r="P807" s="22"/>
      <c r="Q807" s="23"/>
      <c r="R807" s="13"/>
      <c r="S807" s="13"/>
      <c r="T807" s="13"/>
      <c r="U807" s="13"/>
      <c r="V807" s="13"/>
      <c r="W807" s="13"/>
      <c r="X807" s="13"/>
      <c r="Y807" s="13"/>
      <c r="Z807" s="13"/>
      <c r="AA807" s="13"/>
      <c r="AB807" s="13"/>
      <c r="AQ807" s="7" t="s">
        <v>44</v>
      </c>
      <c r="AR807" s="7" t="s">
        <v>19</v>
      </c>
    </row>
    <row r="808" spans="1:62" s="2" customFormat="1" ht="16.5" customHeight="1" x14ac:dyDescent="0.2">
      <c r="A808" s="13"/>
      <c r="B808" s="14"/>
      <c r="C808" s="77" t="s">
        <v>1791</v>
      </c>
      <c r="D808" s="77" t="s">
        <v>1662</v>
      </c>
      <c r="E808" s="78" t="s">
        <v>1792</v>
      </c>
      <c r="F808" s="79" t="s">
        <v>1793</v>
      </c>
      <c r="G808" s="80" t="s">
        <v>94</v>
      </c>
      <c r="H808" s="81">
        <v>120</v>
      </c>
      <c r="I808" s="82"/>
      <c r="J808" s="83" t="s">
        <v>0</v>
      </c>
      <c r="K808" s="84" t="s">
        <v>11</v>
      </c>
      <c r="L808" s="69">
        <v>0</v>
      </c>
      <c r="M808" s="69">
        <f>L808*H808</f>
        <v>0</v>
      </c>
      <c r="N808" s="69">
        <v>8.5000000000000006E-2</v>
      </c>
      <c r="O808" s="69">
        <f>N808*H808</f>
        <v>10.200000000000001</v>
      </c>
      <c r="P808" s="69">
        <v>0</v>
      </c>
      <c r="Q808" s="70">
        <f>P808*H808</f>
        <v>0</v>
      </c>
      <c r="R808" s="13"/>
      <c r="S808" s="13"/>
      <c r="T808" s="13"/>
      <c r="U808" s="13"/>
      <c r="V808" s="13"/>
      <c r="W808" s="13"/>
      <c r="X808" s="13"/>
      <c r="Y808" s="13"/>
      <c r="Z808" s="13"/>
      <c r="AA808" s="13"/>
      <c r="AB808" s="13"/>
      <c r="AO808" s="71" t="s">
        <v>75</v>
      </c>
      <c r="AQ808" s="71" t="s">
        <v>1662</v>
      </c>
      <c r="AR808" s="71" t="s">
        <v>19</v>
      </c>
      <c r="AV808" s="7" t="s">
        <v>35</v>
      </c>
      <c r="BB808" s="72" t="e">
        <f>IF(K808="základní",#REF!,0)</f>
        <v>#REF!</v>
      </c>
      <c r="BC808" s="72">
        <f>IF(K808="snížená",#REF!,0)</f>
        <v>0</v>
      </c>
      <c r="BD808" s="72">
        <f>IF(K808="zákl. přenesená",#REF!,0)</f>
        <v>0</v>
      </c>
      <c r="BE808" s="72">
        <f>IF(K808="sníž. přenesená",#REF!,0)</f>
        <v>0</v>
      </c>
      <c r="BF808" s="72">
        <f>IF(K808="nulová",#REF!,0)</f>
        <v>0</v>
      </c>
      <c r="BG808" s="7" t="s">
        <v>17</v>
      </c>
      <c r="BH808" s="72" t="e">
        <f>ROUND(#REF!*H808,2)</f>
        <v>#REF!</v>
      </c>
      <c r="BI808" s="7" t="s">
        <v>42</v>
      </c>
      <c r="BJ808" s="71" t="s">
        <v>1794</v>
      </c>
    </row>
    <row r="809" spans="1:62" s="2" customFormat="1" x14ac:dyDescent="0.2">
      <c r="A809" s="13"/>
      <c r="B809" s="14"/>
      <c r="C809" s="15"/>
      <c r="D809" s="73" t="s">
        <v>44</v>
      </c>
      <c r="E809" s="15"/>
      <c r="F809" s="74" t="s">
        <v>1793</v>
      </c>
      <c r="G809" s="15"/>
      <c r="H809" s="15"/>
      <c r="I809" s="16"/>
      <c r="J809" s="75"/>
      <c r="K809" s="76"/>
      <c r="L809" s="22"/>
      <c r="M809" s="22"/>
      <c r="N809" s="22"/>
      <c r="O809" s="22"/>
      <c r="P809" s="22"/>
      <c r="Q809" s="23"/>
      <c r="R809" s="13"/>
      <c r="S809" s="13"/>
      <c r="T809" s="13"/>
      <c r="U809" s="13"/>
      <c r="V809" s="13"/>
      <c r="W809" s="13"/>
      <c r="X809" s="13"/>
      <c r="Y809" s="13"/>
      <c r="Z809" s="13"/>
      <c r="AA809" s="13"/>
      <c r="AB809" s="13"/>
      <c r="AQ809" s="7" t="s">
        <v>44</v>
      </c>
      <c r="AR809" s="7" t="s">
        <v>19</v>
      </c>
    </row>
    <row r="810" spans="1:62" s="2" customFormat="1" ht="16.5" customHeight="1" x14ac:dyDescent="0.2">
      <c r="A810" s="13"/>
      <c r="B810" s="14"/>
      <c r="C810" s="77" t="s">
        <v>1795</v>
      </c>
      <c r="D810" s="77" t="s">
        <v>1662</v>
      </c>
      <c r="E810" s="78" t="s">
        <v>1796</v>
      </c>
      <c r="F810" s="79" t="s">
        <v>1797</v>
      </c>
      <c r="G810" s="80" t="s">
        <v>94</v>
      </c>
      <c r="H810" s="81">
        <v>120</v>
      </c>
      <c r="I810" s="82"/>
      <c r="J810" s="83" t="s">
        <v>0</v>
      </c>
      <c r="K810" s="84" t="s">
        <v>11</v>
      </c>
      <c r="L810" s="69">
        <v>0</v>
      </c>
      <c r="M810" s="69">
        <f>L810*H810</f>
        <v>0</v>
      </c>
      <c r="N810" s="69">
        <v>4.3999999999999997E-2</v>
      </c>
      <c r="O810" s="69">
        <f>N810*H810</f>
        <v>5.2799999999999994</v>
      </c>
      <c r="P810" s="69">
        <v>0</v>
      </c>
      <c r="Q810" s="70">
        <f>P810*H810</f>
        <v>0</v>
      </c>
      <c r="R810" s="13"/>
      <c r="S810" s="13"/>
      <c r="T810" s="13"/>
      <c r="U810" s="13"/>
      <c r="V810" s="13"/>
      <c r="W810" s="13"/>
      <c r="X810" s="13"/>
      <c r="Y810" s="13"/>
      <c r="Z810" s="13"/>
      <c r="AA810" s="13"/>
      <c r="AB810" s="13"/>
      <c r="AO810" s="71" t="s">
        <v>75</v>
      </c>
      <c r="AQ810" s="71" t="s">
        <v>1662</v>
      </c>
      <c r="AR810" s="71" t="s">
        <v>19</v>
      </c>
      <c r="AV810" s="7" t="s">
        <v>35</v>
      </c>
      <c r="BB810" s="72" t="e">
        <f>IF(K810="základní",#REF!,0)</f>
        <v>#REF!</v>
      </c>
      <c r="BC810" s="72">
        <f>IF(K810="snížená",#REF!,0)</f>
        <v>0</v>
      </c>
      <c r="BD810" s="72">
        <f>IF(K810="zákl. přenesená",#REF!,0)</f>
        <v>0</v>
      </c>
      <c r="BE810" s="72">
        <f>IF(K810="sníž. přenesená",#REF!,0)</f>
        <v>0</v>
      </c>
      <c r="BF810" s="72">
        <f>IF(K810="nulová",#REF!,0)</f>
        <v>0</v>
      </c>
      <c r="BG810" s="7" t="s">
        <v>17</v>
      </c>
      <c r="BH810" s="72" t="e">
        <f>ROUND(#REF!*H810,2)</f>
        <v>#REF!</v>
      </c>
      <c r="BI810" s="7" t="s">
        <v>42</v>
      </c>
      <c r="BJ810" s="71" t="s">
        <v>1798</v>
      </c>
    </row>
    <row r="811" spans="1:62" s="2" customFormat="1" x14ac:dyDescent="0.2">
      <c r="A811" s="13"/>
      <c r="B811" s="14"/>
      <c r="C811" s="15"/>
      <c r="D811" s="73" t="s">
        <v>44</v>
      </c>
      <c r="E811" s="15"/>
      <c r="F811" s="74" t="s">
        <v>1797</v>
      </c>
      <c r="G811" s="15"/>
      <c r="H811" s="15"/>
      <c r="I811" s="16"/>
      <c r="J811" s="75"/>
      <c r="K811" s="76"/>
      <c r="L811" s="22"/>
      <c r="M811" s="22"/>
      <c r="N811" s="22"/>
      <c r="O811" s="22"/>
      <c r="P811" s="22"/>
      <c r="Q811" s="23"/>
      <c r="R811" s="13"/>
      <c r="S811" s="13"/>
      <c r="T811" s="13"/>
      <c r="U811" s="13"/>
      <c r="V811" s="13"/>
      <c r="W811" s="13"/>
      <c r="X811" s="13"/>
      <c r="Y811" s="13"/>
      <c r="Z811" s="13"/>
      <c r="AA811" s="13"/>
      <c r="AB811" s="13"/>
      <c r="AQ811" s="7" t="s">
        <v>44</v>
      </c>
      <c r="AR811" s="7" t="s">
        <v>19</v>
      </c>
    </row>
    <row r="812" spans="1:62" s="2" customFormat="1" ht="16.5" customHeight="1" x14ac:dyDescent="0.2">
      <c r="A812" s="13"/>
      <c r="B812" s="14"/>
      <c r="C812" s="77" t="s">
        <v>1799</v>
      </c>
      <c r="D812" s="77" t="s">
        <v>1662</v>
      </c>
      <c r="E812" s="78" t="s">
        <v>1800</v>
      </c>
      <c r="F812" s="79" t="s">
        <v>1801</v>
      </c>
      <c r="G812" s="80" t="s">
        <v>94</v>
      </c>
      <c r="H812" s="81">
        <v>120</v>
      </c>
      <c r="I812" s="82"/>
      <c r="J812" s="83" t="s">
        <v>0</v>
      </c>
      <c r="K812" s="84" t="s">
        <v>11</v>
      </c>
      <c r="L812" s="69">
        <v>0</v>
      </c>
      <c r="M812" s="69">
        <f>L812*H812</f>
        <v>0</v>
      </c>
      <c r="N812" s="69">
        <v>4.4999999999999998E-2</v>
      </c>
      <c r="O812" s="69">
        <f>N812*H812</f>
        <v>5.3999999999999995</v>
      </c>
      <c r="P812" s="69">
        <v>0</v>
      </c>
      <c r="Q812" s="70">
        <f>P812*H812</f>
        <v>0</v>
      </c>
      <c r="R812" s="13"/>
      <c r="S812" s="13"/>
      <c r="T812" s="13"/>
      <c r="U812" s="13"/>
      <c r="V812" s="13"/>
      <c r="W812" s="13"/>
      <c r="X812" s="13"/>
      <c r="Y812" s="13"/>
      <c r="Z812" s="13"/>
      <c r="AA812" s="13"/>
      <c r="AB812" s="13"/>
      <c r="AO812" s="71" t="s">
        <v>75</v>
      </c>
      <c r="AQ812" s="71" t="s">
        <v>1662</v>
      </c>
      <c r="AR812" s="71" t="s">
        <v>19</v>
      </c>
      <c r="AV812" s="7" t="s">
        <v>35</v>
      </c>
      <c r="BB812" s="72" t="e">
        <f>IF(K812="základní",#REF!,0)</f>
        <v>#REF!</v>
      </c>
      <c r="BC812" s="72">
        <f>IF(K812="snížená",#REF!,0)</f>
        <v>0</v>
      </c>
      <c r="BD812" s="72">
        <f>IF(K812="zákl. přenesená",#REF!,0)</f>
        <v>0</v>
      </c>
      <c r="BE812" s="72">
        <f>IF(K812="sníž. přenesená",#REF!,0)</f>
        <v>0</v>
      </c>
      <c r="BF812" s="72">
        <f>IF(K812="nulová",#REF!,0)</f>
        <v>0</v>
      </c>
      <c r="BG812" s="7" t="s">
        <v>17</v>
      </c>
      <c r="BH812" s="72" t="e">
        <f>ROUND(#REF!*H812,2)</f>
        <v>#REF!</v>
      </c>
      <c r="BI812" s="7" t="s">
        <v>42</v>
      </c>
      <c r="BJ812" s="71" t="s">
        <v>1802</v>
      </c>
    </row>
    <row r="813" spans="1:62" s="2" customFormat="1" x14ac:dyDescent="0.2">
      <c r="A813" s="13"/>
      <c r="B813" s="14"/>
      <c r="C813" s="15"/>
      <c r="D813" s="73" t="s">
        <v>44</v>
      </c>
      <c r="E813" s="15"/>
      <c r="F813" s="74" t="s">
        <v>1801</v>
      </c>
      <c r="G813" s="15"/>
      <c r="H813" s="15"/>
      <c r="I813" s="16"/>
      <c r="J813" s="75"/>
      <c r="K813" s="76"/>
      <c r="L813" s="22"/>
      <c r="M813" s="22"/>
      <c r="N813" s="22"/>
      <c r="O813" s="22"/>
      <c r="P813" s="22"/>
      <c r="Q813" s="23"/>
      <c r="R813" s="13"/>
      <c r="S813" s="13"/>
      <c r="T813" s="13"/>
      <c r="U813" s="13"/>
      <c r="V813" s="13"/>
      <c r="W813" s="13"/>
      <c r="X813" s="13"/>
      <c r="Y813" s="13"/>
      <c r="Z813" s="13"/>
      <c r="AA813" s="13"/>
      <c r="AB813" s="13"/>
      <c r="AQ813" s="7" t="s">
        <v>44</v>
      </c>
      <c r="AR813" s="7" t="s">
        <v>19</v>
      </c>
    </row>
    <row r="814" spans="1:62" s="2" customFormat="1" ht="16.5" customHeight="1" x14ac:dyDescent="0.2">
      <c r="A814" s="13"/>
      <c r="B814" s="14"/>
      <c r="C814" s="77" t="s">
        <v>1803</v>
      </c>
      <c r="D814" s="77" t="s">
        <v>1662</v>
      </c>
      <c r="E814" s="78" t="s">
        <v>1804</v>
      </c>
      <c r="F814" s="79" t="s">
        <v>1805</v>
      </c>
      <c r="G814" s="80" t="s">
        <v>94</v>
      </c>
      <c r="H814" s="81">
        <v>15</v>
      </c>
      <c r="I814" s="82"/>
      <c r="J814" s="83" t="s">
        <v>0</v>
      </c>
      <c r="K814" s="84" t="s">
        <v>11</v>
      </c>
      <c r="L814" s="69">
        <v>0</v>
      </c>
      <c r="M814" s="69">
        <f>L814*H814</f>
        <v>0</v>
      </c>
      <c r="N814" s="69">
        <v>0</v>
      </c>
      <c r="O814" s="69">
        <f>N814*H814</f>
        <v>0</v>
      </c>
      <c r="P814" s="69">
        <v>0</v>
      </c>
      <c r="Q814" s="70">
        <f>P814*H814</f>
        <v>0</v>
      </c>
      <c r="R814" s="13"/>
      <c r="S814" s="13"/>
      <c r="T814" s="13"/>
      <c r="U814" s="13"/>
      <c r="V814" s="13"/>
      <c r="W814" s="13"/>
      <c r="X814" s="13"/>
      <c r="Y814" s="13"/>
      <c r="Z814" s="13"/>
      <c r="AA814" s="13"/>
      <c r="AB814" s="13"/>
      <c r="AO814" s="71" t="s">
        <v>75</v>
      </c>
      <c r="AQ814" s="71" t="s">
        <v>1662</v>
      </c>
      <c r="AR814" s="71" t="s">
        <v>19</v>
      </c>
      <c r="AV814" s="7" t="s">
        <v>35</v>
      </c>
      <c r="BB814" s="72" t="e">
        <f>IF(K814="základní",#REF!,0)</f>
        <v>#REF!</v>
      </c>
      <c r="BC814" s="72">
        <f>IF(K814="snížená",#REF!,0)</f>
        <v>0</v>
      </c>
      <c r="BD814" s="72">
        <f>IF(K814="zákl. přenesená",#REF!,0)</f>
        <v>0</v>
      </c>
      <c r="BE814" s="72">
        <f>IF(K814="sníž. přenesená",#REF!,0)</f>
        <v>0</v>
      </c>
      <c r="BF814" s="72">
        <f>IF(K814="nulová",#REF!,0)</f>
        <v>0</v>
      </c>
      <c r="BG814" s="7" t="s">
        <v>17</v>
      </c>
      <c r="BH814" s="72" t="e">
        <f>ROUND(#REF!*H814,2)</f>
        <v>#REF!</v>
      </c>
      <c r="BI814" s="7" t="s">
        <v>42</v>
      </c>
      <c r="BJ814" s="71" t="s">
        <v>1806</v>
      </c>
    </row>
    <row r="815" spans="1:62" s="2" customFormat="1" x14ac:dyDescent="0.2">
      <c r="A815" s="13"/>
      <c r="B815" s="14"/>
      <c r="C815" s="15"/>
      <c r="D815" s="73" t="s">
        <v>44</v>
      </c>
      <c r="E815" s="15"/>
      <c r="F815" s="74" t="s">
        <v>1805</v>
      </c>
      <c r="G815" s="15"/>
      <c r="H815" s="15"/>
      <c r="I815" s="16"/>
      <c r="J815" s="75"/>
      <c r="K815" s="76"/>
      <c r="L815" s="22"/>
      <c r="M815" s="22"/>
      <c r="N815" s="22"/>
      <c r="O815" s="22"/>
      <c r="P815" s="22"/>
      <c r="Q815" s="23"/>
      <c r="R815" s="13"/>
      <c r="S815" s="13"/>
      <c r="T815" s="13"/>
      <c r="U815" s="13"/>
      <c r="V815" s="13"/>
      <c r="W815" s="13"/>
      <c r="X815" s="13"/>
      <c r="Y815" s="13"/>
      <c r="Z815" s="13"/>
      <c r="AA815" s="13"/>
      <c r="AB815" s="13"/>
      <c r="AQ815" s="7" t="s">
        <v>44</v>
      </c>
      <c r="AR815" s="7" t="s">
        <v>19</v>
      </c>
    </row>
    <row r="816" spans="1:62" s="2" customFormat="1" ht="16.5" customHeight="1" x14ac:dyDescent="0.2">
      <c r="A816" s="13"/>
      <c r="B816" s="14"/>
      <c r="C816" s="77" t="s">
        <v>1807</v>
      </c>
      <c r="D816" s="77" t="s">
        <v>1662</v>
      </c>
      <c r="E816" s="78" t="s">
        <v>1808</v>
      </c>
      <c r="F816" s="79" t="s">
        <v>1809</v>
      </c>
      <c r="G816" s="80" t="s">
        <v>94</v>
      </c>
      <c r="H816" s="81">
        <v>40</v>
      </c>
      <c r="I816" s="82"/>
      <c r="J816" s="83" t="s">
        <v>0</v>
      </c>
      <c r="K816" s="84" t="s">
        <v>11</v>
      </c>
      <c r="L816" s="69">
        <v>0</v>
      </c>
      <c r="M816" s="69">
        <f>L816*H816</f>
        <v>0</v>
      </c>
      <c r="N816" s="69">
        <v>0.93100000000000005</v>
      </c>
      <c r="O816" s="69">
        <f>N816*H816</f>
        <v>37.24</v>
      </c>
      <c r="P816" s="69">
        <v>0</v>
      </c>
      <c r="Q816" s="70">
        <f>P816*H816</f>
        <v>0</v>
      </c>
      <c r="R816" s="13"/>
      <c r="S816" s="13"/>
      <c r="T816" s="13"/>
      <c r="U816" s="13"/>
      <c r="V816" s="13"/>
      <c r="W816" s="13"/>
      <c r="X816" s="13"/>
      <c r="Y816" s="13"/>
      <c r="Z816" s="13"/>
      <c r="AA816" s="13"/>
      <c r="AB816" s="13"/>
      <c r="AO816" s="71" t="s">
        <v>75</v>
      </c>
      <c r="AQ816" s="71" t="s">
        <v>1662</v>
      </c>
      <c r="AR816" s="71" t="s">
        <v>19</v>
      </c>
      <c r="AV816" s="7" t="s">
        <v>35</v>
      </c>
      <c r="BB816" s="72" t="e">
        <f>IF(K816="základní",#REF!,0)</f>
        <v>#REF!</v>
      </c>
      <c r="BC816" s="72">
        <f>IF(K816="snížená",#REF!,0)</f>
        <v>0</v>
      </c>
      <c r="BD816" s="72">
        <f>IF(K816="zákl. přenesená",#REF!,0)</f>
        <v>0</v>
      </c>
      <c r="BE816" s="72">
        <f>IF(K816="sníž. přenesená",#REF!,0)</f>
        <v>0</v>
      </c>
      <c r="BF816" s="72">
        <f>IF(K816="nulová",#REF!,0)</f>
        <v>0</v>
      </c>
      <c r="BG816" s="7" t="s">
        <v>17</v>
      </c>
      <c r="BH816" s="72" t="e">
        <f>ROUND(#REF!*H816,2)</f>
        <v>#REF!</v>
      </c>
      <c r="BI816" s="7" t="s">
        <v>42</v>
      </c>
      <c r="BJ816" s="71" t="s">
        <v>1810</v>
      </c>
    </row>
    <row r="817" spans="1:62" s="2" customFormat="1" x14ac:dyDescent="0.2">
      <c r="A817" s="13"/>
      <c r="B817" s="14"/>
      <c r="C817" s="15"/>
      <c r="D817" s="73" t="s">
        <v>44</v>
      </c>
      <c r="E817" s="15"/>
      <c r="F817" s="74" t="s">
        <v>1809</v>
      </c>
      <c r="G817" s="15"/>
      <c r="H817" s="15"/>
      <c r="I817" s="16"/>
      <c r="J817" s="75"/>
      <c r="K817" s="76"/>
      <c r="L817" s="22"/>
      <c r="M817" s="22"/>
      <c r="N817" s="22"/>
      <c r="O817" s="22"/>
      <c r="P817" s="22"/>
      <c r="Q817" s="23"/>
      <c r="R817" s="13"/>
      <c r="S817" s="13"/>
      <c r="T817" s="13"/>
      <c r="U817" s="13"/>
      <c r="V817" s="13"/>
      <c r="W817" s="13"/>
      <c r="X817" s="13"/>
      <c r="Y817" s="13"/>
      <c r="Z817" s="13"/>
      <c r="AA817" s="13"/>
      <c r="AB817" s="13"/>
      <c r="AQ817" s="7" t="s">
        <v>44</v>
      </c>
      <c r="AR817" s="7" t="s">
        <v>19</v>
      </c>
    </row>
    <row r="818" spans="1:62" s="2" customFormat="1" ht="16.5" customHeight="1" x14ac:dyDescent="0.2">
      <c r="A818" s="13"/>
      <c r="B818" s="14"/>
      <c r="C818" s="77" t="s">
        <v>1811</v>
      </c>
      <c r="D818" s="77" t="s">
        <v>1662</v>
      </c>
      <c r="E818" s="78" t="s">
        <v>1812</v>
      </c>
      <c r="F818" s="79" t="s">
        <v>1813</v>
      </c>
      <c r="G818" s="80" t="s">
        <v>54</v>
      </c>
      <c r="H818" s="81">
        <v>800</v>
      </c>
      <c r="I818" s="82"/>
      <c r="J818" s="83" t="s">
        <v>0</v>
      </c>
      <c r="K818" s="84" t="s">
        <v>11</v>
      </c>
      <c r="L818" s="69">
        <v>0</v>
      </c>
      <c r="M818" s="69">
        <f>L818*H818</f>
        <v>0</v>
      </c>
      <c r="N818" s="69">
        <v>0</v>
      </c>
      <c r="O818" s="69">
        <f>N818*H818</f>
        <v>0</v>
      </c>
      <c r="P818" s="69">
        <v>0</v>
      </c>
      <c r="Q818" s="70">
        <f>P818*H818</f>
        <v>0</v>
      </c>
      <c r="R818" s="13"/>
      <c r="S818" s="13"/>
      <c r="T818" s="13"/>
      <c r="U818" s="13"/>
      <c r="V818" s="13"/>
      <c r="W818" s="13"/>
      <c r="X818" s="13"/>
      <c r="Y818" s="13"/>
      <c r="Z818" s="13"/>
      <c r="AA818" s="13"/>
      <c r="AB818" s="13"/>
      <c r="AO818" s="71" t="s">
        <v>75</v>
      </c>
      <c r="AQ818" s="71" t="s">
        <v>1662</v>
      </c>
      <c r="AR818" s="71" t="s">
        <v>19</v>
      </c>
      <c r="AV818" s="7" t="s">
        <v>35</v>
      </c>
      <c r="BB818" s="72" t="e">
        <f>IF(K818="základní",#REF!,0)</f>
        <v>#REF!</v>
      </c>
      <c r="BC818" s="72">
        <f>IF(K818="snížená",#REF!,0)</f>
        <v>0</v>
      </c>
      <c r="BD818" s="72">
        <f>IF(K818="zákl. přenesená",#REF!,0)</f>
        <v>0</v>
      </c>
      <c r="BE818" s="72">
        <f>IF(K818="sníž. přenesená",#REF!,0)</f>
        <v>0</v>
      </c>
      <c r="BF818" s="72">
        <f>IF(K818="nulová",#REF!,0)</f>
        <v>0</v>
      </c>
      <c r="BG818" s="7" t="s">
        <v>17</v>
      </c>
      <c r="BH818" s="72" t="e">
        <f>ROUND(#REF!*H818,2)</f>
        <v>#REF!</v>
      </c>
      <c r="BI818" s="7" t="s">
        <v>42</v>
      </c>
      <c r="BJ818" s="71" t="s">
        <v>1814</v>
      </c>
    </row>
    <row r="819" spans="1:62" s="2" customFormat="1" x14ac:dyDescent="0.2">
      <c r="A819" s="13"/>
      <c r="B819" s="14"/>
      <c r="C819" s="15"/>
      <c r="D819" s="73" t="s">
        <v>44</v>
      </c>
      <c r="E819" s="15"/>
      <c r="F819" s="74" t="s">
        <v>1813</v>
      </c>
      <c r="G819" s="15"/>
      <c r="H819" s="15"/>
      <c r="I819" s="16"/>
      <c r="J819" s="75"/>
      <c r="K819" s="76"/>
      <c r="L819" s="22"/>
      <c r="M819" s="22"/>
      <c r="N819" s="22"/>
      <c r="O819" s="22"/>
      <c r="P819" s="22"/>
      <c r="Q819" s="23"/>
      <c r="R819" s="13"/>
      <c r="S819" s="13"/>
      <c r="T819" s="13"/>
      <c r="U819" s="13"/>
      <c r="V819" s="13"/>
      <c r="W819" s="13"/>
      <c r="X819" s="13"/>
      <c r="Y819" s="13"/>
      <c r="Z819" s="13"/>
      <c r="AA819" s="13"/>
      <c r="AB819" s="13"/>
      <c r="AQ819" s="7" t="s">
        <v>44</v>
      </c>
      <c r="AR819" s="7" t="s">
        <v>19</v>
      </c>
    </row>
    <row r="820" spans="1:62" s="2" customFormat="1" ht="16.5" customHeight="1" x14ac:dyDescent="0.2">
      <c r="A820" s="13"/>
      <c r="B820" s="14"/>
      <c r="C820" s="77" t="s">
        <v>1815</v>
      </c>
      <c r="D820" s="77" t="s">
        <v>1662</v>
      </c>
      <c r="E820" s="78" t="s">
        <v>1816</v>
      </c>
      <c r="F820" s="79" t="s">
        <v>1817</v>
      </c>
      <c r="G820" s="80" t="s">
        <v>54</v>
      </c>
      <c r="H820" s="81">
        <v>400</v>
      </c>
      <c r="I820" s="82"/>
      <c r="J820" s="83" t="s">
        <v>0</v>
      </c>
      <c r="K820" s="84" t="s">
        <v>11</v>
      </c>
      <c r="L820" s="69">
        <v>0</v>
      </c>
      <c r="M820" s="69">
        <f>L820*H820</f>
        <v>0</v>
      </c>
      <c r="N820" s="69">
        <v>0</v>
      </c>
      <c r="O820" s="69">
        <f>N820*H820</f>
        <v>0</v>
      </c>
      <c r="P820" s="69">
        <v>0</v>
      </c>
      <c r="Q820" s="70">
        <f>P820*H820</f>
        <v>0</v>
      </c>
      <c r="R820" s="13"/>
      <c r="S820" s="13"/>
      <c r="T820" s="13"/>
      <c r="U820" s="13"/>
      <c r="V820" s="13"/>
      <c r="W820" s="13"/>
      <c r="X820" s="13"/>
      <c r="Y820" s="13"/>
      <c r="Z820" s="13"/>
      <c r="AA820" s="13"/>
      <c r="AB820" s="13"/>
      <c r="AO820" s="71" t="s">
        <v>75</v>
      </c>
      <c r="AQ820" s="71" t="s">
        <v>1662</v>
      </c>
      <c r="AR820" s="71" t="s">
        <v>19</v>
      </c>
      <c r="AV820" s="7" t="s">
        <v>35</v>
      </c>
      <c r="BB820" s="72" t="e">
        <f>IF(K820="základní",#REF!,0)</f>
        <v>#REF!</v>
      </c>
      <c r="BC820" s="72">
        <f>IF(K820="snížená",#REF!,0)</f>
        <v>0</v>
      </c>
      <c r="BD820" s="72">
        <f>IF(K820="zákl. přenesená",#REF!,0)</f>
        <v>0</v>
      </c>
      <c r="BE820" s="72">
        <f>IF(K820="sníž. přenesená",#REF!,0)</f>
        <v>0</v>
      </c>
      <c r="BF820" s="72">
        <f>IF(K820="nulová",#REF!,0)</f>
        <v>0</v>
      </c>
      <c r="BG820" s="7" t="s">
        <v>17</v>
      </c>
      <c r="BH820" s="72" t="e">
        <f>ROUND(#REF!*H820,2)</f>
        <v>#REF!</v>
      </c>
      <c r="BI820" s="7" t="s">
        <v>42</v>
      </c>
      <c r="BJ820" s="71" t="s">
        <v>1818</v>
      </c>
    </row>
    <row r="821" spans="1:62" s="2" customFormat="1" x14ac:dyDescent="0.2">
      <c r="A821" s="13"/>
      <c r="B821" s="14"/>
      <c r="C821" s="15"/>
      <c r="D821" s="73" t="s">
        <v>44</v>
      </c>
      <c r="E821" s="15"/>
      <c r="F821" s="74" t="s">
        <v>1817</v>
      </c>
      <c r="G821" s="15"/>
      <c r="H821" s="15"/>
      <c r="I821" s="16"/>
      <c r="J821" s="75"/>
      <c r="K821" s="76"/>
      <c r="L821" s="22"/>
      <c r="M821" s="22"/>
      <c r="N821" s="22"/>
      <c r="O821" s="22"/>
      <c r="P821" s="22"/>
      <c r="Q821" s="23"/>
      <c r="R821" s="13"/>
      <c r="S821" s="13"/>
      <c r="T821" s="13"/>
      <c r="U821" s="13"/>
      <c r="V821" s="13"/>
      <c r="W821" s="13"/>
      <c r="X821" s="13"/>
      <c r="Y821" s="13"/>
      <c r="Z821" s="13"/>
      <c r="AA821" s="13"/>
      <c r="AB821" s="13"/>
      <c r="AQ821" s="7" t="s">
        <v>44</v>
      </c>
      <c r="AR821" s="7" t="s">
        <v>19</v>
      </c>
    </row>
    <row r="822" spans="1:62" s="2" customFormat="1" ht="16.5" customHeight="1" x14ac:dyDescent="0.2">
      <c r="A822" s="13"/>
      <c r="B822" s="14"/>
      <c r="C822" s="77" t="s">
        <v>1819</v>
      </c>
      <c r="D822" s="77" t="s">
        <v>1662</v>
      </c>
      <c r="E822" s="78" t="s">
        <v>1820</v>
      </c>
      <c r="F822" s="79" t="s">
        <v>1821</v>
      </c>
      <c r="G822" s="80" t="s">
        <v>94</v>
      </c>
      <c r="H822" s="81">
        <v>240</v>
      </c>
      <c r="I822" s="82"/>
      <c r="J822" s="83" t="s">
        <v>0</v>
      </c>
      <c r="K822" s="84" t="s">
        <v>11</v>
      </c>
      <c r="L822" s="69">
        <v>0</v>
      </c>
      <c r="M822" s="69">
        <f>L822*H822</f>
        <v>0</v>
      </c>
      <c r="N822" s="69">
        <v>0.13200000000000001</v>
      </c>
      <c r="O822" s="69">
        <f>N822*H822</f>
        <v>31.68</v>
      </c>
      <c r="P822" s="69">
        <v>0</v>
      </c>
      <c r="Q822" s="70">
        <f>P822*H822</f>
        <v>0</v>
      </c>
      <c r="R822" s="13"/>
      <c r="S822" s="13"/>
      <c r="T822" s="13"/>
      <c r="U822" s="13"/>
      <c r="V822" s="13"/>
      <c r="W822" s="13"/>
      <c r="X822" s="13"/>
      <c r="Y822" s="13"/>
      <c r="Z822" s="13"/>
      <c r="AA822" s="13"/>
      <c r="AB822" s="13"/>
      <c r="AO822" s="71" t="s">
        <v>75</v>
      </c>
      <c r="AQ822" s="71" t="s">
        <v>1662</v>
      </c>
      <c r="AR822" s="71" t="s">
        <v>19</v>
      </c>
      <c r="AV822" s="7" t="s">
        <v>35</v>
      </c>
      <c r="BB822" s="72" t="e">
        <f>IF(K822="základní",#REF!,0)</f>
        <v>#REF!</v>
      </c>
      <c r="BC822" s="72">
        <f>IF(K822="snížená",#REF!,0)</f>
        <v>0</v>
      </c>
      <c r="BD822" s="72">
        <f>IF(K822="zákl. přenesená",#REF!,0)</f>
        <v>0</v>
      </c>
      <c r="BE822" s="72">
        <f>IF(K822="sníž. přenesená",#REF!,0)</f>
        <v>0</v>
      </c>
      <c r="BF822" s="72">
        <f>IF(K822="nulová",#REF!,0)</f>
        <v>0</v>
      </c>
      <c r="BG822" s="7" t="s">
        <v>17</v>
      </c>
      <c r="BH822" s="72" t="e">
        <f>ROUND(#REF!*H822,2)</f>
        <v>#REF!</v>
      </c>
      <c r="BI822" s="7" t="s">
        <v>42</v>
      </c>
      <c r="BJ822" s="71" t="s">
        <v>1822</v>
      </c>
    </row>
    <row r="823" spans="1:62" s="2" customFormat="1" x14ac:dyDescent="0.2">
      <c r="A823" s="13"/>
      <c r="B823" s="14"/>
      <c r="C823" s="15"/>
      <c r="D823" s="73" t="s">
        <v>44</v>
      </c>
      <c r="E823" s="15"/>
      <c r="F823" s="74" t="s">
        <v>1821</v>
      </c>
      <c r="G823" s="15"/>
      <c r="H823" s="15"/>
      <c r="I823" s="16"/>
      <c r="J823" s="75"/>
      <c r="K823" s="76"/>
      <c r="L823" s="22"/>
      <c r="M823" s="22"/>
      <c r="N823" s="22"/>
      <c r="O823" s="22"/>
      <c r="P823" s="22"/>
      <c r="Q823" s="23"/>
      <c r="R823" s="13"/>
      <c r="S823" s="13"/>
      <c r="T823" s="13"/>
      <c r="U823" s="13"/>
      <c r="V823" s="13"/>
      <c r="W823" s="13"/>
      <c r="X823" s="13"/>
      <c r="Y823" s="13"/>
      <c r="Z823" s="13"/>
      <c r="AA823" s="13"/>
      <c r="AB823" s="13"/>
      <c r="AQ823" s="7" t="s">
        <v>44</v>
      </c>
      <c r="AR823" s="7" t="s">
        <v>19</v>
      </c>
    </row>
    <row r="824" spans="1:62" s="2" customFormat="1" ht="16.5" customHeight="1" x14ac:dyDescent="0.2">
      <c r="A824" s="13"/>
      <c r="B824" s="14"/>
      <c r="C824" s="77" t="s">
        <v>1823</v>
      </c>
      <c r="D824" s="77" t="s">
        <v>1662</v>
      </c>
      <c r="E824" s="78" t="s">
        <v>1824</v>
      </c>
      <c r="F824" s="79" t="s">
        <v>1825</v>
      </c>
      <c r="G824" s="80" t="s">
        <v>94</v>
      </c>
      <c r="H824" s="81">
        <v>240</v>
      </c>
      <c r="I824" s="82"/>
      <c r="J824" s="83" t="s">
        <v>0</v>
      </c>
      <c r="K824" s="84" t="s">
        <v>11</v>
      </c>
      <c r="L824" s="69">
        <v>0</v>
      </c>
      <c r="M824" s="69">
        <f>L824*H824</f>
        <v>0</v>
      </c>
      <c r="N824" s="69">
        <v>0.19500000000000001</v>
      </c>
      <c r="O824" s="69">
        <f>N824*H824</f>
        <v>46.800000000000004</v>
      </c>
      <c r="P824" s="69">
        <v>0</v>
      </c>
      <c r="Q824" s="70">
        <f>P824*H824</f>
        <v>0</v>
      </c>
      <c r="R824" s="13"/>
      <c r="S824" s="13"/>
      <c r="T824" s="13"/>
      <c r="U824" s="13"/>
      <c r="V824" s="13"/>
      <c r="W824" s="13"/>
      <c r="X824" s="13"/>
      <c r="Y824" s="13"/>
      <c r="Z824" s="13"/>
      <c r="AA824" s="13"/>
      <c r="AB824" s="13"/>
      <c r="AO824" s="71" t="s">
        <v>75</v>
      </c>
      <c r="AQ824" s="71" t="s">
        <v>1662</v>
      </c>
      <c r="AR824" s="71" t="s">
        <v>19</v>
      </c>
      <c r="AV824" s="7" t="s">
        <v>35</v>
      </c>
      <c r="BB824" s="72" t="e">
        <f>IF(K824="základní",#REF!,0)</f>
        <v>#REF!</v>
      </c>
      <c r="BC824" s="72">
        <f>IF(K824="snížená",#REF!,0)</f>
        <v>0</v>
      </c>
      <c r="BD824" s="72">
        <f>IF(K824="zákl. přenesená",#REF!,0)</f>
        <v>0</v>
      </c>
      <c r="BE824" s="72">
        <f>IF(K824="sníž. přenesená",#REF!,0)</f>
        <v>0</v>
      </c>
      <c r="BF824" s="72">
        <f>IF(K824="nulová",#REF!,0)</f>
        <v>0</v>
      </c>
      <c r="BG824" s="7" t="s">
        <v>17</v>
      </c>
      <c r="BH824" s="72" t="e">
        <f>ROUND(#REF!*H824,2)</f>
        <v>#REF!</v>
      </c>
      <c r="BI824" s="7" t="s">
        <v>42</v>
      </c>
      <c r="BJ824" s="71" t="s">
        <v>1826</v>
      </c>
    </row>
    <row r="825" spans="1:62" s="2" customFormat="1" x14ac:dyDescent="0.2">
      <c r="A825" s="13"/>
      <c r="B825" s="14"/>
      <c r="C825" s="15"/>
      <c r="D825" s="73" t="s">
        <v>44</v>
      </c>
      <c r="E825" s="15"/>
      <c r="F825" s="74" t="s">
        <v>1825</v>
      </c>
      <c r="G825" s="15"/>
      <c r="H825" s="15"/>
      <c r="I825" s="16"/>
      <c r="J825" s="75"/>
      <c r="K825" s="76"/>
      <c r="L825" s="22"/>
      <c r="M825" s="22"/>
      <c r="N825" s="22"/>
      <c r="O825" s="22"/>
      <c r="P825" s="22"/>
      <c r="Q825" s="23"/>
      <c r="R825" s="13"/>
      <c r="S825" s="13"/>
      <c r="T825" s="13"/>
      <c r="U825" s="13"/>
      <c r="V825" s="13"/>
      <c r="W825" s="13"/>
      <c r="X825" s="13"/>
      <c r="Y825" s="13"/>
      <c r="Z825" s="13"/>
      <c r="AA825" s="13"/>
      <c r="AB825" s="13"/>
      <c r="AQ825" s="7" t="s">
        <v>44</v>
      </c>
      <c r="AR825" s="7" t="s">
        <v>19</v>
      </c>
    </row>
    <row r="826" spans="1:62" s="2" customFormat="1" ht="16.5" customHeight="1" x14ac:dyDescent="0.2">
      <c r="A826" s="13"/>
      <c r="B826" s="14"/>
      <c r="C826" s="77" t="s">
        <v>1827</v>
      </c>
      <c r="D826" s="77" t="s">
        <v>1662</v>
      </c>
      <c r="E826" s="78" t="s">
        <v>1828</v>
      </c>
      <c r="F826" s="79" t="s">
        <v>1829</v>
      </c>
      <c r="G826" s="80" t="s">
        <v>94</v>
      </c>
      <c r="H826" s="81">
        <v>400</v>
      </c>
      <c r="I826" s="82"/>
      <c r="J826" s="83" t="s">
        <v>0</v>
      </c>
      <c r="K826" s="84" t="s">
        <v>11</v>
      </c>
      <c r="L826" s="69">
        <v>0</v>
      </c>
      <c r="M826" s="69">
        <f>L826*H826</f>
        <v>0</v>
      </c>
      <c r="N826" s="69">
        <v>0.14899999999999999</v>
      </c>
      <c r="O826" s="69">
        <f>N826*H826</f>
        <v>59.599999999999994</v>
      </c>
      <c r="P826" s="69">
        <v>0</v>
      </c>
      <c r="Q826" s="70">
        <f>P826*H826</f>
        <v>0</v>
      </c>
      <c r="R826" s="13"/>
      <c r="S826" s="13"/>
      <c r="T826" s="13"/>
      <c r="U826" s="13"/>
      <c r="V826" s="13"/>
      <c r="W826" s="13"/>
      <c r="X826" s="13"/>
      <c r="Y826" s="13"/>
      <c r="Z826" s="13"/>
      <c r="AA826" s="13"/>
      <c r="AB826" s="13"/>
      <c r="AO826" s="71" t="s">
        <v>75</v>
      </c>
      <c r="AQ826" s="71" t="s">
        <v>1662</v>
      </c>
      <c r="AR826" s="71" t="s">
        <v>19</v>
      </c>
      <c r="AV826" s="7" t="s">
        <v>35</v>
      </c>
      <c r="BB826" s="72" t="e">
        <f>IF(K826="základní",#REF!,0)</f>
        <v>#REF!</v>
      </c>
      <c r="BC826" s="72">
        <f>IF(K826="snížená",#REF!,0)</f>
        <v>0</v>
      </c>
      <c r="BD826" s="72">
        <f>IF(K826="zákl. přenesená",#REF!,0)</f>
        <v>0</v>
      </c>
      <c r="BE826" s="72">
        <f>IF(K826="sníž. přenesená",#REF!,0)</f>
        <v>0</v>
      </c>
      <c r="BF826" s="72">
        <f>IF(K826="nulová",#REF!,0)</f>
        <v>0</v>
      </c>
      <c r="BG826" s="7" t="s">
        <v>17</v>
      </c>
      <c r="BH826" s="72" t="e">
        <f>ROUND(#REF!*H826,2)</f>
        <v>#REF!</v>
      </c>
      <c r="BI826" s="7" t="s">
        <v>42</v>
      </c>
      <c r="BJ826" s="71" t="s">
        <v>1830</v>
      </c>
    </row>
    <row r="827" spans="1:62" s="2" customFormat="1" x14ac:dyDescent="0.2">
      <c r="A827" s="13"/>
      <c r="B827" s="14"/>
      <c r="C827" s="15"/>
      <c r="D827" s="73" t="s">
        <v>44</v>
      </c>
      <c r="E827" s="15"/>
      <c r="F827" s="74" t="s">
        <v>1829</v>
      </c>
      <c r="G827" s="15"/>
      <c r="H827" s="15"/>
      <c r="I827" s="16"/>
      <c r="J827" s="75"/>
      <c r="K827" s="76"/>
      <c r="L827" s="22"/>
      <c r="M827" s="22"/>
      <c r="N827" s="22"/>
      <c r="O827" s="22"/>
      <c r="P827" s="22"/>
      <c r="Q827" s="23"/>
      <c r="R827" s="13"/>
      <c r="S827" s="13"/>
      <c r="T827" s="13"/>
      <c r="U827" s="13"/>
      <c r="V827" s="13"/>
      <c r="W827" s="13"/>
      <c r="X827" s="13"/>
      <c r="Y827" s="13"/>
      <c r="Z827" s="13"/>
      <c r="AA827" s="13"/>
      <c r="AB827" s="13"/>
      <c r="AQ827" s="7" t="s">
        <v>44</v>
      </c>
      <c r="AR827" s="7" t="s">
        <v>19</v>
      </c>
    </row>
    <row r="828" spans="1:62" s="2" customFormat="1" ht="16.5" customHeight="1" x14ac:dyDescent="0.2">
      <c r="A828" s="13"/>
      <c r="B828" s="14"/>
      <c r="C828" s="77" t="s">
        <v>1831</v>
      </c>
      <c r="D828" s="77" t="s">
        <v>1662</v>
      </c>
      <c r="E828" s="78" t="s">
        <v>1832</v>
      </c>
      <c r="F828" s="79" t="s">
        <v>1833</v>
      </c>
      <c r="G828" s="80" t="s">
        <v>94</v>
      </c>
      <c r="H828" s="81">
        <v>320</v>
      </c>
      <c r="I828" s="82"/>
      <c r="J828" s="83" t="s">
        <v>0</v>
      </c>
      <c r="K828" s="84" t="s">
        <v>11</v>
      </c>
      <c r="L828" s="69">
        <v>0</v>
      </c>
      <c r="M828" s="69">
        <f>L828*H828</f>
        <v>0</v>
      </c>
      <c r="N828" s="69">
        <v>4.7E-2</v>
      </c>
      <c r="O828" s="69">
        <f>N828*H828</f>
        <v>15.04</v>
      </c>
      <c r="P828" s="69">
        <v>0</v>
      </c>
      <c r="Q828" s="70">
        <f>P828*H828</f>
        <v>0</v>
      </c>
      <c r="R828" s="13"/>
      <c r="S828" s="13"/>
      <c r="T828" s="13"/>
      <c r="U828" s="13"/>
      <c r="V828" s="13"/>
      <c r="W828" s="13"/>
      <c r="X828" s="13"/>
      <c r="Y828" s="13"/>
      <c r="Z828" s="13"/>
      <c r="AA828" s="13"/>
      <c r="AB828" s="13"/>
      <c r="AO828" s="71" t="s">
        <v>75</v>
      </c>
      <c r="AQ828" s="71" t="s">
        <v>1662</v>
      </c>
      <c r="AR828" s="71" t="s">
        <v>19</v>
      </c>
      <c r="AV828" s="7" t="s">
        <v>35</v>
      </c>
      <c r="BB828" s="72" t="e">
        <f>IF(K828="základní",#REF!,0)</f>
        <v>#REF!</v>
      </c>
      <c r="BC828" s="72">
        <f>IF(K828="snížená",#REF!,0)</f>
        <v>0</v>
      </c>
      <c r="BD828" s="72">
        <f>IF(K828="zákl. přenesená",#REF!,0)</f>
        <v>0</v>
      </c>
      <c r="BE828" s="72">
        <f>IF(K828="sníž. přenesená",#REF!,0)</f>
        <v>0</v>
      </c>
      <c r="BF828" s="72">
        <f>IF(K828="nulová",#REF!,0)</f>
        <v>0</v>
      </c>
      <c r="BG828" s="7" t="s">
        <v>17</v>
      </c>
      <c r="BH828" s="72" t="e">
        <f>ROUND(#REF!*H828,2)</f>
        <v>#REF!</v>
      </c>
      <c r="BI828" s="7" t="s">
        <v>42</v>
      </c>
      <c r="BJ828" s="71" t="s">
        <v>1834</v>
      </c>
    </row>
    <row r="829" spans="1:62" s="2" customFormat="1" x14ac:dyDescent="0.2">
      <c r="A829" s="13"/>
      <c r="B829" s="14"/>
      <c r="C829" s="15"/>
      <c r="D829" s="73" t="s">
        <v>44</v>
      </c>
      <c r="E829" s="15"/>
      <c r="F829" s="74" t="s">
        <v>1833</v>
      </c>
      <c r="G829" s="15"/>
      <c r="H829" s="15"/>
      <c r="I829" s="16"/>
      <c r="J829" s="75"/>
      <c r="K829" s="76"/>
      <c r="L829" s="22"/>
      <c r="M829" s="22"/>
      <c r="N829" s="22"/>
      <c r="O829" s="22"/>
      <c r="P829" s="22"/>
      <c r="Q829" s="23"/>
      <c r="R829" s="13"/>
      <c r="S829" s="13"/>
      <c r="T829" s="13"/>
      <c r="U829" s="13"/>
      <c r="V829" s="13"/>
      <c r="W829" s="13"/>
      <c r="X829" s="13"/>
      <c r="Y829" s="13"/>
      <c r="Z829" s="13"/>
      <c r="AA829" s="13"/>
      <c r="AB829" s="13"/>
      <c r="AQ829" s="7" t="s">
        <v>44</v>
      </c>
      <c r="AR829" s="7" t="s">
        <v>19</v>
      </c>
    </row>
    <row r="830" spans="1:62" s="2" customFormat="1" ht="16.5" customHeight="1" x14ac:dyDescent="0.2">
      <c r="A830" s="13"/>
      <c r="B830" s="14"/>
      <c r="C830" s="77" t="s">
        <v>1835</v>
      </c>
      <c r="D830" s="77" t="s">
        <v>1662</v>
      </c>
      <c r="E830" s="78" t="s">
        <v>1836</v>
      </c>
      <c r="F830" s="79" t="s">
        <v>1837</v>
      </c>
      <c r="G830" s="80" t="s">
        <v>94</v>
      </c>
      <c r="H830" s="81">
        <v>240</v>
      </c>
      <c r="I830" s="82"/>
      <c r="J830" s="83" t="s">
        <v>0</v>
      </c>
      <c r="K830" s="84" t="s">
        <v>11</v>
      </c>
      <c r="L830" s="69">
        <v>0</v>
      </c>
      <c r="M830" s="69">
        <f>L830*H830</f>
        <v>0</v>
      </c>
      <c r="N830" s="69">
        <v>5.8999999999999997E-2</v>
      </c>
      <c r="O830" s="69">
        <f>N830*H830</f>
        <v>14.16</v>
      </c>
      <c r="P830" s="69">
        <v>0</v>
      </c>
      <c r="Q830" s="70">
        <f>P830*H830</f>
        <v>0</v>
      </c>
      <c r="R830" s="13"/>
      <c r="S830" s="13"/>
      <c r="T830" s="13"/>
      <c r="U830" s="13"/>
      <c r="V830" s="13"/>
      <c r="W830" s="13"/>
      <c r="X830" s="13"/>
      <c r="Y830" s="13"/>
      <c r="Z830" s="13"/>
      <c r="AA830" s="13"/>
      <c r="AB830" s="13"/>
      <c r="AO830" s="71" t="s">
        <v>75</v>
      </c>
      <c r="AQ830" s="71" t="s">
        <v>1662</v>
      </c>
      <c r="AR830" s="71" t="s">
        <v>19</v>
      </c>
      <c r="AV830" s="7" t="s">
        <v>35</v>
      </c>
      <c r="BB830" s="72" t="e">
        <f>IF(K830="základní",#REF!,0)</f>
        <v>#REF!</v>
      </c>
      <c r="BC830" s="72">
        <f>IF(K830="snížená",#REF!,0)</f>
        <v>0</v>
      </c>
      <c r="BD830" s="72">
        <f>IF(K830="zákl. přenesená",#REF!,0)</f>
        <v>0</v>
      </c>
      <c r="BE830" s="72">
        <f>IF(K830="sníž. přenesená",#REF!,0)</f>
        <v>0</v>
      </c>
      <c r="BF830" s="72">
        <f>IF(K830="nulová",#REF!,0)</f>
        <v>0</v>
      </c>
      <c r="BG830" s="7" t="s">
        <v>17</v>
      </c>
      <c r="BH830" s="72" t="e">
        <f>ROUND(#REF!*H830,2)</f>
        <v>#REF!</v>
      </c>
      <c r="BI830" s="7" t="s">
        <v>42</v>
      </c>
      <c r="BJ830" s="71" t="s">
        <v>1838</v>
      </c>
    </row>
    <row r="831" spans="1:62" s="2" customFormat="1" x14ac:dyDescent="0.2">
      <c r="A831" s="13"/>
      <c r="B831" s="14"/>
      <c r="C831" s="15"/>
      <c r="D831" s="73" t="s">
        <v>44</v>
      </c>
      <c r="E831" s="15"/>
      <c r="F831" s="74" t="s">
        <v>1837</v>
      </c>
      <c r="G831" s="15"/>
      <c r="H831" s="15"/>
      <c r="I831" s="16"/>
      <c r="J831" s="75"/>
      <c r="K831" s="76"/>
      <c r="L831" s="22"/>
      <c r="M831" s="22"/>
      <c r="N831" s="22"/>
      <c r="O831" s="22"/>
      <c r="P831" s="22"/>
      <c r="Q831" s="23"/>
      <c r="R831" s="13"/>
      <c r="S831" s="13"/>
      <c r="T831" s="13"/>
      <c r="U831" s="13"/>
      <c r="V831" s="13"/>
      <c r="W831" s="13"/>
      <c r="X831" s="13"/>
      <c r="Y831" s="13"/>
      <c r="Z831" s="13"/>
      <c r="AA831" s="13"/>
      <c r="AB831" s="13"/>
      <c r="AQ831" s="7" t="s">
        <v>44</v>
      </c>
      <c r="AR831" s="7" t="s">
        <v>19</v>
      </c>
    </row>
    <row r="832" spans="1:62" s="2" customFormat="1" ht="21.75" customHeight="1" x14ac:dyDescent="0.2">
      <c r="A832" s="13"/>
      <c r="B832" s="14"/>
      <c r="C832" s="77" t="s">
        <v>1839</v>
      </c>
      <c r="D832" s="77" t="s">
        <v>1662</v>
      </c>
      <c r="E832" s="78" t="s">
        <v>1840</v>
      </c>
      <c r="F832" s="79" t="s">
        <v>1841</v>
      </c>
      <c r="G832" s="80" t="s">
        <v>168</v>
      </c>
      <c r="H832" s="81">
        <v>160</v>
      </c>
      <c r="I832" s="82"/>
      <c r="J832" s="83" t="s">
        <v>0</v>
      </c>
      <c r="K832" s="84" t="s">
        <v>11</v>
      </c>
      <c r="L832" s="69">
        <v>0</v>
      </c>
      <c r="M832" s="69">
        <f>L832*H832</f>
        <v>0</v>
      </c>
      <c r="N832" s="69">
        <v>2.234</v>
      </c>
      <c r="O832" s="69">
        <f>N832*H832</f>
        <v>357.44</v>
      </c>
      <c r="P832" s="69">
        <v>0</v>
      </c>
      <c r="Q832" s="70">
        <f>P832*H832</f>
        <v>0</v>
      </c>
      <c r="R832" s="13"/>
      <c r="S832" s="13"/>
      <c r="T832" s="13"/>
      <c r="U832" s="13"/>
      <c r="V832" s="13"/>
      <c r="W832" s="13"/>
      <c r="X832" s="13"/>
      <c r="Y832" s="13"/>
      <c r="Z832" s="13"/>
      <c r="AA832" s="13"/>
      <c r="AB832" s="13"/>
      <c r="AO832" s="71" t="s">
        <v>75</v>
      </c>
      <c r="AQ832" s="71" t="s">
        <v>1662</v>
      </c>
      <c r="AR832" s="71" t="s">
        <v>19</v>
      </c>
      <c r="AV832" s="7" t="s">
        <v>35</v>
      </c>
      <c r="BB832" s="72" t="e">
        <f>IF(K832="základní",#REF!,0)</f>
        <v>#REF!</v>
      </c>
      <c r="BC832" s="72">
        <f>IF(K832="snížená",#REF!,0)</f>
        <v>0</v>
      </c>
      <c r="BD832" s="72">
        <f>IF(K832="zákl. přenesená",#REF!,0)</f>
        <v>0</v>
      </c>
      <c r="BE832" s="72">
        <f>IF(K832="sníž. přenesená",#REF!,0)</f>
        <v>0</v>
      </c>
      <c r="BF832" s="72">
        <f>IF(K832="nulová",#REF!,0)</f>
        <v>0</v>
      </c>
      <c r="BG832" s="7" t="s">
        <v>17</v>
      </c>
      <c r="BH832" s="72" t="e">
        <f>ROUND(#REF!*H832,2)</f>
        <v>#REF!</v>
      </c>
      <c r="BI832" s="7" t="s">
        <v>42</v>
      </c>
      <c r="BJ832" s="71" t="s">
        <v>1842</v>
      </c>
    </row>
    <row r="833" spans="1:62" s="2" customFormat="1" x14ac:dyDescent="0.2">
      <c r="A833" s="13"/>
      <c r="B833" s="14"/>
      <c r="C833" s="15"/>
      <c r="D833" s="73" t="s">
        <v>44</v>
      </c>
      <c r="E833" s="15"/>
      <c r="F833" s="74" t="s">
        <v>1841</v>
      </c>
      <c r="G833" s="15"/>
      <c r="H833" s="15"/>
      <c r="I833" s="16"/>
      <c r="J833" s="75"/>
      <c r="K833" s="76"/>
      <c r="L833" s="22"/>
      <c r="M833" s="22"/>
      <c r="N833" s="22"/>
      <c r="O833" s="22"/>
      <c r="P833" s="22"/>
      <c r="Q833" s="23"/>
      <c r="R833" s="13"/>
      <c r="S833" s="13"/>
      <c r="T833" s="13"/>
      <c r="U833" s="13"/>
      <c r="V833" s="13"/>
      <c r="W833" s="13"/>
      <c r="X833" s="13"/>
      <c r="Y833" s="13"/>
      <c r="Z833" s="13"/>
      <c r="AA833" s="13"/>
      <c r="AB833" s="13"/>
      <c r="AQ833" s="7" t="s">
        <v>44</v>
      </c>
      <c r="AR833" s="7" t="s">
        <v>19</v>
      </c>
    </row>
    <row r="834" spans="1:62" s="2" customFormat="1" ht="21.75" customHeight="1" x14ac:dyDescent="0.2">
      <c r="A834" s="13"/>
      <c r="B834" s="14"/>
      <c r="C834" s="77" t="s">
        <v>1843</v>
      </c>
      <c r="D834" s="77" t="s">
        <v>1662</v>
      </c>
      <c r="E834" s="78" t="s">
        <v>1844</v>
      </c>
      <c r="F834" s="79" t="s">
        <v>1845</v>
      </c>
      <c r="G834" s="80" t="s">
        <v>168</v>
      </c>
      <c r="H834" s="81">
        <v>160</v>
      </c>
      <c r="I834" s="82"/>
      <c r="J834" s="83" t="s">
        <v>0</v>
      </c>
      <c r="K834" s="84" t="s">
        <v>11</v>
      </c>
      <c r="L834" s="69">
        <v>0</v>
      </c>
      <c r="M834" s="69">
        <f>L834*H834</f>
        <v>0</v>
      </c>
      <c r="N834" s="69">
        <v>2.234</v>
      </c>
      <c r="O834" s="69">
        <f>N834*H834</f>
        <v>357.44</v>
      </c>
      <c r="P834" s="69">
        <v>0</v>
      </c>
      <c r="Q834" s="70">
        <f>P834*H834</f>
        <v>0</v>
      </c>
      <c r="R834" s="13"/>
      <c r="S834" s="13"/>
      <c r="T834" s="13"/>
      <c r="U834" s="13"/>
      <c r="V834" s="13"/>
      <c r="W834" s="13"/>
      <c r="X834" s="13"/>
      <c r="Y834" s="13"/>
      <c r="Z834" s="13"/>
      <c r="AA834" s="13"/>
      <c r="AB834" s="13"/>
      <c r="AO834" s="71" t="s">
        <v>75</v>
      </c>
      <c r="AQ834" s="71" t="s">
        <v>1662</v>
      </c>
      <c r="AR834" s="71" t="s">
        <v>19</v>
      </c>
      <c r="AV834" s="7" t="s">
        <v>35</v>
      </c>
      <c r="BB834" s="72" t="e">
        <f>IF(K834="základní",#REF!,0)</f>
        <v>#REF!</v>
      </c>
      <c r="BC834" s="72">
        <f>IF(K834="snížená",#REF!,0)</f>
        <v>0</v>
      </c>
      <c r="BD834" s="72">
        <f>IF(K834="zákl. přenesená",#REF!,0)</f>
        <v>0</v>
      </c>
      <c r="BE834" s="72">
        <f>IF(K834="sníž. přenesená",#REF!,0)</f>
        <v>0</v>
      </c>
      <c r="BF834" s="72">
        <f>IF(K834="nulová",#REF!,0)</f>
        <v>0</v>
      </c>
      <c r="BG834" s="7" t="s">
        <v>17</v>
      </c>
      <c r="BH834" s="72" t="e">
        <f>ROUND(#REF!*H834,2)</f>
        <v>#REF!</v>
      </c>
      <c r="BI834" s="7" t="s">
        <v>42</v>
      </c>
      <c r="BJ834" s="71" t="s">
        <v>1846</v>
      </c>
    </row>
    <row r="835" spans="1:62" s="2" customFormat="1" x14ac:dyDescent="0.2">
      <c r="A835" s="13"/>
      <c r="B835" s="14"/>
      <c r="C835" s="15"/>
      <c r="D835" s="73" t="s">
        <v>44</v>
      </c>
      <c r="E835" s="15"/>
      <c r="F835" s="74" t="s">
        <v>1845</v>
      </c>
      <c r="G835" s="15"/>
      <c r="H835" s="15"/>
      <c r="I835" s="16"/>
      <c r="J835" s="75"/>
      <c r="K835" s="76"/>
      <c r="L835" s="22"/>
      <c r="M835" s="22"/>
      <c r="N835" s="22"/>
      <c r="O835" s="22"/>
      <c r="P835" s="22"/>
      <c r="Q835" s="23"/>
      <c r="R835" s="13"/>
      <c r="S835" s="13"/>
      <c r="T835" s="13"/>
      <c r="U835" s="13"/>
      <c r="V835" s="13"/>
      <c r="W835" s="13"/>
      <c r="X835" s="13"/>
      <c r="Y835" s="13"/>
      <c r="Z835" s="13"/>
      <c r="AA835" s="13"/>
      <c r="AB835" s="13"/>
      <c r="AQ835" s="7" t="s">
        <v>44</v>
      </c>
      <c r="AR835" s="7" t="s">
        <v>19</v>
      </c>
    </row>
    <row r="836" spans="1:62" s="2" customFormat="1" ht="16.5" customHeight="1" x14ac:dyDescent="0.2">
      <c r="A836" s="13"/>
      <c r="B836" s="14"/>
      <c r="C836" s="77" t="s">
        <v>1847</v>
      </c>
      <c r="D836" s="77" t="s">
        <v>1662</v>
      </c>
      <c r="E836" s="78" t="s">
        <v>1848</v>
      </c>
      <c r="F836" s="79" t="s">
        <v>1849</v>
      </c>
      <c r="G836" s="80" t="s">
        <v>94</v>
      </c>
      <c r="H836" s="81">
        <v>64</v>
      </c>
      <c r="I836" s="82"/>
      <c r="J836" s="83" t="s">
        <v>0</v>
      </c>
      <c r="K836" s="84" t="s">
        <v>11</v>
      </c>
      <c r="L836" s="69">
        <v>0</v>
      </c>
      <c r="M836" s="69">
        <f>L836*H836</f>
        <v>0</v>
      </c>
      <c r="N836" s="69">
        <v>0</v>
      </c>
      <c r="O836" s="69">
        <f>N836*H836</f>
        <v>0</v>
      </c>
      <c r="P836" s="69">
        <v>0</v>
      </c>
      <c r="Q836" s="70">
        <f>P836*H836</f>
        <v>0</v>
      </c>
      <c r="R836" s="13"/>
      <c r="S836" s="13"/>
      <c r="T836" s="13"/>
      <c r="U836" s="13"/>
      <c r="V836" s="13"/>
      <c r="W836" s="13"/>
      <c r="X836" s="13"/>
      <c r="Y836" s="13"/>
      <c r="Z836" s="13"/>
      <c r="AA836" s="13"/>
      <c r="AB836" s="13"/>
      <c r="AO836" s="71" t="s">
        <v>75</v>
      </c>
      <c r="AQ836" s="71" t="s">
        <v>1662</v>
      </c>
      <c r="AR836" s="71" t="s">
        <v>19</v>
      </c>
      <c r="AV836" s="7" t="s">
        <v>35</v>
      </c>
      <c r="BB836" s="72" t="e">
        <f>IF(K836="základní",#REF!,0)</f>
        <v>#REF!</v>
      </c>
      <c r="BC836" s="72">
        <f>IF(K836="snížená",#REF!,0)</f>
        <v>0</v>
      </c>
      <c r="BD836" s="72">
        <f>IF(K836="zákl. přenesená",#REF!,0)</f>
        <v>0</v>
      </c>
      <c r="BE836" s="72">
        <f>IF(K836="sníž. přenesená",#REF!,0)</f>
        <v>0</v>
      </c>
      <c r="BF836" s="72">
        <f>IF(K836="nulová",#REF!,0)</f>
        <v>0</v>
      </c>
      <c r="BG836" s="7" t="s">
        <v>17</v>
      </c>
      <c r="BH836" s="72" t="e">
        <f>ROUND(#REF!*H836,2)</f>
        <v>#REF!</v>
      </c>
      <c r="BI836" s="7" t="s">
        <v>42</v>
      </c>
      <c r="BJ836" s="71" t="s">
        <v>1850</v>
      </c>
    </row>
    <row r="837" spans="1:62" s="2" customFormat="1" x14ac:dyDescent="0.2">
      <c r="A837" s="13"/>
      <c r="B837" s="14"/>
      <c r="C837" s="15"/>
      <c r="D837" s="73" t="s">
        <v>44</v>
      </c>
      <c r="E837" s="15"/>
      <c r="F837" s="74" t="s">
        <v>1849</v>
      </c>
      <c r="G837" s="15"/>
      <c r="H837" s="15"/>
      <c r="I837" s="16"/>
      <c r="J837" s="75"/>
      <c r="K837" s="76"/>
      <c r="L837" s="22"/>
      <c r="M837" s="22"/>
      <c r="N837" s="22"/>
      <c r="O837" s="22"/>
      <c r="P837" s="22"/>
      <c r="Q837" s="23"/>
      <c r="R837" s="13"/>
      <c r="S837" s="13"/>
      <c r="T837" s="13"/>
      <c r="U837" s="13"/>
      <c r="V837" s="13"/>
      <c r="W837" s="13"/>
      <c r="X837" s="13"/>
      <c r="Y837" s="13"/>
      <c r="Z837" s="13"/>
      <c r="AA837" s="13"/>
      <c r="AB837" s="13"/>
      <c r="AQ837" s="7" t="s">
        <v>44</v>
      </c>
      <c r="AR837" s="7" t="s">
        <v>19</v>
      </c>
    </row>
    <row r="838" spans="1:62" s="2" customFormat="1" ht="21.75" customHeight="1" x14ac:dyDescent="0.2">
      <c r="A838" s="13"/>
      <c r="B838" s="14"/>
      <c r="C838" s="77" t="s">
        <v>1851</v>
      </c>
      <c r="D838" s="77" t="s">
        <v>1662</v>
      </c>
      <c r="E838" s="78" t="s">
        <v>1852</v>
      </c>
      <c r="F838" s="79" t="s">
        <v>1853</v>
      </c>
      <c r="G838" s="80" t="s">
        <v>48</v>
      </c>
      <c r="H838" s="81">
        <v>120</v>
      </c>
      <c r="I838" s="82"/>
      <c r="J838" s="83" t="s">
        <v>0</v>
      </c>
      <c r="K838" s="84" t="s">
        <v>11</v>
      </c>
      <c r="L838" s="69">
        <v>0</v>
      </c>
      <c r="M838" s="69">
        <f>L838*H838</f>
        <v>0</v>
      </c>
      <c r="N838" s="69">
        <v>0</v>
      </c>
      <c r="O838" s="69">
        <f>N838*H838</f>
        <v>0</v>
      </c>
      <c r="P838" s="69">
        <v>0</v>
      </c>
      <c r="Q838" s="70">
        <f>P838*H838</f>
        <v>0</v>
      </c>
      <c r="R838" s="13"/>
      <c r="S838" s="13"/>
      <c r="T838" s="13"/>
      <c r="U838" s="13"/>
      <c r="V838" s="13"/>
      <c r="W838" s="13"/>
      <c r="X838" s="13"/>
      <c r="Y838" s="13"/>
      <c r="Z838" s="13"/>
      <c r="AA838" s="13"/>
      <c r="AB838" s="13"/>
      <c r="AO838" s="71" t="s">
        <v>75</v>
      </c>
      <c r="AQ838" s="71" t="s">
        <v>1662</v>
      </c>
      <c r="AR838" s="71" t="s">
        <v>19</v>
      </c>
      <c r="AV838" s="7" t="s">
        <v>35</v>
      </c>
      <c r="BB838" s="72" t="e">
        <f>IF(K838="základní",#REF!,0)</f>
        <v>#REF!</v>
      </c>
      <c r="BC838" s="72">
        <f>IF(K838="snížená",#REF!,0)</f>
        <v>0</v>
      </c>
      <c r="BD838" s="72">
        <f>IF(K838="zákl. přenesená",#REF!,0)</f>
        <v>0</v>
      </c>
      <c r="BE838" s="72">
        <f>IF(K838="sníž. přenesená",#REF!,0)</f>
        <v>0</v>
      </c>
      <c r="BF838" s="72">
        <f>IF(K838="nulová",#REF!,0)</f>
        <v>0</v>
      </c>
      <c r="BG838" s="7" t="s">
        <v>17</v>
      </c>
      <c r="BH838" s="72" t="e">
        <f>ROUND(#REF!*H838,2)</f>
        <v>#REF!</v>
      </c>
      <c r="BI838" s="7" t="s">
        <v>42</v>
      </c>
      <c r="BJ838" s="71" t="s">
        <v>1854</v>
      </c>
    </row>
    <row r="839" spans="1:62" s="2" customFormat="1" x14ac:dyDescent="0.2">
      <c r="A839" s="13"/>
      <c r="B839" s="14"/>
      <c r="C839" s="15"/>
      <c r="D839" s="73" t="s">
        <v>44</v>
      </c>
      <c r="E839" s="15"/>
      <c r="F839" s="74" t="s">
        <v>1853</v>
      </c>
      <c r="G839" s="15"/>
      <c r="H839" s="15"/>
      <c r="I839" s="16"/>
      <c r="J839" s="75"/>
      <c r="K839" s="76"/>
      <c r="L839" s="22"/>
      <c r="M839" s="22"/>
      <c r="N839" s="22"/>
      <c r="O839" s="22"/>
      <c r="P839" s="22"/>
      <c r="Q839" s="23"/>
      <c r="R839" s="13"/>
      <c r="S839" s="13"/>
      <c r="T839" s="13"/>
      <c r="U839" s="13"/>
      <c r="V839" s="13"/>
      <c r="W839" s="13"/>
      <c r="X839" s="13"/>
      <c r="Y839" s="13"/>
      <c r="Z839" s="13"/>
      <c r="AA839" s="13"/>
      <c r="AB839" s="13"/>
      <c r="AQ839" s="7" t="s">
        <v>44</v>
      </c>
      <c r="AR839" s="7" t="s">
        <v>19</v>
      </c>
    </row>
    <row r="840" spans="1:62" s="2" customFormat="1" ht="21.75" customHeight="1" x14ac:dyDescent="0.2">
      <c r="A840" s="13"/>
      <c r="B840" s="14"/>
      <c r="C840" s="77" t="s">
        <v>1855</v>
      </c>
      <c r="D840" s="77" t="s">
        <v>1662</v>
      </c>
      <c r="E840" s="78" t="s">
        <v>1856</v>
      </c>
      <c r="F840" s="79" t="s">
        <v>1857</v>
      </c>
      <c r="G840" s="80" t="s">
        <v>48</v>
      </c>
      <c r="H840" s="81">
        <v>120</v>
      </c>
      <c r="I840" s="82"/>
      <c r="J840" s="83" t="s">
        <v>0</v>
      </c>
      <c r="K840" s="84" t="s">
        <v>11</v>
      </c>
      <c r="L840" s="69">
        <v>0</v>
      </c>
      <c r="M840" s="69">
        <f>L840*H840</f>
        <v>0</v>
      </c>
      <c r="N840" s="69">
        <v>0</v>
      </c>
      <c r="O840" s="69">
        <f>N840*H840</f>
        <v>0</v>
      </c>
      <c r="P840" s="69">
        <v>0</v>
      </c>
      <c r="Q840" s="70">
        <f>P840*H840</f>
        <v>0</v>
      </c>
      <c r="R840" s="13"/>
      <c r="S840" s="13"/>
      <c r="T840" s="13"/>
      <c r="U840" s="13"/>
      <c r="V840" s="13"/>
      <c r="W840" s="13"/>
      <c r="X840" s="13"/>
      <c r="Y840" s="13"/>
      <c r="Z840" s="13"/>
      <c r="AA840" s="13"/>
      <c r="AB840" s="13"/>
      <c r="AO840" s="71" t="s">
        <v>75</v>
      </c>
      <c r="AQ840" s="71" t="s">
        <v>1662</v>
      </c>
      <c r="AR840" s="71" t="s">
        <v>19</v>
      </c>
      <c r="AV840" s="7" t="s">
        <v>35</v>
      </c>
      <c r="BB840" s="72" t="e">
        <f>IF(K840="základní",#REF!,0)</f>
        <v>#REF!</v>
      </c>
      <c r="BC840" s="72">
        <f>IF(K840="snížená",#REF!,0)</f>
        <v>0</v>
      </c>
      <c r="BD840" s="72">
        <f>IF(K840="zákl. přenesená",#REF!,0)</f>
        <v>0</v>
      </c>
      <c r="BE840" s="72">
        <f>IF(K840="sníž. přenesená",#REF!,0)</f>
        <v>0</v>
      </c>
      <c r="BF840" s="72">
        <f>IF(K840="nulová",#REF!,0)</f>
        <v>0</v>
      </c>
      <c r="BG840" s="7" t="s">
        <v>17</v>
      </c>
      <c r="BH840" s="72" t="e">
        <f>ROUND(#REF!*H840,2)</f>
        <v>#REF!</v>
      </c>
      <c r="BI840" s="7" t="s">
        <v>42</v>
      </c>
      <c r="BJ840" s="71" t="s">
        <v>1858</v>
      </c>
    </row>
    <row r="841" spans="1:62" s="2" customFormat="1" x14ac:dyDescent="0.2">
      <c r="A841" s="13"/>
      <c r="B841" s="14"/>
      <c r="C841" s="15"/>
      <c r="D841" s="73" t="s">
        <v>44</v>
      </c>
      <c r="E841" s="15"/>
      <c r="F841" s="74" t="s">
        <v>1857</v>
      </c>
      <c r="G841" s="15"/>
      <c r="H841" s="15"/>
      <c r="I841" s="16"/>
      <c r="J841" s="75"/>
      <c r="K841" s="76"/>
      <c r="L841" s="22"/>
      <c r="M841" s="22"/>
      <c r="N841" s="22"/>
      <c r="O841" s="22"/>
      <c r="P841" s="22"/>
      <c r="Q841" s="23"/>
      <c r="R841" s="13"/>
      <c r="S841" s="13"/>
      <c r="T841" s="13"/>
      <c r="U841" s="13"/>
      <c r="V841" s="13"/>
      <c r="W841" s="13"/>
      <c r="X841" s="13"/>
      <c r="Y841" s="13"/>
      <c r="Z841" s="13"/>
      <c r="AA841" s="13"/>
      <c r="AB841" s="13"/>
      <c r="AQ841" s="7" t="s">
        <v>44</v>
      </c>
      <c r="AR841" s="7" t="s">
        <v>19</v>
      </c>
    </row>
    <row r="842" spans="1:62" s="5" customFormat="1" ht="22.9" customHeight="1" x14ac:dyDescent="0.2">
      <c r="B842" s="49"/>
      <c r="C842" s="50"/>
      <c r="D842" s="51" t="s">
        <v>15</v>
      </c>
      <c r="E842" s="61" t="s">
        <v>1859</v>
      </c>
      <c r="F842" s="61" t="s">
        <v>1860</v>
      </c>
      <c r="G842" s="50"/>
      <c r="H842" s="50"/>
      <c r="I842" s="53"/>
      <c r="J842" s="54"/>
      <c r="K842" s="55"/>
      <c r="L842" s="55"/>
      <c r="M842" s="56">
        <f>SUM(M843:M990)</f>
        <v>660.95800000000008</v>
      </c>
      <c r="N842" s="55"/>
      <c r="O842" s="56">
        <f>SUM(O843:O990)</f>
        <v>0</v>
      </c>
      <c r="P842" s="55"/>
      <c r="Q842" s="57">
        <f>SUM(Q843:Q990)</f>
        <v>0</v>
      </c>
      <c r="AO842" s="58" t="s">
        <v>42</v>
      </c>
      <c r="AQ842" s="59" t="s">
        <v>15</v>
      </c>
      <c r="AR842" s="59" t="s">
        <v>17</v>
      </c>
      <c r="AV842" s="58" t="s">
        <v>35</v>
      </c>
      <c r="BH842" s="60" t="e">
        <f>SUM(BH843:BH990)</f>
        <v>#REF!</v>
      </c>
    </row>
    <row r="843" spans="1:62" s="2" customFormat="1" ht="44.25" customHeight="1" x14ac:dyDescent="0.2">
      <c r="A843" s="13"/>
      <c r="B843" s="14"/>
      <c r="C843" s="62" t="s">
        <v>1861</v>
      </c>
      <c r="D843" s="62" t="s">
        <v>38</v>
      </c>
      <c r="E843" s="63" t="s">
        <v>1862</v>
      </c>
      <c r="F843" s="64" t="s">
        <v>1863</v>
      </c>
      <c r="G843" s="65" t="s">
        <v>94</v>
      </c>
      <c r="H843" s="66">
        <v>2</v>
      </c>
      <c r="I843" s="16"/>
      <c r="J843" s="67" t="s">
        <v>0</v>
      </c>
      <c r="K843" s="68" t="s">
        <v>11</v>
      </c>
      <c r="L843" s="69">
        <v>6.3650000000000002</v>
      </c>
      <c r="M843" s="69">
        <f>L843*H843</f>
        <v>12.73</v>
      </c>
      <c r="N843" s="69">
        <v>0</v>
      </c>
      <c r="O843" s="69">
        <f>N843*H843</f>
        <v>0</v>
      </c>
      <c r="P843" s="69">
        <v>0</v>
      </c>
      <c r="Q843" s="70">
        <f>P843*H843</f>
        <v>0</v>
      </c>
      <c r="R843" s="13"/>
      <c r="S843" s="13"/>
      <c r="T843" s="13"/>
      <c r="U843" s="13"/>
      <c r="V843" s="13"/>
      <c r="W843" s="13"/>
      <c r="X843" s="13"/>
      <c r="Y843" s="13"/>
      <c r="Z843" s="13"/>
      <c r="AA843" s="13"/>
      <c r="AB843" s="13"/>
      <c r="AO843" s="71" t="s">
        <v>1864</v>
      </c>
      <c r="AQ843" s="71" t="s">
        <v>38</v>
      </c>
      <c r="AR843" s="71" t="s">
        <v>19</v>
      </c>
      <c r="AV843" s="7" t="s">
        <v>35</v>
      </c>
      <c r="BB843" s="72" t="e">
        <f>IF(K843="základní",#REF!,0)</f>
        <v>#REF!</v>
      </c>
      <c r="BC843" s="72">
        <f>IF(K843="snížená",#REF!,0)</f>
        <v>0</v>
      </c>
      <c r="BD843" s="72">
        <f>IF(K843="zákl. přenesená",#REF!,0)</f>
        <v>0</v>
      </c>
      <c r="BE843" s="72">
        <f>IF(K843="sníž. přenesená",#REF!,0)</f>
        <v>0</v>
      </c>
      <c r="BF843" s="72">
        <f>IF(K843="nulová",#REF!,0)</f>
        <v>0</v>
      </c>
      <c r="BG843" s="7" t="s">
        <v>17</v>
      </c>
      <c r="BH843" s="72" t="e">
        <f>ROUND(#REF!*H843,2)</f>
        <v>#REF!</v>
      </c>
      <c r="BI843" s="7" t="s">
        <v>1864</v>
      </c>
      <c r="BJ843" s="71" t="s">
        <v>1865</v>
      </c>
    </row>
    <row r="844" spans="1:62" s="2" customFormat="1" ht="87.75" x14ac:dyDescent="0.2">
      <c r="A844" s="13"/>
      <c r="B844" s="14"/>
      <c r="C844" s="15"/>
      <c r="D844" s="73" t="s">
        <v>44</v>
      </c>
      <c r="E844" s="15"/>
      <c r="F844" s="74" t="s">
        <v>1866</v>
      </c>
      <c r="G844" s="15"/>
      <c r="H844" s="15"/>
      <c r="I844" s="16"/>
      <c r="J844" s="75"/>
      <c r="K844" s="76"/>
      <c r="L844" s="22"/>
      <c r="M844" s="22"/>
      <c r="N844" s="22"/>
      <c r="O844" s="22"/>
      <c r="P844" s="22"/>
      <c r="Q844" s="23"/>
      <c r="R844" s="13"/>
      <c r="S844" s="13"/>
      <c r="T844" s="13"/>
      <c r="U844" s="13"/>
      <c r="V844" s="13"/>
      <c r="W844" s="13"/>
      <c r="X844" s="13"/>
      <c r="Y844" s="13"/>
      <c r="Z844" s="13"/>
      <c r="AA844" s="13"/>
      <c r="AB844" s="13"/>
      <c r="AQ844" s="7" t="s">
        <v>44</v>
      </c>
      <c r="AR844" s="7" t="s">
        <v>19</v>
      </c>
    </row>
    <row r="845" spans="1:62" s="2" customFormat="1" ht="44.25" customHeight="1" x14ac:dyDescent="0.2">
      <c r="A845" s="13"/>
      <c r="B845" s="14"/>
      <c r="C845" s="62" t="s">
        <v>1867</v>
      </c>
      <c r="D845" s="62" t="s">
        <v>38</v>
      </c>
      <c r="E845" s="63" t="s">
        <v>1868</v>
      </c>
      <c r="F845" s="64" t="s">
        <v>1869</v>
      </c>
      <c r="G845" s="65" t="s">
        <v>94</v>
      </c>
      <c r="H845" s="66">
        <v>2</v>
      </c>
      <c r="I845" s="16"/>
      <c r="J845" s="67" t="s">
        <v>0</v>
      </c>
      <c r="K845" s="68" t="s">
        <v>11</v>
      </c>
      <c r="L845" s="69">
        <v>10.73</v>
      </c>
      <c r="M845" s="69">
        <f>L845*H845</f>
        <v>21.46</v>
      </c>
      <c r="N845" s="69">
        <v>0</v>
      </c>
      <c r="O845" s="69">
        <f>N845*H845</f>
        <v>0</v>
      </c>
      <c r="P845" s="69">
        <v>0</v>
      </c>
      <c r="Q845" s="70">
        <f>P845*H845</f>
        <v>0</v>
      </c>
      <c r="R845" s="13"/>
      <c r="S845" s="13"/>
      <c r="T845" s="13"/>
      <c r="U845" s="13"/>
      <c r="V845" s="13"/>
      <c r="W845" s="13"/>
      <c r="X845" s="13"/>
      <c r="Y845" s="13"/>
      <c r="Z845" s="13"/>
      <c r="AA845" s="13"/>
      <c r="AB845" s="13"/>
      <c r="AO845" s="71" t="s">
        <v>1864</v>
      </c>
      <c r="AQ845" s="71" t="s">
        <v>38</v>
      </c>
      <c r="AR845" s="71" t="s">
        <v>19</v>
      </c>
      <c r="AV845" s="7" t="s">
        <v>35</v>
      </c>
      <c r="BB845" s="72" t="e">
        <f>IF(K845="základní",#REF!,0)</f>
        <v>#REF!</v>
      </c>
      <c r="BC845" s="72">
        <f>IF(K845="snížená",#REF!,0)</f>
        <v>0</v>
      </c>
      <c r="BD845" s="72">
        <f>IF(K845="zákl. přenesená",#REF!,0)</f>
        <v>0</v>
      </c>
      <c r="BE845" s="72">
        <f>IF(K845="sníž. přenesená",#REF!,0)</f>
        <v>0</v>
      </c>
      <c r="BF845" s="72">
        <f>IF(K845="nulová",#REF!,0)</f>
        <v>0</v>
      </c>
      <c r="BG845" s="7" t="s">
        <v>17</v>
      </c>
      <c r="BH845" s="72" t="e">
        <f>ROUND(#REF!*H845,2)</f>
        <v>#REF!</v>
      </c>
      <c r="BI845" s="7" t="s">
        <v>1864</v>
      </c>
      <c r="BJ845" s="71" t="s">
        <v>1870</v>
      </c>
    </row>
    <row r="846" spans="1:62" s="2" customFormat="1" ht="87.75" x14ac:dyDescent="0.2">
      <c r="A846" s="13"/>
      <c r="B846" s="14"/>
      <c r="C846" s="15"/>
      <c r="D846" s="73" t="s">
        <v>44</v>
      </c>
      <c r="E846" s="15"/>
      <c r="F846" s="74" t="s">
        <v>1871</v>
      </c>
      <c r="G846" s="15"/>
      <c r="H846" s="15"/>
      <c r="I846" s="16"/>
      <c r="J846" s="75"/>
      <c r="K846" s="76"/>
      <c r="L846" s="22"/>
      <c r="M846" s="22"/>
      <c r="N846" s="22"/>
      <c r="O846" s="22"/>
      <c r="P846" s="22"/>
      <c r="Q846" s="23"/>
      <c r="R846" s="13"/>
      <c r="S846" s="13"/>
      <c r="T846" s="13"/>
      <c r="U846" s="13"/>
      <c r="V846" s="13"/>
      <c r="W846" s="13"/>
      <c r="X846" s="13"/>
      <c r="Y846" s="13"/>
      <c r="Z846" s="13"/>
      <c r="AA846" s="13"/>
      <c r="AB846" s="13"/>
      <c r="AQ846" s="7" t="s">
        <v>44</v>
      </c>
      <c r="AR846" s="7" t="s">
        <v>19</v>
      </c>
    </row>
    <row r="847" spans="1:62" s="2" customFormat="1" ht="44.25" customHeight="1" x14ac:dyDescent="0.2">
      <c r="A847" s="13"/>
      <c r="B847" s="14"/>
      <c r="C847" s="62" t="s">
        <v>1872</v>
      </c>
      <c r="D847" s="62" t="s">
        <v>38</v>
      </c>
      <c r="E847" s="63" t="s">
        <v>1873</v>
      </c>
      <c r="F847" s="64" t="s">
        <v>1874</v>
      </c>
      <c r="G847" s="65" t="s">
        <v>94</v>
      </c>
      <c r="H847" s="66">
        <v>2</v>
      </c>
      <c r="I847" s="16"/>
      <c r="J847" s="67" t="s">
        <v>0</v>
      </c>
      <c r="K847" s="68" t="s">
        <v>11</v>
      </c>
      <c r="L847" s="69">
        <v>27.59</v>
      </c>
      <c r="M847" s="69">
        <f>L847*H847</f>
        <v>55.18</v>
      </c>
      <c r="N847" s="69">
        <v>0</v>
      </c>
      <c r="O847" s="69">
        <f>N847*H847</f>
        <v>0</v>
      </c>
      <c r="P847" s="69">
        <v>0</v>
      </c>
      <c r="Q847" s="70">
        <f>P847*H847</f>
        <v>0</v>
      </c>
      <c r="R847" s="13"/>
      <c r="S847" s="13"/>
      <c r="T847" s="13"/>
      <c r="U847" s="13"/>
      <c r="V847" s="13"/>
      <c r="W847" s="13"/>
      <c r="X847" s="13"/>
      <c r="Y847" s="13"/>
      <c r="Z847" s="13"/>
      <c r="AA847" s="13"/>
      <c r="AB847" s="13"/>
      <c r="AO847" s="71" t="s">
        <v>1864</v>
      </c>
      <c r="AQ847" s="71" t="s">
        <v>38</v>
      </c>
      <c r="AR847" s="71" t="s">
        <v>19</v>
      </c>
      <c r="AV847" s="7" t="s">
        <v>35</v>
      </c>
      <c r="BB847" s="72" t="e">
        <f>IF(K847="základní",#REF!,0)</f>
        <v>#REF!</v>
      </c>
      <c r="BC847" s="72">
        <f>IF(K847="snížená",#REF!,0)</f>
        <v>0</v>
      </c>
      <c r="BD847" s="72">
        <f>IF(K847="zákl. přenesená",#REF!,0)</f>
        <v>0</v>
      </c>
      <c r="BE847" s="72">
        <f>IF(K847="sníž. přenesená",#REF!,0)</f>
        <v>0</v>
      </c>
      <c r="BF847" s="72">
        <f>IF(K847="nulová",#REF!,0)</f>
        <v>0</v>
      </c>
      <c r="BG847" s="7" t="s">
        <v>17</v>
      </c>
      <c r="BH847" s="72" t="e">
        <f>ROUND(#REF!*H847,2)</f>
        <v>#REF!</v>
      </c>
      <c r="BI847" s="7" t="s">
        <v>1864</v>
      </c>
      <c r="BJ847" s="71" t="s">
        <v>1875</v>
      </c>
    </row>
    <row r="848" spans="1:62" s="2" customFormat="1" ht="87.75" x14ac:dyDescent="0.2">
      <c r="A848" s="13"/>
      <c r="B848" s="14"/>
      <c r="C848" s="15"/>
      <c r="D848" s="73" t="s">
        <v>44</v>
      </c>
      <c r="E848" s="15"/>
      <c r="F848" s="74" t="s">
        <v>1876</v>
      </c>
      <c r="G848" s="15"/>
      <c r="H848" s="15"/>
      <c r="I848" s="16"/>
      <c r="J848" s="75"/>
      <c r="K848" s="76"/>
      <c r="L848" s="22"/>
      <c r="M848" s="22"/>
      <c r="N848" s="22"/>
      <c r="O848" s="22"/>
      <c r="P848" s="22"/>
      <c r="Q848" s="23"/>
      <c r="R848" s="13"/>
      <c r="S848" s="13"/>
      <c r="T848" s="13"/>
      <c r="U848" s="13"/>
      <c r="V848" s="13"/>
      <c r="W848" s="13"/>
      <c r="X848" s="13"/>
      <c r="Y848" s="13"/>
      <c r="Z848" s="13"/>
      <c r="AA848" s="13"/>
      <c r="AB848" s="13"/>
      <c r="AQ848" s="7" t="s">
        <v>44</v>
      </c>
      <c r="AR848" s="7" t="s">
        <v>19</v>
      </c>
    </row>
    <row r="849" spans="1:62" s="2" customFormat="1" ht="37.9" customHeight="1" x14ac:dyDescent="0.2">
      <c r="A849" s="13"/>
      <c r="B849" s="14"/>
      <c r="C849" s="62" t="s">
        <v>1877</v>
      </c>
      <c r="D849" s="62" t="s">
        <v>38</v>
      </c>
      <c r="E849" s="63" t="s">
        <v>1878</v>
      </c>
      <c r="F849" s="64" t="s">
        <v>1879</v>
      </c>
      <c r="G849" s="65" t="s">
        <v>94</v>
      </c>
      <c r="H849" s="66">
        <v>2</v>
      </c>
      <c r="I849" s="16"/>
      <c r="J849" s="67" t="s">
        <v>0</v>
      </c>
      <c r="K849" s="68" t="s">
        <v>11</v>
      </c>
      <c r="L849" s="69">
        <v>4.18</v>
      </c>
      <c r="M849" s="69">
        <f>L849*H849</f>
        <v>8.36</v>
      </c>
      <c r="N849" s="69">
        <v>0</v>
      </c>
      <c r="O849" s="69">
        <f>N849*H849</f>
        <v>0</v>
      </c>
      <c r="P849" s="69">
        <v>0</v>
      </c>
      <c r="Q849" s="70">
        <f>P849*H849</f>
        <v>0</v>
      </c>
      <c r="R849" s="13"/>
      <c r="S849" s="13"/>
      <c r="T849" s="13"/>
      <c r="U849" s="13"/>
      <c r="V849" s="13"/>
      <c r="W849" s="13"/>
      <c r="X849" s="13"/>
      <c r="Y849" s="13"/>
      <c r="Z849" s="13"/>
      <c r="AA849" s="13"/>
      <c r="AB849" s="13"/>
      <c r="AO849" s="71" t="s">
        <v>1864</v>
      </c>
      <c r="AQ849" s="71" t="s">
        <v>38</v>
      </c>
      <c r="AR849" s="71" t="s">
        <v>19</v>
      </c>
      <c r="AV849" s="7" t="s">
        <v>35</v>
      </c>
      <c r="BB849" s="72" t="e">
        <f>IF(K849="základní",#REF!,0)</f>
        <v>#REF!</v>
      </c>
      <c r="BC849" s="72">
        <f>IF(K849="snížená",#REF!,0)</f>
        <v>0</v>
      </c>
      <c r="BD849" s="72">
        <f>IF(K849="zákl. přenesená",#REF!,0)</f>
        <v>0</v>
      </c>
      <c r="BE849" s="72">
        <f>IF(K849="sníž. přenesená",#REF!,0)</f>
        <v>0</v>
      </c>
      <c r="BF849" s="72">
        <f>IF(K849="nulová",#REF!,0)</f>
        <v>0</v>
      </c>
      <c r="BG849" s="7" t="s">
        <v>17</v>
      </c>
      <c r="BH849" s="72" t="e">
        <f>ROUND(#REF!*H849,2)</f>
        <v>#REF!</v>
      </c>
      <c r="BI849" s="7" t="s">
        <v>1864</v>
      </c>
      <c r="BJ849" s="71" t="s">
        <v>1880</v>
      </c>
    </row>
    <row r="850" spans="1:62" s="2" customFormat="1" ht="39" x14ac:dyDescent="0.2">
      <c r="A850" s="13"/>
      <c r="B850" s="14"/>
      <c r="C850" s="15"/>
      <c r="D850" s="73" t="s">
        <v>44</v>
      </c>
      <c r="E850" s="15"/>
      <c r="F850" s="74" t="s">
        <v>1881</v>
      </c>
      <c r="G850" s="15"/>
      <c r="H850" s="15"/>
      <c r="I850" s="16"/>
      <c r="J850" s="75"/>
      <c r="K850" s="76"/>
      <c r="L850" s="22"/>
      <c r="M850" s="22"/>
      <c r="N850" s="22"/>
      <c r="O850" s="22"/>
      <c r="P850" s="22"/>
      <c r="Q850" s="23"/>
      <c r="R850" s="13"/>
      <c r="S850" s="13"/>
      <c r="T850" s="13"/>
      <c r="U850" s="13"/>
      <c r="V850" s="13"/>
      <c r="W850" s="13"/>
      <c r="X850" s="13"/>
      <c r="Y850" s="13"/>
      <c r="Z850" s="13"/>
      <c r="AA850" s="13"/>
      <c r="AB850" s="13"/>
      <c r="AQ850" s="7" t="s">
        <v>44</v>
      </c>
      <c r="AR850" s="7" t="s">
        <v>19</v>
      </c>
    </row>
    <row r="851" spans="1:62" s="2" customFormat="1" ht="33" customHeight="1" x14ac:dyDescent="0.2">
      <c r="A851" s="13"/>
      <c r="B851" s="14"/>
      <c r="C851" s="62" t="s">
        <v>1882</v>
      </c>
      <c r="D851" s="62" t="s">
        <v>38</v>
      </c>
      <c r="E851" s="63" t="s">
        <v>1883</v>
      </c>
      <c r="F851" s="64" t="s">
        <v>1884</v>
      </c>
      <c r="G851" s="65" t="s">
        <v>94</v>
      </c>
      <c r="H851" s="66">
        <v>2</v>
      </c>
      <c r="I851" s="16"/>
      <c r="J851" s="67" t="s">
        <v>0</v>
      </c>
      <c r="K851" s="68" t="s">
        <v>11</v>
      </c>
      <c r="L851" s="69">
        <v>6.96</v>
      </c>
      <c r="M851" s="69">
        <f>L851*H851</f>
        <v>13.92</v>
      </c>
      <c r="N851" s="69">
        <v>0</v>
      </c>
      <c r="O851" s="69">
        <f>N851*H851</f>
        <v>0</v>
      </c>
      <c r="P851" s="69">
        <v>0</v>
      </c>
      <c r="Q851" s="70">
        <f>P851*H851</f>
        <v>0</v>
      </c>
      <c r="R851" s="13"/>
      <c r="S851" s="13"/>
      <c r="T851" s="13"/>
      <c r="U851" s="13"/>
      <c r="V851" s="13"/>
      <c r="W851" s="13"/>
      <c r="X851" s="13"/>
      <c r="Y851" s="13"/>
      <c r="Z851" s="13"/>
      <c r="AA851" s="13"/>
      <c r="AB851" s="13"/>
      <c r="AO851" s="71" t="s">
        <v>42</v>
      </c>
      <c r="AQ851" s="71" t="s">
        <v>38</v>
      </c>
      <c r="AR851" s="71" t="s">
        <v>19</v>
      </c>
      <c r="AV851" s="7" t="s">
        <v>35</v>
      </c>
      <c r="BB851" s="72" t="e">
        <f>IF(K851="základní",#REF!,0)</f>
        <v>#REF!</v>
      </c>
      <c r="BC851" s="72">
        <f>IF(K851="snížená",#REF!,0)</f>
        <v>0</v>
      </c>
      <c r="BD851" s="72">
        <f>IF(K851="zákl. přenesená",#REF!,0)</f>
        <v>0</v>
      </c>
      <c r="BE851" s="72">
        <f>IF(K851="sníž. přenesená",#REF!,0)</f>
        <v>0</v>
      </c>
      <c r="BF851" s="72">
        <f>IF(K851="nulová",#REF!,0)</f>
        <v>0</v>
      </c>
      <c r="BG851" s="7" t="s">
        <v>17</v>
      </c>
      <c r="BH851" s="72" t="e">
        <f>ROUND(#REF!*H851,2)</f>
        <v>#REF!</v>
      </c>
      <c r="BI851" s="7" t="s">
        <v>42</v>
      </c>
      <c r="BJ851" s="71" t="s">
        <v>1885</v>
      </c>
    </row>
    <row r="852" spans="1:62" s="2" customFormat="1" ht="39" x14ac:dyDescent="0.2">
      <c r="A852" s="13"/>
      <c r="B852" s="14"/>
      <c r="C852" s="15"/>
      <c r="D852" s="73" t="s">
        <v>44</v>
      </c>
      <c r="E852" s="15"/>
      <c r="F852" s="74" t="s">
        <v>1886</v>
      </c>
      <c r="G852" s="15"/>
      <c r="H852" s="15"/>
      <c r="I852" s="16"/>
      <c r="J852" s="75"/>
      <c r="K852" s="76"/>
      <c r="L852" s="22"/>
      <c r="M852" s="22"/>
      <c r="N852" s="22"/>
      <c r="O852" s="22"/>
      <c r="P852" s="22"/>
      <c r="Q852" s="23"/>
      <c r="R852" s="13"/>
      <c r="S852" s="13"/>
      <c r="T852" s="13"/>
      <c r="U852" s="13"/>
      <c r="V852" s="13"/>
      <c r="W852" s="13"/>
      <c r="X852" s="13"/>
      <c r="Y852" s="13"/>
      <c r="Z852" s="13"/>
      <c r="AA852" s="13"/>
      <c r="AB852" s="13"/>
      <c r="AQ852" s="7" t="s">
        <v>44</v>
      </c>
      <c r="AR852" s="7" t="s">
        <v>19</v>
      </c>
    </row>
    <row r="853" spans="1:62" s="2" customFormat="1" ht="37.9" customHeight="1" x14ac:dyDescent="0.2">
      <c r="A853" s="13"/>
      <c r="B853" s="14"/>
      <c r="C853" s="62" t="s">
        <v>1887</v>
      </c>
      <c r="D853" s="62" t="s">
        <v>38</v>
      </c>
      <c r="E853" s="63" t="s">
        <v>1888</v>
      </c>
      <c r="F853" s="64" t="s">
        <v>1889</v>
      </c>
      <c r="G853" s="65" t="s">
        <v>94</v>
      </c>
      <c r="H853" s="66">
        <v>2</v>
      </c>
      <c r="I853" s="16"/>
      <c r="J853" s="67" t="s">
        <v>0</v>
      </c>
      <c r="K853" s="68" t="s">
        <v>11</v>
      </c>
      <c r="L853" s="69">
        <v>22.25</v>
      </c>
      <c r="M853" s="69">
        <f>L853*H853</f>
        <v>44.5</v>
      </c>
      <c r="N853" s="69">
        <v>0</v>
      </c>
      <c r="O853" s="69">
        <f>N853*H853</f>
        <v>0</v>
      </c>
      <c r="P853" s="69">
        <v>0</v>
      </c>
      <c r="Q853" s="70">
        <f>P853*H853</f>
        <v>0</v>
      </c>
      <c r="R853" s="13"/>
      <c r="S853" s="13"/>
      <c r="T853" s="13"/>
      <c r="U853" s="13"/>
      <c r="V853" s="13"/>
      <c r="W853" s="13"/>
      <c r="X853" s="13"/>
      <c r="Y853" s="13"/>
      <c r="Z853" s="13"/>
      <c r="AA853" s="13"/>
      <c r="AB853" s="13"/>
      <c r="AO853" s="71" t="s">
        <v>1864</v>
      </c>
      <c r="AQ853" s="71" t="s">
        <v>38</v>
      </c>
      <c r="AR853" s="71" t="s">
        <v>19</v>
      </c>
      <c r="AV853" s="7" t="s">
        <v>35</v>
      </c>
      <c r="BB853" s="72" t="e">
        <f>IF(K853="základní",#REF!,0)</f>
        <v>#REF!</v>
      </c>
      <c r="BC853" s="72">
        <f>IF(K853="snížená",#REF!,0)</f>
        <v>0</v>
      </c>
      <c r="BD853" s="72">
        <f>IF(K853="zákl. přenesená",#REF!,0)</f>
        <v>0</v>
      </c>
      <c r="BE853" s="72">
        <f>IF(K853="sníž. přenesená",#REF!,0)</f>
        <v>0</v>
      </c>
      <c r="BF853" s="72">
        <f>IF(K853="nulová",#REF!,0)</f>
        <v>0</v>
      </c>
      <c r="BG853" s="7" t="s">
        <v>17</v>
      </c>
      <c r="BH853" s="72" t="e">
        <f>ROUND(#REF!*H853,2)</f>
        <v>#REF!</v>
      </c>
      <c r="BI853" s="7" t="s">
        <v>1864</v>
      </c>
      <c r="BJ853" s="71" t="s">
        <v>1890</v>
      </c>
    </row>
    <row r="854" spans="1:62" s="2" customFormat="1" ht="39" x14ac:dyDescent="0.2">
      <c r="A854" s="13"/>
      <c r="B854" s="14"/>
      <c r="C854" s="15"/>
      <c r="D854" s="73" t="s">
        <v>44</v>
      </c>
      <c r="E854" s="15"/>
      <c r="F854" s="74" t="s">
        <v>1891</v>
      </c>
      <c r="G854" s="15"/>
      <c r="H854" s="15"/>
      <c r="I854" s="16"/>
      <c r="J854" s="75"/>
      <c r="K854" s="76"/>
      <c r="L854" s="22"/>
      <c r="M854" s="22"/>
      <c r="N854" s="22"/>
      <c r="O854" s="22"/>
      <c r="P854" s="22"/>
      <c r="Q854" s="23"/>
      <c r="R854" s="13"/>
      <c r="S854" s="13"/>
      <c r="T854" s="13"/>
      <c r="U854" s="13"/>
      <c r="V854" s="13"/>
      <c r="W854" s="13"/>
      <c r="X854" s="13"/>
      <c r="Y854" s="13"/>
      <c r="Z854" s="13"/>
      <c r="AA854" s="13"/>
      <c r="AB854" s="13"/>
      <c r="AQ854" s="7" t="s">
        <v>44</v>
      </c>
      <c r="AR854" s="7" t="s">
        <v>19</v>
      </c>
    </row>
    <row r="855" spans="1:62" s="2" customFormat="1" ht="24.2" customHeight="1" x14ac:dyDescent="0.2">
      <c r="A855" s="13"/>
      <c r="B855" s="14"/>
      <c r="C855" s="62" t="s">
        <v>1892</v>
      </c>
      <c r="D855" s="62" t="s">
        <v>38</v>
      </c>
      <c r="E855" s="63" t="s">
        <v>1893</v>
      </c>
      <c r="F855" s="64" t="s">
        <v>1894</v>
      </c>
      <c r="G855" s="65" t="s">
        <v>94</v>
      </c>
      <c r="H855" s="66">
        <v>120</v>
      </c>
      <c r="I855" s="16"/>
      <c r="J855" s="67" t="s">
        <v>0</v>
      </c>
      <c r="K855" s="68" t="s">
        <v>11</v>
      </c>
      <c r="L855" s="69">
        <v>0.308</v>
      </c>
      <c r="M855" s="69">
        <f>L855*H855</f>
        <v>36.96</v>
      </c>
      <c r="N855" s="69">
        <v>0</v>
      </c>
      <c r="O855" s="69">
        <f>N855*H855</f>
        <v>0</v>
      </c>
      <c r="P855" s="69">
        <v>0</v>
      </c>
      <c r="Q855" s="70">
        <f>P855*H855</f>
        <v>0</v>
      </c>
      <c r="R855" s="13"/>
      <c r="S855" s="13"/>
      <c r="T855" s="13"/>
      <c r="U855" s="13"/>
      <c r="V855" s="13"/>
      <c r="W855" s="13"/>
      <c r="X855" s="13"/>
      <c r="Y855" s="13"/>
      <c r="Z855" s="13"/>
      <c r="AA855" s="13"/>
      <c r="AB855" s="13"/>
      <c r="AO855" s="71" t="s">
        <v>1864</v>
      </c>
      <c r="AQ855" s="71" t="s">
        <v>38</v>
      </c>
      <c r="AR855" s="71" t="s">
        <v>19</v>
      </c>
      <c r="AV855" s="7" t="s">
        <v>35</v>
      </c>
      <c r="BB855" s="72" t="e">
        <f>IF(K855="základní",#REF!,0)</f>
        <v>#REF!</v>
      </c>
      <c r="BC855" s="72">
        <f>IF(K855="snížená",#REF!,0)</f>
        <v>0</v>
      </c>
      <c r="BD855" s="72">
        <f>IF(K855="zákl. přenesená",#REF!,0)</f>
        <v>0</v>
      </c>
      <c r="BE855" s="72">
        <f>IF(K855="sníž. přenesená",#REF!,0)</f>
        <v>0</v>
      </c>
      <c r="BF855" s="72">
        <f>IF(K855="nulová",#REF!,0)</f>
        <v>0</v>
      </c>
      <c r="BG855" s="7" t="s">
        <v>17</v>
      </c>
      <c r="BH855" s="72" t="e">
        <f>ROUND(#REF!*H855,2)</f>
        <v>#REF!</v>
      </c>
      <c r="BI855" s="7" t="s">
        <v>1864</v>
      </c>
      <c r="BJ855" s="71" t="s">
        <v>1895</v>
      </c>
    </row>
    <row r="856" spans="1:62" s="2" customFormat="1" ht="19.5" x14ac:dyDescent="0.2">
      <c r="A856" s="13"/>
      <c r="B856" s="14"/>
      <c r="C856" s="15"/>
      <c r="D856" s="73" t="s">
        <v>44</v>
      </c>
      <c r="E856" s="15"/>
      <c r="F856" s="74" t="s">
        <v>1894</v>
      </c>
      <c r="G856" s="15"/>
      <c r="H856" s="15"/>
      <c r="I856" s="16"/>
      <c r="J856" s="75"/>
      <c r="K856" s="76"/>
      <c r="L856" s="22"/>
      <c r="M856" s="22"/>
      <c r="N856" s="22"/>
      <c r="O856" s="22"/>
      <c r="P856" s="22"/>
      <c r="Q856" s="23"/>
      <c r="R856" s="13"/>
      <c r="S856" s="13"/>
      <c r="T856" s="13"/>
      <c r="U856" s="13"/>
      <c r="V856" s="13"/>
      <c r="W856" s="13"/>
      <c r="X856" s="13"/>
      <c r="Y856" s="13"/>
      <c r="Z856" s="13"/>
      <c r="AA856" s="13"/>
      <c r="AB856" s="13"/>
      <c r="AQ856" s="7" t="s">
        <v>44</v>
      </c>
      <c r="AR856" s="7" t="s">
        <v>19</v>
      </c>
    </row>
    <row r="857" spans="1:62" s="2" customFormat="1" ht="37.9" customHeight="1" x14ac:dyDescent="0.2">
      <c r="A857" s="13"/>
      <c r="B857" s="14"/>
      <c r="C857" s="62" t="s">
        <v>1896</v>
      </c>
      <c r="D857" s="62" t="s">
        <v>38</v>
      </c>
      <c r="E857" s="63" t="s">
        <v>1897</v>
      </c>
      <c r="F857" s="64" t="s">
        <v>1898</v>
      </c>
      <c r="G857" s="65" t="s">
        <v>94</v>
      </c>
      <c r="H857" s="66">
        <v>120</v>
      </c>
      <c r="I857" s="16"/>
      <c r="J857" s="67" t="s">
        <v>0</v>
      </c>
      <c r="K857" s="68" t="s">
        <v>11</v>
      </c>
      <c r="L857" s="69">
        <v>0.17199999999999999</v>
      </c>
      <c r="M857" s="69">
        <f>L857*H857</f>
        <v>20.639999999999997</v>
      </c>
      <c r="N857" s="69">
        <v>0</v>
      </c>
      <c r="O857" s="69">
        <f>N857*H857</f>
        <v>0</v>
      </c>
      <c r="P857" s="69">
        <v>0</v>
      </c>
      <c r="Q857" s="70">
        <f>P857*H857</f>
        <v>0</v>
      </c>
      <c r="R857" s="13"/>
      <c r="S857" s="13"/>
      <c r="T857" s="13"/>
      <c r="U857" s="13"/>
      <c r="V857" s="13"/>
      <c r="W857" s="13"/>
      <c r="X857" s="13"/>
      <c r="Y857" s="13"/>
      <c r="Z857" s="13"/>
      <c r="AA857" s="13"/>
      <c r="AB857" s="13"/>
      <c r="AO857" s="71" t="s">
        <v>1864</v>
      </c>
      <c r="AQ857" s="71" t="s">
        <v>38</v>
      </c>
      <c r="AR857" s="71" t="s">
        <v>19</v>
      </c>
      <c r="AV857" s="7" t="s">
        <v>35</v>
      </c>
      <c r="BB857" s="72" t="e">
        <f>IF(K857="základní",#REF!,0)</f>
        <v>#REF!</v>
      </c>
      <c r="BC857" s="72">
        <f>IF(K857="snížená",#REF!,0)</f>
        <v>0</v>
      </c>
      <c r="BD857" s="72">
        <f>IF(K857="zákl. přenesená",#REF!,0)</f>
        <v>0</v>
      </c>
      <c r="BE857" s="72">
        <f>IF(K857="sníž. přenesená",#REF!,0)</f>
        <v>0</v>
      </c>
      <c r="BF857" s="72">
        <f>IF(K857="nulová",#REF!,0)</f>
        <v>0</v>
      </c>
      <c r="BG857" s="7" t="s">
        <v>17</v>
      </c>
      <c r="BH857" s="72" t="e">
        <f>ROUND(#REF!*H857,2)</f>
        <v>#REF!</v>
      </c>
      <c r="BI857" s="7" t="s">
        <v>1864</v>
      </c>
      <c r="BJ857" s="71" t="s">
        <v>1899</v>
      </c>
    </row>
    <row r="858" spans="1:62" s="2" customFormat="1" ht="39" x14ac:dyDescent="0.2">
      <c r="A858" s="13"/>
      <c r="B858" s="14"/>
      <c r="C858" s="15"/>
      <c r="D858" s="73" t="s">
        <v>44</v>
      </c>
      <c r="E858" s="15"/>
      <c r="F858" s="74" t="s">
        <v>1900</v>
      </c>
      <c r="G858" s="15"/>
      <c r="H858" s="15"/>
      <c r="I858" s="16"/>
      <c r="J858" s="75"/>
      <c r="K858" s="76"/>
      <c r="L858" s="22"/>
      <c r="M858" s="22"/>
      <c r="N858" s="22"/>
      <c r="O858" s="22"/>
      <c r="P858" s="22"/>
      <c r="Q858" s="23"/>
      <c r="R858" s="13"/>
      <c r="S858" s="13"/>
      <c r="T858" s="13"/>
      <c r="U858" s="13"/>
      <c r="V858" s="13"/>
      <c r="W858" s="13"/>
      <c r="X858" s="13"/>
      <c r="Y858" s="13"/>
      <c r="Z858" s="13"/>
      <c r="AA858" s="13"/>
      <c r="AB858" s="13"/>
      <c r="AQ858" s="7" t="s">
        <v>44</v>
      </c>
      <c r="AR858" s="7" t="s">
        <v>19</v>
      </c>
    </row>
    <row r="859" spans="1:62" s="2" customFormat="1" ht="24.2" customHeight="1" x14ac:dyDescent="0.2">
      <c r="A859" s="13"/>
      <c r="B859" s="14"/>
      <c r="C859" s="62" t="s">
        <v>1901</v>
      </c>
      <c r="D859" s="62" t="s">
        <v>38</v>
      </c>
      <c r="E859" s="63" t="s">
        <v>1902</v>
      </c>
      <c r="F859" s="64" t="s">
        <v>1903</v>
      </c>
      <c r="G859" s="65" t="s">
        <v>94</v>
      </c>
      <c r="H859" s="66">
        <v>1</v>
      </c>
      <c r="I859" s="16"/>
      <c r="J859" s="67" t="s">
        <v>0</v>
      </c>
      <c r="K859" s="68" t="s">
        <v>11</v>
      </c>
      <c r="L859" s="69">
        <v>14.4</v>
      </c>
      <c r="M859" s="69">
        <f>L859*H859</f>
        <v>14.4</v>
      </c>
      <c r="N859" s="69">
        <v>0</v>
      </c>
      <c r="O859" s="69">
        <f>N859*H859</f>
        <v>0</v>
      </c>
      <c r="P859" s="69">
        <v>0</v>
      </c>
      <c r="Q859" s="70">
        <f>P859*H859</f>
        <v>0</v>
      </c>
      <c r="R859" s="13"/>
      <c r="S859" s="13"/>
      <c r="T859" s="13"/>
      <c r="U859" s="13"/>
      <c r="V859" s="13"/>
      <c r="W859" s="13"/>
      <c r="X859" s="13"/>
      <c r="Y859" s="13"/>
      <c r="Z859" s="13"/>
      <c r="AA859" s="13"/>
      <c r="AB859" s="13"/>
      <c r="AO859" s="71" t="s">
        <v>1864</v>
      </c>
      <c r="AQ859" s="71" t="s">
        <v>38</v>
      </c>
      <c r="AR859" s="71" t="s">
        <v>19</v>
      </c>
      <c r="AV859" s="7" t="s">
        <v>35</v>
      </c>
      <c r="BB859" s="72" t="e">
        <f>IF(K859="základní",#REF!,0)</f>
        <v>#REF!</v>
      </c>
      <c r="BC859" s="72">
        <f>IF(K859="snížená",#REF!,0)</f>
        <v>0</v>
      </c>
      <c r="BD859" s="72">
        <f>IF(K859="zákl. přenesená",#REF!,0)</f>
        <v>0</v>
      </c>
      <c r="BE859" s="72">
        <f>IF(K859="sníž. přenesená",#REF!,0)</f>
        <v>0</v>
      </c>
      <c r="BF859" s="72">
        <f>IF(K859="nulová",#REF!,0)</f>
        <v>0</v>
      </c>
      <c r="BG859" s="7" t="s">
        <v>17</v>
      </c>
      <c r="BH859" s="72" t="e">
        <f>ROUND(#REF!*H859,2)</f>
        <v>#REF!</v>
      </c>
      <c r="BI859" s="7" t="s">
        <v>1864</v>
      </c>
      <c r="BJ859" s="71" t="s">
        <v>1904</v>
      </c>
    </row>
    <row r="860" spans="1:62" s="2" customFormat="1" ht="39" x14ac:dyDescent="0.2">
      <c r="A860" s="13"/>
      <c r="B860" s="14"/>
      <c r="C860" s="15"/>
      <c r="D860" s="73" t="s">
        <v>44</v>
      </c>
      <c r="E860" s="15"/>
      <c r="F860" s="74" t="s">
        <v>1905</v>
      </c>
      <c r="G860" s="15"/>
      <c r="H860" s="15"/>
      <c r="I860" s="16"/>
      <c r="J860" s="75"/>
      <c r="K860" s="76"/>
      <c r="L860" s="22"/>
      <c r="M860" s="22"/>
      <c r="N860" s="22"/>
      <c r="O860" s="22"/>
      <c r="P860" s="22"/>
      <c r="Q860" s="23"/>
      <c r="R860" s="13"/>
      <c r="S860" s="13"/>
      <c r="T860" s="13"/>
      <c r="U860" s="13"/>
      <c r="V860" s="13"/>
      <c r="W860" s="13"/>
      <c r="X860" s="13"/>
      <c r="Y860" s="13"/>
      <c r="Z860" s="13"/>
      <c r="AA860" s="13"/>
      <c r="AB860" s="13"/>
      <c r="AQ860" s="7" t="s">
        <v>44</v>
      </c>
      <c r="AR860" s="7" t="s">
        <v>19</v>
      </c>
    </row>
    <row r="861" spans="1:62" s="2" customFormat="1" ht="24.2" customHeight="1" x14ac:dyDescent="0.2">
      <c r="A861" s="13"/>
      <c r="B861" s="14"/>
      <c r="C861" s="62" t="s">
        <v>1906</v>
      </c>
      <c r="D861" s="62" t="s">
        <v>38</v>
      </c>
      <c r="E861" s="63" t="s">
        <v>1907</v>
      </c>
      <c r="F861" s="64" t="s">
        <v>1908</v>
      </c>
      <c r="G861" s="65" t="s">
        <v>94</v>
      </c>
      <c r="H861" s="66">
        <v>1</v>
      </c>
      <c r="I861" s="16"/>
      <c r="J861" s="67" t="s">
        <v>0</v>
      </c>
      <c r="K861" s="68" t="s">
        <v>11</v>
      </c>
      <c r="L861" s="69">
        <v>16.042000000000002</v>
      </c>
      <c r="M861" s="69">
        <f>L861*H861</f>
        <v>16.042000000000002</v>
      </c>
      <c r="N861" s="69">
        <v>0</v>
      </c>
      <c r="O861" s="69">
        <f>N861*H861</f>
        <v>0</v>
      </c>
      <c r="P861" s="69">
        <v>0</v>
      </c>
      <c r="Q861" s="70">
        <f>P861*H861</f>
        <v>0</v>
      </c>
      <c r="R861" s="13"/>
      <c r="S861" s="13"/>
      <c r="T861" s="13"/>
      <c r="U861" s="13"/>
      <c r="V861" s="13"/>
      <c r="W861" s="13"/>
      <c r="X861" s="13"/>
      <c r="Y861" s="13"/>
      <c r="Z861" s="13"/>
      <c r="AA861" s="13"/>
      <c r="AB861" s="13"/>
      <c r="AO861" s="71" t="s">
        <v>1864</v>
      </c>
      <c r="AQ861" s="71" t="s">
        <v>38</v>
      </c>
      <c r="AR861" s="71" t="s">
        <v>19</v>
      </c>
      <c r="AV861" s="7" t="s">
        <v>35</v>
      </c>
      <c r="BB861" s="72" t="e">
        <f>IF(K861="základní",#REF!,0)</f>
        <v>#REF!</v>
      </c>
      <c r="BC861" s="72">
        <f>IF(K861="snížená",#REF!,0)</f>
        <v>0</v>
      </c>
      <c r="BD861" s="72">
        <f>IF(K861="zákl. přenesená",#REF!,0)</f>
        <v>0</v>
      </c>
      <c r="BE861" s="72">
        <f>IF(K861="sníž. přenesená",#REF!,0)</f>
        <v>0</v>
      </c>
      <c r="BF861" s="72">
        <f>IF(K861="nulová",#REF!,0)</f>
        <v>0</v>
      </c>
      <c r="BG861" s="7" t="s">
        <v>17</v>
      </c>
      <c r="BH861" s="72" t="e">
        <f>ROUND(#REF!*H861,2)</f>
        <v>#REF!</v>
      </c>
      <c r="BI861" s="7" t="s">
        <v>1864</v>
      </c>
      <c r="BJ861" s="71" t="s">
        <v>1909</v>
      </c>
    </row>
    <row r="862" spans="1:62" s="2" customFormat="1" ht="48.75" x14ac:dyDescent="0.2">
      <c r="A862" s="13"/>
      <c r="B862" s="14"/>
      <c r="C862" s="15"/>
      <c r="D862" s="73" t="s">
        <v>44</v>
      </c>
      <c r="E862" s="15"/>
      <c r="F862" s="74" t="s">
        <v>1910</v>
      </c>
      <c r="G862" s="15"/>
      <c r="H862" s="15"/>
      <c r="I862" s="16"/>
      <c r="J862" s="75"/>
      <c r="K862" s="76"/>
      <c r="L862" s="22"/>
      <c r="M862" s="22"/>
      <c r="N862" s="22"/>
      <c r="O862" s="22"/>
      <c r="P862" s="22"/>
      <c r="Q862" s="23"/>
      <c r="R862" s="13"/>
      <c r="S862" s="13"/>
      <c r="T862" s="13"/>
      <c r="U862" s="13"/>
      <c r="V862" s="13"/>
      <c r="W862" s="13"/>
      <c r="X862" s="13"/>
      <c r="Y862" s="13"/>
      <c r="Z862" s="13"/>
      <c r="AA862" s="13"/>
      <c r="AB862" s="13"/>
      <c r="AQ862" s="7" t="s">
        <v>44</v>
      </c>
      <c r="AR862" s="7" t="s">
        <v>19</v>
      </c>
    </row>
    <row r="863" spans="1:62" s="2" customFormat="1" ht="24.2" customHeight="1" x14ac:dyDescent="0.2">
      <c r="A863" s="13"/>
      <c r="B863" s="14"/>
      <c r="C863" s="62" t="s">
        <v>1911</v>
      </c>
      <c r="D863" s="62" t="s">
        <v>38</v>
      </c>
      <c r="E863" s="63" t="s">
        <v>1912</v>
      </c>
      <c r="F863" s="64" t="s">
        <v>1913</v>
      </c>
      <c r="G863" s="65" t="s">
        <v>94</v>
      </c>
      <c r="H863" s="66">
        <v>1</v>
      </c>
      <c r="I863" s="16"/>
      <c r="J863" s="67" t="s">
        <v>0</v>
      </c>
      <c r="K863" s="68" t="s">
        <v>11</v>
      </c>
      <c r="L863" s="69">
        <v>16.704999999999998</v>
      </c>
      <c r="M863" s="69">
        <f>L863*H863</f>
        <v>16.704999999999998</v>
      </c>
      <c r="N863" s="69">
        <v>0</v>
      </c>
      <c r="O863" s="69">
        <f>N863*H863</f>
        <v>0</v>
      </c>
      <c r="P863" s="69">
        <v>0</v>
      </c>
      <c r="Q863" s="70">
        <f>P863*H863</f>
        <v>0</v>
      </c>
      <c r="R863" s="13"/>
      <c r="S863" s="13"/>
      <c r="T863" s="13"/>
      <c r="U863" s="13"/>
      <c r="V863" s="13"/>
      <c r="W863" s="13"/>
      <c r="X863" s="13"/>
      <c r="Y863" s="13"/>
      <c r="Z863" s="13"/>
      <c r="AA863" s="13"/>
      <c r="AB863" s="13"/>
      <c r="AO863" s="71" t="s">
        <v>1864</v>
      </c>
      <c r="AQ863" s="71" t="s">
        <v>38</v>
      </c>
      <c r="AR863" s="71" t="s">
        <v>19</v>
      </c>
      <c r="AV863" s="7" t="s">
        <v>35</v>
      </c>
      <c r="BB863" s="72" t="e">
        <f>IF(K863="základní",#REF!,0)</f>
        <v>#REF!</v>
      </c>
      <c r="BC863" s="72">
        <f>IF(K863="snížená",#REF!,0)</f>
        <v>0</v>
      </c>
      <c r="BD863" s="72">
        <f>IF(K863="zákl. přenesená",#REF!,0)</f>
        <v>0</v>
      </c>
      <c r="BE863" s="72">
        <f>IF(K863="sníž. přenesená",#REF!,0)</f>
        <v>0</v>
      </c>
      <c r="BF863" s="72">
        <f>IF(K863="nulová",#REF!,0)</f>
        <v>0</v>
      </c>
      <c r="BG863" s="7" t="s">
        <v>17</v>
      </c>
      <c r="BH863" s="72" t="e">
        <f>ROUND(#REF!*H863,2)</f>
        <v>#REF!</v>
      </c>
      <c r="BI863" s="7" t="s">
        <v>1864</v>
      </c>
      <c r="BJ863" s="71" t="s">
        <v>1914</v>
      </c>
    </row>
    <row r="864" spans="1:62" s="2" customFormat="1" ht="48.75" x14ac:dyDescent="0.2">
      <c r="A864" s="13"/>
      <c r="B864" s="14"/>
      <c r="C864" s="15"/>
      <c r="D864" s="73" t="s">
        <v>44</v>
      </c>
      <c r="E864" s="15"/>
      <c r="F864" s="74" t="s">
        <v>1915</v>
      </c>
      <c r="G864" s="15"/>
      <c r="H864" s="15"/>
      <c r="I864" s="16"/>
      <c r="J864" s="75"/>
      <c r="K864" s="76"/>
      <c r="L864" s="22"/>
      <c r="M864" s="22"/>
      <c r="N864" s="22"/>
      <c r="O864" s="22"/>
      <c r="P864" s="22"/>
      <c r="Q864" s="23"/>
      <c r="R864" s="13"/>
      <c r="S864" s="13"/>
      <c r="T864" s="13"/>
      <c r="U864" s="13"/>
      <c r="V864" s="13"/>
      <c r="W864" s="13"/>
      <c r="X864" s="13"/>
      <c r="Y864" s="13"/>
      <c r="Z864" s="13"/>
      <c r="AA864" s="13"/>
      <c r="AB864" s="13"/>
      <c r="AQ864" s="7" t="s">
        <v>44</v>
      </c>
      <c r="AR864" s="7" t="s">
        <v>19</v>
      </c>
    </row>
    <row r="865" spans="1:62" s="2" customFormat="1" ht="21.75" customHeight="1" x14ac:dyDescent="0.2">
      <c r="A865" s="13"/>
      <c r="B865" s="14"/>
      <c r="C865" s="62" t="s">
        <v>1916</v>
      </c>
      <c r="D865" s="62" t="s">
        <v>38</v>
      </c>
      <c r="E865" s="63" t="s">
        <v>1917</v>
      </c>
      <c r="F865" s="64" t="s">
        <v>1918</v>
      </c>
      <c r="G865" s="65" t="s">
        <v>94</v>
      </c>
      <c r="H865" s="66">
        <v>1</v>
      </c>
      <c r="I865" s="16"/>
      <c r="J865" s="67" t="s">
        <v>0</v>
      </c>
      <c r="K865" s="68" t="s">
        <v>11</v>
      </c>
      <c r="L865" s="69">
        <v>4.5</v>
      </c>
      <c r="M865" s="69">
        <f>L865*H865</f>
        <v>4.5</v>
      </c>
      <c r="N865" s="69">
        <v>0</v>
      </c>
      <c r="O865" s="69">
        <f>N865*H865</f>
        <v>0</v>
      </c>
      <c r="P865" s="69">
        <v>0</v>
      </c>
      <c r="Q865" s="70">
        <f>P865*H865</f>
        <v>0</v>
      </c>
      <c r="R865" s="13"/>
      <c r="S865" s="13"/>
      <c r="T865" s="13"/>
      <c r="U865" s="13"/>
      <c r="V865" s="13"/>
      <c r="W865" s="13"/>
      <c r="X865" s="13"/>
      <c r="Y865" s="13"/>
      <c r="Z865" s="13"/>
      <c r="AA865" s="13"/>
      <c r="AB865" s="13"/>
      <c r="AO865" s="71" t="s">
        <v>42</v>
      </c>
      <c r="AQ865" s="71" t="s">
        <v>38</v>
      </c>
      <c r="AR865" s="71" t="s">
        <v>19</v>
      </c>
      <c r="AV865" s="7" t="s">
        <v>35</v>
      </c>
      <c r="BB865" s="72" t="e">
        <f>IF(K865="základní",#REF!,0)</f>
        <v>#REF!</v>
      </c>
      <c r="BC865" s="72">
        <f>IF(K865="snížená",#REF!,0)</f>
        <v>0</v>
      </c>
      <c r="BD865" s="72">
        <f>IF(K865="zákl. přenesená",#REF!,0)</f>
        <v>0</v>
      </c>
      <c r="BE865" s="72">
        <f>IF(K865="sníž. přenesená",#REF!,0)</f>
        <v>0</v>
      </c>
      <c r="BF865" s="72">
        <f>IF(K865="nulová",#REF!,0)</f>
        <v>0</v>
      </c>
      <c r="BG865" s="7" t="s">
        <v>17</v>
      </c>
      <c r="BH865" s="72" t="e">
        <f>ROUND(#REF!*H865,2)</f>
        <v>#REF!</v>
      </c>
      <c r="BI865" s="7" t="s">
        <v>42</v>
      </c>
      <c r="BJ865" s="71" t="s">
        <v>1919</v>
      </c>
    </row>
    <row r="866" spans="1:62" s="2" customFormat="1" x14ac:dyDescent="0.2">
      <c r="A866" s="13"/>
      <c r="B866" s="14"/>
      <c r="C866" s="15"/>
      <c r="D866" s="73" t="s">
        <v>44</v>
      </c>
      <c r="E866" s="15"/>
      <c r="F866" s="74" t="s">
        <v>1918</v>
      </c>
      <c r="G866" s="15"/>
      <c r="H866" s="15"/>
      <c r="I866" s="16"/>
      <c r="J866" s="75"/>
      <c r="K866" s="76"/>
      <c r="L866" s="22"/>
      <c r="M866" s="22"/>
      <c r="N866" s="22"/>
      <c r="O866" s="22"/>
      <c r="P866" s="22"/>
      <c r="Q866" s="23"/>
      <c r="R866" s="13"/>
      <c r="S866" s="13"/>
      <c r="T866" s="13"/>
      <c r="U866" s="13"/>
      <c r="V866" s="13"/>
      <c r="W866" s="13"/>
      <c r="X866" s="13"/>
      <c r="Y866" s="13"/>
      <c r="Z866" s="13"/>
      <c r="AA866" s="13"/>
      <c r="AB866" s="13"/>
      <c r="AQ866" s="7" t="s">
        <v>44</v>
      </c>
      <c r="AR866" s="7" t="s">
        <v>19</v>
      </c>
    </row>
    <row r="867" spans="1:62" s="2" customFormat="1" ht="24.2" customHeight="1" x14ac:dyDescent="0.2">
      <c r="A867" s="13"/>
      <c r="B867" s="14"/>
      <c r="C867" s="62" t="s">
        <v>1920</v>
      </c>
      <c r="D867" s="62" t="s">
        <v>38</v>
      </c>
      <c r="E867" s="63" t="s">
        <v>1921</v>
      </c>
      <c r="F867" s="64" t="s">
        <v>1922</v>
      </c>
      <c r="G867" s="65" t="s">
        <v>94</v>
      </c>
      <c r="H867" s="66">
        <v>1</v>
      </c>
      <c r="I867" s="16"/>
      <c r="J867" s="67" t="s">
        <v>0</v>
      </c>
      <c r="K867" s="68" t="s">
        <v>11</v>
      </c>
      <c r="L867" s="69">
        <v>9.1950000000000003</v>
      </c>
      <c r="M867" s="69">
        <f>L867*H867</f>
        <v>9.1950000000000003</v>
      </c>
      <c r="N867" s="69">
        <v>0</v>
      </c>
      <c r="O867" s="69">
        <f>N867*H867</f>
        <v>0</v>
      </c>
      <c r="P867" s="69">
        <v>0</v>
      </c>
      <c r="Q867" s="70">
        <f>P867*H867</f>
        <v>0</v>
      </c>
      <c r="R867" s="13"/>
      <c r="S867" s="13"/>
      <c r="T867" s="13"/>
      <c r="U867" s="13"/>
      <c r="V867" s="13"/>
      <c r="W867" s="13"/>
      <c r="X867" s="13"/>
      <c r="Y867" s="13"/>
      <c r="Z867" s="13"/>
      <c r="AA867" s="13"/>
      <c r="AB867" s="13"/>
      <c r="AO867" s="71" t="s">
        <v>1864</v>
      </c>
      <c r="AQ867" s="71" t="s">
        <v>38</v>
      </c>
      <c r="AR867" s="71" t="s">
        <v>19</v>
      </c>
      <c r="AV867" s="7" t="s">
        <v>35</v>
      </c>
      <c r="BB867" s="72" t="e">
        <f>IF(K867="základní",#REF!,0)</f>
        <v>#REF!</v>
      </c>
      <c r="BC867" s="72">
        <f>IF(K867="snížená",#REF!,0)</f>
        <v>0</v>
      </c>
      <c r="BD867" s="72">
        <f>IF(K867="zákl. přenesená",#REF!,0)</f>
        <v>0</v>
      </c>
      <c r="BE867" s="72">
        <f>IF(K867="sníž. přenesená",#REF!,0)</f>
        <v>0</v>
      </c>
      <c r="BF867" s="72">
        <f>IF(K867="nulová",#REF!,0)</f>
        <v>0</v>
      </c>
      <c r="BG867" s="7" t="s">
        <v>17</v>
      </c>
      <c r="BH867" s="72" t="e">
        <f>ROUND(#REF!*H867,2)</f>
        <v>#REF!</v>
      </c>
      <c r="BI867" s="7" t="s">
        <v>1864</v>
      </c>
      <c r="BJ867" s="71" t="s">
        <v>1923</v>
      </c>
    </row>
    <row r="868" spans="1:62" s="2" customFormat="1" ht="19.5" x14ac:dyDescent="0.2">
      <c r="A868" s="13"/>
      <c r="B868" s="14"/>
      <c r="C868" s="15"/>
      <c r="D868" s="73" t="s">
        <v>44</v>
      </c>
      <c r="E868" s="15"/>
      <c r="F868" s="74" t="s">
        <v>1922</v>
      </c>
      <c r="G868" s="15"/>
      <c r="H868" s="15"/>
      <c r="I868" s="16"/>
      <c r="J868" s="75"/>
      <c r="K868" s="76"/>
      <c r="L868" s="22"/>
      <c r="M868" s="22"/>
      <c r="N868" s="22"/>
      <c r="O868" s="22"/>
      <c r="P868" s="22"/>
      <c r="Q868" s="23"/>
      <c r="R868" s="13"/>
      <c r="S868" s="13"/>
      <c r="T868" s="13"/>
      <c r="U868" s="13"/>
      <c r="V868" s="13"/>
      <c r="W868" s="13"/>
      <c r="X868" s="13"/>
      <c r="Y868" s="13"/>
      <c r="Z868" s="13"/>
      <c r="AA868" s="13"/>
      <c r="AB868" s="13"/>
      <c r="AQ868" s="7" t="s">
        <v>44</v>
      </c>
      <c r="AR868" s="7" t="s">
        <v>19</v>
      </c>
    </row>
    <row r="869" spans="1:62" s="2" customFormat="1" ht="24.2" customHeight="1" x14ac:dyDescent="0.2">
      <c r="A869" s="13"/>
      <c r="B869" s="14"/>
      <c r="C869" s="62" t="s">
        <v>1924</v>
      </c>
      <c r="D869" s="62" t="s">
        <v>38</v>
      </c>
      <c r="E869" s="63" t="s">
        <v>1925</v>
      </c>
      <c r="F869" s="64" t="s">
        <v>1926</v>
      </c>
      <c r="G869" s="65" t="s">
        <v>94</v>
      </c>
      <c r="H869" s="66">
        <v>1</v>
      </c>
      <c r="I869" s="16"/>
      <c r="J869" s="67" t="s">
        <v>0</v>
      </c>
      <c r="K869" s="68" t="s">
        <v>11</v>
      </c>
      <c r="L869" s="69">
        <v>7.1559999999999997</v>
      </c>
      <c r="M869" s="69">
        <f>L869*H869</f>
        <v>7.1559999999999997</v>
      </c>
      <c r="N869" s="69">
        <v>0</v>
      </c>
      <c r="O869" s="69">
        <f>N869*H869</f>
        <v>0</v>
      </c>
      <c r="P869" s="69">
        <v>0</v>
      </c>
      <c r="Q869" s="70">
        <f>P869*H869</f>
        <v>0</v>
      </c>
      <c r="R869" s="13"/>
      <c r="S869" s="13"/>
      <c r="T869" s="13"/>
      <c r="U869" s="13"/>
      <c r="V869" s="13"/>
      <c r="W869" s="13"/>
      <c r="X869" s="13"/>
      <c r="Y869" s="13"/>
      <c r="Z869" s="13"/>
      <c r="AA869" s="13"/>
      <c r="AB869" s="13"/>
      <c r="AO869" s="71" t="s">
        <v>1864</v>
      </c>
      <c r="AQ869" s="71" t="s">
        <v>38</v>
      </c>
      <c r="AR869" s="71" t="s">
        <v>19</v>
      </c>
      <c r="AV869" s="7" t="s">
        <v>35</v>
      </c>
      <c r="BB869" s="72" t="e">
        <f>IF(K869="základní",#REF!,0)</f>
        <v>#REF!</v>
      </c>
      <c r="BC869" s="72">
        <f>IF(K869="snížená",#REF!,0)</f>
        <v>0</v>
      </c>
      <c r="BD869" s="72">
        <f>IF(K869="zákl. přenesená",#REF!,0)</f>
        <v>0</v>
      </c>
      <c r="BE869" s="72">
        <f>IF(K869="sníž. přenesená",#REF!,0)</f>
        <v>0</v>
      </c>
      <c r="BF869" s="72">
        <f>IF(K869="nulová",#REF!,0)</f>
        <v>0</v>
      </c>
      <c r="BG869" s="7" t="s">
        <v>17</v>
      </c>
      <c r="BH869" s="72" t="e">
        <f>ROUND(#REF!*H869,2)</f>
        <v>#REF!</v>
      </c>
      <c r="BI869" s="7" t="s">
        <v>1864</v>
      </c>
      <c r="BJ869" s="71" t="s">
        <v>1927</v>
      </c>
    </row>
    <row r="870" spans="1:62" s="2" customFormat="1" ht="19.5" x14ac:dyDescent="0.2">
      <c r="A870" s="13"/>
      <c r="B870" s="14"/>
      <c r="C870" s="15"/>
      <c r="D870" s="73" t="s">
        <v>44</v>
      </c>
      <c r="E870" s="15"/>
      <c r="F870" s="74" t="s">
        <v>1926</v>
      </c>
      <c r="G870" s="15"/>
      <c r="H870" s="15"/>
      <c r="I870" s="16"/>
      <c r="J870" s="75"/>
      <c r="K870" s="76"/>
      <c r="L870" s="22"/>
      <c r="M870" s="22"/>
      <c r="N870" s="22"/>
      <c r="O870" s="22"/>
      <c r="P870" s="22"/>
      <c r="Q870" s="23"/>
      <c r="R870" s="13"/>
      <c r="S870" s="13"/>
      <c r="T870" s="13"/>
      <c r="U870" s="13"/>
      <c r="V870" s="13"/>
      <c r="W870" s="13"/>
      <c r="X870" s="13"/>
      <c r="Y870" s="13"/>
      <c r="Z870" s="13"/>
      <c r="AA870" s="13"/>
      <c r="AB870" s="13"/>
      <c r="AQ870" s="7" t="s">
        <v>44</v>
      </c>
      <c r="AR870" s="7" t="s">
        <v>19</v>
      </c>
    </row>
    <row r="871" spans="1:62" s="2" customFormat="1" ht="16.5" customHeight="1" x14ac:dyDescent="0.2">
      <c r="A871" s="13"/>
      <c r="B871" s="14"/>
      <c r="C871" s="62" t="s">
        <v>1928</v>
      </c>
      <c r="D871" s="62" t="s">
        <v>38</v>
      </c>
      <c r="E871" s="63" t="s">
        <v>1929</v>
      </c>
      <c r="F871" s="64" t="s">
        <v>1930</v>
      </c>
      <c r="G871" s="65" t="s">
        <v>94</v>
      </c>
      <c r="H871" s="66">
        <v>40</v>
      </c>
      <c r="I871" s="16"/>
      <c r="J871" s="67" t="s">
        <v>0</v>
      </c>
      <c r="K871" s="68" t="s">
        <v>11</v>
      </c>
      <c r="L871" s="69">
        <v>5.173</v>
      </c>
      <c r="M871" s="69">
        <f>L871*H871</f>
        <v>206.92000000000002</v>
      </c>
      <c r="N871" s="69">
        <v>0</v>
      </c>
      <c r="O871" s="69">
        <f>N871*H871</f>
        <v>0</v>
      </c>
      <c r="P871" s="69">
        <v>0</v>
      </c>
      <c r="Q871" s="70">
        <f>P871*H871</f>
        <v>0</v>
      </c>
      <c r="R871" s="13"/>
      <c r="S871" s="13"/>
      <c r="T871" s="13"/>
      <c r="U871" s="13"/>
      <c r="V871" s="13"/>
      <c r="W871" s="13"/>
      <c r="X871" s="13"/>
      <c r="Y871" s="13"/>
      <c r="Z871" s="13"/>
      <c r="AA871" s="13"/>
      <c r="AB871" s="13"/>
      <c r="AO871" s="71" t="s">
        <v>1864</v>
      </c>
      <c r="AQ871" s="71" t="s">
        <v>38</v>
      </c>
      <c r="AR871" s="71" t="s">
        <v>19</v>
      </c>
      <c r="AV871" s="7" t="s">
        <v>35</v>
      </c>
      <c r="BB871" s="72" t="e">
        <f>IF(K871="základní",#REF!,0)</f>
        <v>#REF!</v>
      </c>
      <c r="BC871" s="72">
        <f>IF(K871="snížená",#REF!,0)</f>
        <v>0</v>
      </c>
      <c r="BD871" s="72">
        <f>IF(K871="zákl. přenesená",#REF!,0)</f>
        <v>0</v>
      </c>
      <c r="BE871" s="72">
        <f>IF(K871="sníž. přenesená",#REF!,0)</f>
        <v>0</v>
      </c>
      <c r="BF871" s="72">
        <f>IF(K871="nulová",#REF!,0)</f>
        <v>0</v>
      </c>
      <c r="BG871" s="7" t="s">
        <v>17</v>
      </c>
      <c r="BH871" s="72" t="e">
        <f>ROUND(#REF!*H871,2)</f>
        <v>#REF!</v>
      </c>
      <c r="BI871" s="7" t="s">
        <v>1864</v>
      </c>
      <c r="BJ871" s="71" t="s">
        <v>1931</v>
      </c>
    </row>
    <row r="872" spans="1:62" s="2" customFormat="1" ht="19.5" x14ac:dyDescent="0.2">
      <c r="A872" s="13"/>
      <c r="B872" s="14"/>
      <c r="C872" s="15"/>
      <c r="D872" s="73" t="s">
        <v>44</v>
      </c>
      <c r="E872" s="15"/>
      <c r="F872" s="74" t="s">
        <v>1932</v>
      </c>
      <c r="G872" s="15"/>
      <c r="H872" s="15"/>
      <c r="I872" s="16"/>
      <c r="J872" s="75"/>
      <c r="K872" s="76"/>
      <c r="L872" s="22"/>
      <c r="M872" s="22"/>
      <c r="N872" s="22"/>
      <c r="O872" s="22"/>
      <c r="P872" s="22"/>
      <c r="Q872" s="23"/>
      <c r="R872" s="13"/>
      <c r="S872" s="13"/>
      <c r="T872" s="13"/>
      <c r="U872" s="13"/>
      <c r="V872" s="13"/>
      <c r="W872" s="13"/>
      <c r="X872" s="13"/>
      <c r="Y872" s="13"/>
      <c r="Z872" s="13"/>
      <c r="AA872" s="13"/>
      <c r="AB872" s="13"/>
      <c r="AQ872" s="7" t="s">
        <v>44</v>
      </c>
      <c r="AR872" s="7" t="s">
        <v>19</v>
      </c>
    </row>
    <row r="873" spans="1:62" s="2" customFormat="1" ht="16.5" customHeight="1" x14ac:dyDescent="0.2">
      <c r="A873" s="13"/>
      <c r="B873" s="14"/>
      <c r="C873" s="62" t="s">
        <v>1933</v>
      </c>
      <c r="D873" s="62" t="s">
        <v>38</v>
      </c>
      <c r="E873" s="63" t="s">
        <v>1934</v>
      </c>
      <c r="F873" s="64" t="s">
        <v>1935</v>
      </c>
      <c r="G873" s="65" t="s">
        <v>94</v>
      </c>
      <c r="H873" s="66">
        <v>25</v>
      </c>
      <c r="I873" s="16"/>
      <c r="J873" s="67" t="s">
        <v>0</v>
      </c>
      <c r="K873" s="68" t="s">
        <v>11</v>
      </c>
      <c r="L873" s="69">
        <v>2.569</v>
      </c>
      <c r="M873" s="69">
        <f>L873*H873</f>
        <v>64.224999999999994</v>
      </c>
      <c r="N873" s="69">
        <v>0</v>
      </c>
      <c r="O873" s="69">
        <f>N873*H873</f>
        <v>0</v>
      </c>
      <c r="P873" s="69">
        <v>0</v>
      </c>
      <c r="Q873" s="70">
        <f>P873*H873</f>
        <v>0</v>
      </c>
      <c r="R873" s="13"/>
      <c r="S873" s="13"/>
      <c r="T873" s="13"/>
      <c r="U873" s="13"/>
      <c r="V873" s="13"/>
      <c r="W873" s="13"/>
      <c r="X873" s="13"/>
      <c r="Y873" s="13"/>
      <c r="Z873" s="13"/>
      <c r="AA873" s="13"/>
      <c r="AB873" s="13"/>
      <c r="AO873" s="71" t="s">
        <v>1864</v>
      </c>
      <c r="AQ873" s="71" t="s">
        <v>38</v>
      </c>
      <c r="AR873" s="71" t="s">
        <v>19</v>
      </c>
      <c r="AV873" s="7" t="s">
        <v>35</v>
      </c>
      <c r="BB873" s="72" t="e">
        <f>IF(K873="základní",#REF!,0)</f>
        <v>#REF!</v>
      </c>
      <c r="BC873" s="72">
        <f>IF(K873="snížená",#REF!,0)</f>
        <v>0</v>
      </c>
      <c r="BD873" s="72">
        <f>IF(K873="zákl. přenesená",#REF!,0)</f>
        <v>0</v>
      </c>
      <c r="BE873" s="72">
        <f>IF(K873="sníž. přenesená",#REF!,0)</f>
        <v>0</v>
      </c>
      <c r="BF873" s="72">
        <f>IF(K873="nulová",#REF!,0)</f>
        <v>0</v>
      </c>
      <c r="BG873" s="7" t="s">
        <v>17</v>
      </c>
      <c r="BH873" s="72" t="e">
        <f>ROUND(#REF!*H873,2)</f>
        <v>#REF!</v>
      </c>
      <c r="BI873" s="7" t="s">
        <v>1864</v>
      </c>
      <c r="BJ873" s="71" t="s">
        <v>1936</v>
      </c>
    </row>
    <row r="874" spans="1:62" s="2" customFormat="1" ht="19.5" x14ac:dyDescent="0.2">
      <c r="A874" s="13"/>
      <c r="B874" s="14"/>
      <c r="C874" s="15"/>
      <c r="D874" s="73" t="s">
        <v>44</v>
      </c>
      <c r="E874" s="15"/>
      <c r="F874" s="74" t="s">
        <v>1937</v>
      </c>
      <c r="G874" s="15"/>
      <c r="H874" s="15"/>
      <c r="I874" s="16"/>
      <c r="J874" s="75"/>
      <c r="K874" s="76"/>
      <c r="L874" s="22"/>
      <c r="M874" s="22"/>
      <c r="N874" s="22"/>
      <c r="O874" s="22"/>
      <c r="P874" s="22"/>
      <c r="Q874" s="23"/>
      <c r="R874" s="13"/>
      <c r="S874" s="13"/>
      <c r="T874" s="13"/>
      <c r="U874" s="13"/>
      <c r="V874" s="13"/>
      <c r="W874" s="13"/>
      <c r="X874" s="13"/>
      <c r="Y874" s="13"/>
      <c r="Z874" s="13"/>
      <c r="AA874" s="13"/>
      <c r="AB874" s="13"/>
      <c r="AQ874" s="7" t="s">
        <v>44</v>
      </c>
      <c r="AR874" s="7" t="s">
        <v>19</v>
      </c>
    </row>
    <row r="875" spans="1:62" s="2" customFormat="1" ht="21.75" customHeight="1" x14ac:dyDescent="0.2">
      <c r="A875" s="13"/>
      <c r="B875" s="14"/>
      <c r="C875" s="62" t="s">
        <v>1938</v>
      </c>
      <c r="D875" s="62" t="s">
        <v>38</v>
      </c>
      <c r="E875" s="63" t="s">
        <v>1939</v>
      </c>
      <c r="F875" s="64" t="s">
        <v>1940</v>
      </c>
      <c r="G875" s="65" t="s">
        <v>94</v>
      </c>
      <c r="H875" s="66">
        <v>40</v>
      </c>
      <c r="I875" s="16"/>
      <c r="J875" s="67" t="s">
        <v>0</v>
      </c>
      <c r="K875" s="68" t="s">
        <v>11</v>
      </c>
      <c r="L875" s="69">
        <v>1.556</v>
      </c>
      <c r="M875" s="69">
        <f>L875*H875</f>
        <v>62.24</v>
      </c>
      <c r="N875" s="69">
        <v>0</v>
      </c>
      <c r="O875" s="69">
        <f>N875*H875</f>
        <v>0</v>
      </c>
      <c r="P875" s="69">
        <v>0</v>
      </c>
      <c r="Q875" s="70">
        <f>P875*H875</f>
        <v>0</v>
      </c>
      <c r="R875" s="13"/>
      <c r="S875" s="13"/>
      <c r="T875" s="13"/>
      <c r="U875" s="13"/>
      <c r="V875" s="13"/>
      <c r="W875" s="13"/>
      <c r="X875" s="13"/>
      <c r="Y875" s="13"/>
      <c r="Z875" s="13"/>
      <c r="AA875" s="13"/>
      <c r="AB875" s="13"/>
      <c r="AO875" s="71" t="s">
        <v>1864</v>
      </c>
      <c r="AQ875" s="71" t="s">
        <v>38</v>
      </c>
      <c r="AR875" s="71" t="s">
        <v>19</v>
      </c>
      <c r="AV875" s="7" t="s">
        <v>35</v>
      </c>
      <c r="BB875" s="72" t="e">
        <f>IF(K875="základní",#REF!,0)</f>
        <v>#REF!</v>
      </c>
      <c r="BC875" s="72">
        <f>IF(K875="snížená",#REF!,0)</f>
        <v>0</v>
      </c>
      <c r="BD875" s="72">
        <f>IF(K875="zákl. přenesená",#REF!,0)</f>
        <v>0</v>
      </c>
      <c r="BE875" s="72">
        <f>IF(K875="sníž. přenesená",#REF!,0)</f>
        <v>0</v>
      </c>
      <c r="BF875" s="72">
        <f>IF(K875="nulová",#REF!,0)</f>
        <v>0</v>
      </c>
      <c r="BG875" s="7" t="s">
        <v>17</v>
      </c>
      <c r="BH875" s="72" t="e">
        <f>ROUND(#REF!*H875,2)</f>
        <v>#REF!</v>
      </c>
      <c r="BI875" s="7" t="s">
        <v>1864</v>
      </c>
      <c r="BJ875" s="71" t="s">
        <v>1941</v>
      </c>
    </row>
    <row r="876" spans="1:62" s="2" customFormat="1" x14ac:dyDescent="0.2">
      <c r="A876" s="13"/>
      <c r="B876" s="14"/>
      <c r="C876" s="15"/>
      <c r="D876" s="73" t="s">
        <v>44</v>
      </c>
      <c r="E876" s="15"/>
      <c r="F876" s="74" t="s">
        <v>1940</v>
      </c>
      <c r="G876" s="15"/>
      <c r="H876" s="15"/>
      <c r="I876" s="16"/>
      <c r="J876" s="75"/>
      <c r="K876" s="76"/>
      <c r="L876" s="22"/>
      <c r="M876" s="22"/>
      <c r="N876" s="22"/>
      <c r="O876" s="22"/>
      <c r="P876" s="22"/>
      <c r="Q876" s="23"/>
      <c r="R876" s="13"/>
      <c r="S876" s="13"/>
      <c r="T876" s="13"/>
      <c r="U876" s="13"/>
      <c r="V876" s="13"/>
      <c r="W876" s="13"/>
      <c r="X876" s="13"/>
      <c r="Y876" s="13"/>
      <c r="Z876" s="13"/>
      <c r="AA876" s="13"/>
      <c r="AB876" s="13"/>
      <c r="AQ876" s="7" t="s">
        <v>44</v>
      </c>
      <c r="AR876" s="7" t="s">
        <v>19</v>
      </c>
    </row>
    <row r="877" spans="1:62" s="2" customFormat="1" ht="16.5" customHeight="1" x14ac:dyDescent="0.2">
      <c r="A877" s="13"/>
      <c r="B877" s="14"/>
      <c r="C877" s="62" t="s">
        <v>1942</v>
      </c>
      <c r="D877" s="62" t="s">
        <v>38</v>
      </c>
      <c r="E877" s="63" t="s">
        <v>1943</v>
      </c>
      <c r="F877" s="64" t="s">
        <v>1944</v>
      </c>
      <c r="G877" s="65" t="s">
        <v>94</v>
      </c>
      <c r="H877" s="66">
        <v>25</v>
      </c>
      <c r="I877" s="16"/>
      <c r="J877" s="67" t="s">
        <v>0</v>
      </c>
      <c r="K877" s="68" t="s">
        <v>11</v>
      </c>
      <c r="L877" s="69">
        <v>1.833</v>
      </c>
      <c r="M877" s="69">
        <f>L877*H877</f>
        <v>45.824999999999996</v>
      </c>
      <c r="N877" s="69">
        <v>0</v>
      </c>
      <c r="O877" s="69">
        <f>N877*H877</f>
        <v>0</v>
      </c>
      <c r="P877" s="69">
        <v>0</v>
      </c>
      <c r="Q877" s="70">
        <f>P877*H877</f>
        <v>0</v>
      </c>
      <c r="R877" s="13"/>
      <c r="S877" s="13"/>
      <c r="T877" s="13"/>
      <c r="U877" s="13"/>
      <c r="V877" s="13"/>
      <c r="W877" s="13"/>
      <c r="X877" s="13"/>
      <c r="Y877" s="13"/>
      <c r="Z877" s="13"/>
      <c r="AA877" s="13"/>
      <c r="AB877" s="13"/>
      <c r="AO877" s="71" t="s">
        <v>1864</v>
      </c>
      <c r="AQ877" s="71" t="s">
        <v>38</v>
      </c>
      <c r="AR877" s="71" t="s">
        <v>19</v>
      </c>
      <c r="AV877" s="7" t="s">
        <v>35</v>
      </c>
      <c r="BB877" s="72" t="e">
        <f>IF(K877="základní",#REF!,0)</f>
        <v>#REF!</v>
      </c>
      <c r="BC877" s="72">
        <f>IF(K877="snížená",#REF!,0)</f>
        <v>0</v>
      </c>
      <c r="BD877" s="72">
        <f>IF(K877="zákl. přenesená",#REF!,0)</f>
        <v>0</v>
      </c>
      <c r="BE877" s="72">
        <f>IF(K877="sníž. přenesená",#REF!,0)</f>
        <v>0</v>
      </c>
      <c r="BF877" s="72">
        <f>IF(K877="nulová",#REF!,0)</f>
        <v>0</v>
      </c>
      <c r="BG877" s="7" t="s">
        <v>17</v>
      </c>
      <c r="BH877" s="72" t="e">
        <f>ROUND(#REF!*H877,2)</f>
        <v>#REF!</v>
      </c>
      <c r="BI877" s="7" t="s">
        <v>1864</v>
      </c>
      <c r="BJ877" s="71" t="s">
        <v>1945</v>
      </c>
    </row>
    <row r="878" spans="1:62" s="2" customFormat="1" x14ac:dyDescent="0.2">
      <c r="A878" s="13"/>
      <c r="B878" s="14"/>
      <c r="C878" s="15"/>
      <c r="D878" s="73" t="s">
        <v>44</v>
      </c>
      <c r="E878" s="15"/>
      <c r="F878" s="74" t="s">
        <v>1944</v>
      </c>
      <c r="G878" s="15"/>
      <c r="H878" s="15"/>
      <c r="I878" s="16"/>
      <c r="J878" s="75"/>
      <c r="K878" s="76"/>
      <c r="L878" s="22"/>
      <c r="M878" s="22"/>
      <c r="N878" s="22"/>
      <c r="O878" s="22"/>
      <c r="P878" s="22"/>
      <c r="Q878" s="23"/>
      <c r="R878" s="13"/>
      <c r="S878" s="13"/>
      <c r="T878" s="13"/>
      <c r="U878" s="13"/>
      <c r="V878" s="13"/>
      <c r="W878" s="13"/>
      <c r="X878" s="13"/>
      <c r="Y878" s="13"/>
      <c r="Z878" s="13"/>
      <c r="AA878" s="13"/>
      <c r="AB878" s="13"/>
      <c r="AQ878" s="7" t="s">
        <v>44</v>
      </c>
      <c r="AR878" s="7" t="s">
        <v>19</v>
      </c>
    </row>
    <row r="879" spans="1:62" s="2" customFormat="1" ht="62.65" customHeight="1" x14ac:dyDescent="0.2">
      <c r="A879" s="13"/>
      <c r="B879" s="14"/>
      <c r="C879" s="62" t="s">
        <v>1946</v>
      </c>
      <c r="D879" s="62" t="s">
        <v>38</v>
      </c>
      <c r="E879" s="63" t="s">
        <v>1947</v>
      </c>
      <c r="F879" s="64" t="s">
        <v>1948</v>
      </c>
      <c r="G879" s="65" t="s">
        <v>94</v>
      </c>
      <c r="H879" s="66">
        <v>16</v>
      </c>
      <c r="I879" s="16"/>
      <c r="J879" s="67" t="s">
        <v>0</v>
      </c>
      <c r="K879" s="68" t="s">
        <v>11</v>
      </c>
      <c r="L879" s="69">
        <v>0</v>
      </c>
      <c r="M879" s="69">
        <f>L879*H879</f>
        <v>0</v>
      </c>
      <c r="N879" s="69">
        <v>0</v>
      </c>
      <c r="O879" s="69">
        <f>N879*H879</f>
        <v>0</v>
      </c>
      <c r="P879" s="69">
        <v>0</v>
      </c>
      <c r="Q879" s="70">
        <f>P879*H879</f>
        <v>0</v>
      </c>
      <c r="R879" s="13"/>
      <c r="S879" s="13"/>
      <c r="T879" s="13"/>
      <c r="U879" s="13"/>
      <c r="V879" s="13"/>
      <c r="W879" s="13"/>
      <c r="X879" s="13"/>
      <c r="Y879" s="13"/>
      <c r="Z879" s="13"/>
      <c r="AA879" s="13"/>
      <c r="AB879" s="13"/>
      <c r="AO879" s="71" t="s">
        <v>1864</v>
      </c>
      <c r="AQ879" s="71" t="s">
        <v>38</v>
      </c>
      <c r="AR879" s="71" t="s">
        <v>19</v>
      </c>
      <c r="AV879" s="7" t="s">
        <v>35</v>
      </c>
      <c r="BB879" s="72" t="e">
        <f>IF(K879="základní",#REF!,0)</f>
        <v>#REF!</v>
      </c>
      <c r="BC879" s="72">
        <f>IF(K879="snížená",#REF!,0)</f>
        <v>0</v>
      </c>
      <c r="BD879" s="72">
        <f>IF(K879="zákl. přenesená",#REF!,0)</f>
        <v>0</v>
      </c>
      <c r="BE879" s="72">
        <f>IF(K879="sníž. přenesená",#REF!,0)</f>
        <v>0</v>
      </c>
      <c r="BF879" s="72">
        <f>IF(K879="nulová",#REF!,0)</f>
        <v>0</v>
      </c>
      <c r="BG879" s="7" t="s">
        <v>17</v>
      </c>
      <c r="BH879" s="72" t="e">
        <f>ROUND(#REF!*H879,2)</f>
        <v>#REF!</v>
      </c>
      <c r="BI879" s="7" t="s">
        <v>1864</v>
      </c>
      <c r="BJ879" s="71" t="s">
        <v>1949</v>
      </c>
    </row>
    <row r="880" spans="1:62" s="2" customFormat="1" ht="78" x14ac:dyDescent="0.2">
      <c r="A880" s="13"/>
      <c r="B880" s="14"/>
      <c r="C880" s="15"/>
      <c r="D880" s="73" t="s">
        <v>44</v>
      </c>
      <c r="E880" s="15"/>
      <c r="F880" s="74" t="s">
        <v>1950</v>
      </c>
      <c r="G880" s="15"/>
      <c r="H880" s="15"/>
      <c r="I880" s="16"/>
      <c r="J880" s="75"/>
      <c r="K880" s="76"/>
      <c r="L880" s="22"/>
      <c r="M880" s="22"/>
      <c r="N880" s="22"/>
      <c r="O880" s="22"/>
      <c r="P880" s="22"/>
      <c r="Q880" s="23"/>
      <c r="R880" s="13"/>
      <c r="S880" s="13"/>
      <c r="T880" s="13"/>
      <c r="U880" s="13"/>
      <c r="V880" s="13"/>
      <c r="W880" s="13"/>
      <c r="X880" s="13"/>
      <c r="Y880" s="13"/>
      <c r="Z880" s="13"/>
      <c r="AA880" s="13"/>
      <c r="AB880" s="13"/>
      <c r="AQ880" s="7" t="s">
        <v>44</v>
      </c>
      <c r="AR880" s="7" t="s">
        <v>19</v>
      </c>
    </row>
    <row r="881" spans="1:62" s="2" customFormat="1" ht="62.65" customHeight="1" x14ac:dyDescent="0.2">
      <c r="A881" s="13"/>
      <c r="B881" s="14"/>
      <c r="C881" s="62" t="s">
        <v>1951</v>
      </c>
      <c r="D881" s="62" t="s">
        <v>38</v>
      </c>
      <c r="E881" s="63" t="s">
        <v>1952</v>
      </c>
      <c r="F881" s="64" t="s">
        <v>1953</v>
      </c>
      <c r="G881" s="65" t="s">
        <v>94</v>
      </c>
      <c r="H881" s="66">
        <v>16</v>
      </c>
      <c r="I881" s="16"/>
      <c r="J881" s="67" t="s">
        <v>0</v>
      </c>
      <c r="K881" s="68" t="s">
        <v>11</v>
      </c>
      <c r="L881" s="69">
        <v>0</v>
      </c>
      <c r="M881" s="69">
        <f>L881*H881</f>
        <v>0</v>
      </c>
      <c r="N881" s="69">
        <v>0</v>
      </c>
      <c r="O881" s="69">
        <f>N881*H881</f>
        <v>0</v>
      </c>
      <c r="P881" s="69">
        <v>0</v>
      </c>
      <c r="Q881" s="70">
        <f>P881*H881</f>
        <v>0</v>
      </c>
      <c r="R881" s="13"/>
      <c r="S881" s="13"/>
      <c r="T881" s="13"/>
      <c r="U881" s="13"/>
      <c r="V881" s="13"/>
      <c r="W881" s="13"/>
      <c r="X881" s="13"/>
      <c r="Y881" s="13"/>
      <c r="Z881" s="13"/>
      <c r="AA881" s="13"/>
      <c r="AB881" s="13"/>
      <c r="AO881" s="71" t="s">
        <v>1864</v>
      </c>
      <c r="AQ881" s="71" t="s">
        <v>38</v>
      </c>
      <c r="AR881" s="71" t="s">
        <v>19</v>
      </c>
      <c r="AV881" s="7" t="s">
        <v>35</v>
      </c>
      <c r="BB881" s="72" t="e">
        <f>IF(K881="základní",#REF!,0)</f>
        <v>#REF!</v>
      </c>
      <c r="BC881" s="72">
        <f>IF(K881="snížená",#REF!,0)</f>
        <v>0</v>
      </c>
      <c r="BD881" s="72">
        <f>IF(K881="zákl. přenesená",#REF!,0)</f>
        <v>0</v>
      </c>
      <c r="BE881" s="72">
        <f>IF(K881="sníž. přenesená",#REF!,0)</f>
        <v>0</v>
      </c>
      <c r="BF881" s="72">
        <f>IF(K881="nulová",#REF!,0)</f>
        <v>0</v>
      </c>
      <c r="BG881" s="7" t="s">
        <v>17</v>
      </c>
      <c r="BH881" s="72" t="e">
        <f>ROUND(#REF!*H881,2)</f>
        <v>#REF!</v>
      </c>
      <c r="BI881" s="7" t="s">
        <v>1864</v>
      </c>
      <c r="BJ881" s="71" t="s">
        <v>1954</v>
      </c>
    </row>
    <row r="882" spans="1:62" s="2" customFormat="1" ht="78" x14ac:dyDescent="0.2">
      <c r="A882" s="13"/>
      <c r="B882" s="14"/>
      <c r="C882" s="15"/>
      <c r="D882" s="73" t="s">
        <v>44</v>
      </c>
      <c r="E882" s="15"/>
      <c r="F882" s="74" t="s">
        <v>1955</v>
      </c>
      <c r="G882" s="15"/>
      <c r="H882" s="15"/>
      <c r="I882" s="16"/>
      <c r="J882" s="75"/>
      <c r="K882" s="76"/>
      <c r="L882" s="22"/>
      <c r="M882" s="22"/>
      <c r="N882" s="22"/>
      <c r="O882" s="22"/>
      <c r="P882" s="22"/>
      <c r="Q882" s="23"/>
      <c r="R882" s="13"/>
      <c r="S882" s="13"/>
      <c r="T882" s="13"/>
      <c r="U882" s="13"/>
      <c r="V882" s="13"/>
      <c r="W882" s="13"/>
      <c r="X882" s="13"/>
      <c r="Y882" s="13"/>
      <c r="Z882" s="13"/>
      <c r="AA882" s="13"/>
      <c r="AB882" s="13"/>
      <c r="AQ882" s="7" t="s">
        <v>44</v>
      </c>
      <c r="AR882" s="7" t="s">
        <v>19</v>
      </c>
    </row>
    <row r="883" spans="1:62" s="2" customFormat="1" ht="62.65" customHeight="1" x14ac:dyDescent="0.2">
      <c r="A883" s="13"/>
      <c r="B883" s="14"/>
      <c r="C883" s="62" t="s">
        <v>1956</v>
      </c>
      <c r="D883" s="62" t="s">
        <v>38</v>
      </c>
      <c r="E883" s="63" t="s">
        <v>1957</v>
      </c>
      <c r="F883" s="64" t="s">
        <v>1958</v>
      </c>
      <c r="G883" s="65" t="s">
        <v>94</v>
      </c>
      <c r="H883" s="66">
        <v>16</v>
      </c>
      <c r="I883" s="16"/>
      <c r="J883" s="67" t="s">
        <v>0</v>
      </c>
      <c r="K883" s="68" t="s">
        <v>11</v>
      </c>
      <c r="L883" s="69">
        <v>0</v>
      </c>
      <c r="M883" s="69">
        <f>L883*H883</f>
        <v>0</v>
      </c>
      <c r="N883" s="69">
        <v>0</v>
      </c>
      <c r="O883" s="69">
        <f>N883*H883</f>
        <v>0</v>
      </c>
      <c r="P883" s="69">
        <v>0</v>
      </c>
      <c r="Q883" s="70">
        <f>P883*H883</f>
        <v>0</v>
      </c>
      <c r="R883" s="13"/>
      <c r="S883" s="13"/>
      <c r="T883" s="13"/>
      <c r="U883" s="13"/>
      <c r="V883" s="13"/>
      <c r="W883" s="13"/>
      <c r="X883" s="13"/>
      <c r="Y883" s="13"/>
      <c r="Z883" s="13"/>
      <c r="AA883" s="13"/>
      <c r="AB883" s="13"/>
      <c r="AO883" s="71" t="s">
        <v>1864</v>
      </c>
      <c r="AQ883" s="71" t="s">
        <v>38</v>
      </c>
      <c r="AR883" s="71" t="s">
        <v>19</v>
      </c>
      <c r="AV883" s="7" t="s">
        <v>35</v>
      </c>
      <c r="BB883" s="72" t="e">
        <f>IF(K883="základní",#REF!,0)</f>
        <v>#REF!</v>
      </c>
      <c r="BC883" s="72">
        <f>IF(K883="snížená",#REF!,0)</f>
        <v>0</v>
      </c>
      <c r="BD883" s="72">
        <f>IF(K883="zákl. přenesená",#REF!,0)</f>
        <v>0</v>
      </c>
      <c r="BE883" s="72">
        <f>IF(K883="sníž. přenesená",#REF!,0)</f>
        <v>0</v>
      </c>
      <c r="BF883" s="72">
        <f>IF(K883="nulová",#REF!,0)</f>
        <v>0</v>
      </c>
      <c r="BG883" s="7" t="s">
        <v>17</v>
      </c>
      <c r="BH883" s="72" t="e">
        <f>ROUND(#REF!*H883,2)</f>
        <v>#REF!</v>
      </c>
      <c r="BI883" s="7" t="s">
        <v>1864</v>
      </c>
      <c r="BJ883" s="71" t="s">
        <v>1959</v>
      </c>
    </row>
    <row r="884" spans="1:62" s="2" customFormat="1" ht="78" x14ac:dyDescent="0.2">
      <c r="A884" s="13"/>
      <c r="B884" s="14"/>
      <c r="C884" s="15"/>
      <c r="D884" s="73" t="s">
        <v>44</v>
      </c>
      <c r="E884" s="15"/>
      <c r="F884" s="74" t="s">
        <v>1960</v>
      </c>
      <c r="G884" s="15"/>
      <c r="H884" s="15"/>
      <c r="I884" s="16"/>
      <c r="J884" s="75"/>
      <c r="K884" s="76"/>
      <c r="L884" s="22"/>
      <c r="M884" s="22"/>
      <c r="N884" s="22"/>
      <c r="O884" s="22"/>
      <c r="P884" s="22"/>
      <c r="Q884" s="23"/>
      <c r="R884" s="13"/>
      <c r="S884" s="13"/>
      <c r="T884" s="13"/>
      <c r="U884" s="13"/>
      <c r="V884" s="13"/>
      <c r="W884" s="13"/>
      <c r="X884" s="13"/>
      <c r="Y884" s="13"/>
      <c r="Z884" s="13"/>
      <c r="AA884" s="13"/>
      <c r="AB884" s="13"/>
      <c r="AQ884" s="7" t="s">
        <v>44</v>
      </c>
      <c r="AR884" s="7" t="s">
        <v>19</v>
      </c>
    </row>
    <row r="885" spans="1:62" s="2" customFormat="1" ht="62.65" customHeight="1" x14ac:dyDescent="0.2">
      <c r="A885" s="13"/>
      <c r="B885" s="14"/>
      <c r="C885" s="62" t="s">
        <v>1961</v>
      </c>
      <c r="D885" s="62" t="s">
        <v>38</v>
      </c>
      <c r="E885" s="63" t="s">
        <v>1962</v>
      </c>
      <c r="F885" s="64" t="s">
        <v>1963</v>
      </c>
      <c r="G885" s="65" t="s">
        <v>94</v>
      </c>
      <c r="H885" s="66">
        <v>24</v>
      </c>
      <c r="I885" s="16"/>
      <c r="J885" s="67" t="s">
        <v>0</v>
      </c>
      <c r="K885" s="68" t="s">
        <v>11</v>
      </c>
      <c r="L885" s="69">
        <v>0</v>
      </c>
      <c r="M885" s="69">
        <f>L885*H885</f>
        <v>0</v>
      </c>
      <c r="N885" s="69">
        <v>0</v>
      </c>
      <c r="O885" s="69">
        <f>N885*H885</f>
        <v>0</v>
      </c>
      <c r="P885" s="69">
        <v>0</v>
      </c>
      <c r="Q885" s="70">
        <f>P885*H885</f>
        <v>0</v>
      </c>
      <c r="R885" s="13"/>
      <c r="S885" s="13"/>
      <c r="T885" s="13"/>
      <c r="U885" s="13"/>
      <c r="V885" s="13"/>
      <c r="W885" s="13"/>
      <c r="X885" s="13"/>
      <c r="Y885" s="13"/>
      <c r="Z885" s="13"/>
      <c r="AA885" s="13"/>
      <c r="AB885" s="13"/>
      <c r="AO885" s="71" t="s">
        <v>1864</v>
      </c>
      <c r="AQ885" s="71" t="s">
        <v>38</v>
      </c>
      <c r="AR885" s="71" t="s">
        <v>19</v>
      </c>
      <c r="AV885" s="7" t="s">
        <v>35</v>
      </c>
      <c r="BB885" s="72" t="e">
        <f>IF(K885="základní",#REF!,0)</f>
        <v>#REF!</v>
      </c>
      <c r="BC885" s="72">
        <f>IF(K885="snížená",#REF!,0)</f>
        <v>0</v>
      </c>
      <c r="BD885" s="72">
        <f>IF(K885="zákl. přenesená",#REF!,0)</f>
        <v>0</v>
      </c>
      <c r="BE885" s="72">
        <f>IF(K885="sníž. přenesená",#REF!,0)</f>
        <v>0</v>
      </c>
      <c r="BF885" s="72">
        <f>IF(K885="nulová",#REF!,0)</f>
        <v>0</v>
      </c>
      <c r="BG885" s="7" t="s">
        <v>17</v>
      </c>
      <c r="BH885" s="72" t="e">
        <f>ROUND(#REF!*H885,2)</f>
        <v>#REF!</v>
      </c>
      <c r="BI885" s="7" t="s">
        <v>1864</v>
      </c>
      <c r="BJ885" s="71" t="s">
        <v>1964</v>
      </c>
    </row>
    <row r="886" spans="1:62" s="2" customFormat="1" ht="78" x14ac:dyDescent="0.2">
      <c r="A886" s="13"/>
      <c r="B886" s="14"/>
      <c r="C886" s="15"/>
      <c r="D886" s="73" t="s">
        <v>44</v>
      </c>
      <c r="E886" s="15"/>
      <c r="F886" s="74" t="s">
        <v>1965</v>
      </c>
      <c r="G886" s="15"/>
      <c r="H886" s="15"/>
      <c r="I886" s="16"/>
      <c r="J886" s="75"/>
      <c r="K886" s="76"/>
      <c r="L886" s="22"/>
      <c r="M886" s="22"/>
      <c r="N886" s="22"/>
      <c r="O886" s="22"/>
      <c r="P886" s="22"/>
      <c r="Q886" s="23"/>
      <c r="R886" s="13"/>
      <c r="S886" s="13"/>
      <c r="T886" s="13"/>
      <c r="U886" s="13"/>
      <c r="V886" s="13"/>
      <c r="W886" s="13"/>
      <c r="X886" s="13"/>
      <c r="Y886" s="13"/>
      <c r="Z886" s="13"/>
      <c r="AA886" s="13"/>
      <c r="AB886" s="13"/>
      <c r="AQ886" s="7" t="s">
        <v>44</v>
      </c>
      <c r="AR886" s="7" t="s">
        <v>19</v>
      </c>
    </row>
    <row r="887" spans="1:62" s="2" customFormat="1" ht="62.65" customHeight="1" x14ac:dyDescent="0.2">
      <c r="A887" s="13"/>
      <c r="B887" s="14"/>
      <c r="C887" s="62" t="s">
        <v>1966</v>
      </c>
      <c r="D887" s="62" t="s">
        <v>38</v>
      </c>
      <c r="E887" s="63" t="s">
        <v>1967</v>
      </c>
      <c r="F887" s="64" t="s">
        <v>1968</v>
      </c>
      <c r="G887" s="65" t="s">
        <v>94</v>
      </c>
      <c r="H887" s="66">
        <v>24</v>
      </c>
      <c r="I887" s="16"/>
      <c r="J887" s="67" t="s">
        <v>0</v>
      </c>
      <c r="K887" s="68" t="s">
        <v>11</v>
      </c>
      <c r="L887" s="69">
        <v>0</v>
      </c>
      <c r="M887" s="69">
        <f>L887*H887</f>
        <v>0</v>
      </c>
      <c r="N887" s="69">
        <v>0</v>
      </c>
      <c r="O887" s="69">
        <f>N887*H887</f>
        <v>0</v>
      </c>
      <c r="P887" s="69">
        <v>0</v>
      </c>
      <c r="Q887" s="70">
        <f>P887*H887</f>
        <v>0</v>
      </c>
      <c r="R887" s="13"/>
      <c r="S887" s="13"/>
      <c r="T887" s="13"/>
      <c r="U887" s="13"/>
      <c r="V887" s="13"/>
      <c r="W887" s="13"/>
      <c r="X887" s="13"/>
      <c r="Y887" s="13"/>
      <c r="Z887" s="13"/>
      <c r="AA887" s="13"/>
      <c r="AB887" s="13"/>
      <c r="AO887" s="71" t="s">
        <v>1864</v>
      </c>
      <c r="AQ887" s="71" t="s">
        <v>38</v>
      </c>
      <c r="AR887" s="71" t="s">
        <v>19</v>
      </c>
      <c r="AV887" s="7" t="s">
        <v>35</v>
      </c>
      <c r="BB887" s="72" t="e">
        <f>IF(K887="základní",#REF!,0)</f>
        <v>#REF!</v>
      </c>
      <c r="BC887" s="72">
        <f>IF(K887="snížená",#REF!,0)</f>
        <v>0</v>
      </c>
      <c r="BD887" s="72">
        <f>IF(K887="zákl. přenesená",#REF!,0)</f>
        <v>0</v>
      </c>
      <c r="BE887" s="72">
        <f>IF(K887="sníž. přenesená",#REF!,0)</f>
        <v>0</v>
      </c>
      <c r="BF887" s="72">
        <f>IF(K887="nulová",#REF!,0)</f>
        <v>0</v>
      </c>
      <c r="BG887" s="7" t="s">
        <v>17</v>
      </c>
      <c r="BH887" s="72" t="e">
        <f>ROUND(#REF!*H887,2)</f>
        <v>#REF!</v>
      </c>
      <c r="BI887" s="7" t="s">
        <v>1864</v>
      </c>
      <c r="BJ887" s="71" t="s">
        <v>1969</v>
      </c>
    </row>
    <row r="888" spans="1:62" s="2" customFormat="1" ht="78" x14ac:dyDescent="0.2">
      <c r="A888" s="13"/>
      <c r="B888" s="14"/>
      <c r="C888" s="15"/>
      <c r="D888" s="73" t="s">
        <v>44</v>
      </c>
      <c r="E888" s="15"/>
      <c r="F888" s="74" t="s">
        <v>1970</v>
      </c>
      <c r="G888" s="15"/>
      <c r="H888" s="15"/>
      <c r="I888" s="16"/>
      <c r="J888" s="75"/>
      <c r="K888" s="76"/>
      <c r="L888" s="22"/>
      <c r="M888" s="22"/>
      <c r="N888" s="22"/>
      <c r="O888" s="22"/>
      <c r="P888" s="22"/>
      <c r="Q888" s="23"/>
      <c r="R888" s="13"/>
      <c r="S888" s="13"/>
      <c r="T888" s="13"/>
      <c r="U888" s="13"/>
      <c r="V888" s="13"/>
      <c r="W888" s="13"/>
      <c r="X888" s="13"/>
      <c r="Y888" s="13"/>
      <c r="Z888" s="13"/>
      <c r="AA888" s="13"/>
      <c r="AB888" s="13"/>
      <c r="AQ888" s="7" t="s">
        <v>44</v>
      </c>
      <c r="AR888" s="7" t="s">
        <v>19</v>
      </c>
    </row>
    <row r="889" spans="1:62" s="2" customFormat="1" ht="62.65" customHeight="1" x14ac:dyDescent="0.2">
      <c r="A889" s="13"/>
      <c r="B889" s="14"/>
      <c r="C889" s="62" t="s">
        <v>1971</v>
      </c>
      <c r="D889" s="62" t="s">
        <v>38</v>
      </c>
      <c r="E889" s="63" t="s">
        <v>1972</v>
      </c>
      <c r="F889" s="64" t="s">
        <v>1973</v>
      </c>
      <c r="G889" s="65" t="s">
        <v>94</v>
      </c>
      <c r="H889" s="66">
        <v>12</v>
      </c>
      <c r="I889" s="16"/>
      <c r="J889" s="67" t="s">
        <v>0</v>
      </c>
      <c r="K889" s="68" t="s">
        <v>11</v>
      </c>
      <c r="L889" s="69">
        <v>0</v>
      </c>
      <c r="M889" s="69">
        <f>L889*H889</f>
        <v>0</v>
      </c>
      <c r="N889" s="69">
        <v>0</v>
      </c>
      <c r="O889" s="69">
        <f>N889*H889</f>
        <v>0</v>
      </c>
      <c r="P889" s="69">
        <v>0</v>
      </c>
      <c r="Q889" s="70">
        <f>P889*H889</f>
        <v>0</v>
      </c>
      <c r="R889" s="13"/>
      <c r="S889" s="13"/>
      <c r="T889" s="13"/>
      <c r="U889" s="13"/>
      <c r="V889" s="13"/>
      <c r="W889" s="13"/>
      <c r="X889" s="13"/>
      <c r="Y889" s="13"/>
      <c r="Z889" s="13"/>
      <c r="AA889" s="13"/>
      <c r="AB889" s="13"/>
      <c r="AO889" s="71" t="s">
        <v>1864</v>
      </c>
      <c r="AQ889" s="71" t="s">
        <v>38</v>
      </c>
      <c r="AR889" s="71" t="s">
        <v>19</v>
      </c>
      <c r="AV889" s="7" t="s">
        <v>35</v>
      </c>
      <c r="BB889" s="72" t="e">
        <f>IF(K889="základní",#REF!,0)</f>
        <v>#REF!</v>
      </c>
      <c r="BC889" s="72">
        <f>IF(K889="snížená",#REF!,0)</f>
        <v>0</v>
      </c>
      <c r="BD889" s="72">
        <f>IF(K889="zákl. přenesená",#REF!,0)</f>
        <v>0</v>
      </c>
      <c r="BE889" s="72">
        <f>IF(K889="sníž. přenesená",#REF!,0)</f>
        <v>0</v>
      </c>
      <c r="BF889" s="72">
        <f>IF(K889="nulová",#REF!,0)</f>
        <v>0</v>
      </c>
      <c r="BG889" s="7" t="s">
        <v>17</v>
      </c>
      <c r="BH889" s="72" t="e">
        <f>ROUND(#REF!*H889,2)</f>
        <v>#REF!</v>
      </c>
      <c r="BI889" s="7" t="s">
        <v>1864</v>
      </c>
      <c r="BJ889" s="71" t="s">
        <v>1974</v>
      </c>
    </row>
    <row r="890" spans="1:62" s="2" customFormat="1" ht="78" x14ac:dyDescent="0.2">
      <c r="A890" s="13"/>
      <c r="B890" s="14"/>
      <c r="C890" s="15"/>
      <c r="D890" s="73" t="s">
        <v>44</v>
      </c>
      <c r="E890" s="15"/>
      <c r="F890" s="74" t="s">
        <v>1975</v>
      </c>
      <c r="G890" s="15"/>
      <c r="H890" s="15"/>
      <c r="I890" s="16"/>
      <c r="J890" s="75"/>
      <c r="K890" s="76"/>
      <c r="L890" s="22"/>
      <c r="M890" s="22"/>
      <c r="N890" s="22"/>
      <c r="O890" s="22"/>
      <c r="P890" s="22"/>
      <c r="Q890" s="23"/>
      <c r="R890" s="13"/>
      <c r="S890" s="13"/>
      <c r="T890" s="13"/>
      <c r="U890" s="13"/>
      <c r="V890" s="13"/>
      <c r="W890" s="13"/>
      <c r="X890" s="13"/>
      <c r="Y890" s="13"/>
      <c r="Z890" s="13"/>
      <c r="AA890" s="13"/>
      <c r="AB890" s="13"/>
      <c r="AQ890" s="7" t="s">
        <v>44</v>
      </c>
      <c r="AR890" s="7" t="s">
        <v>19</v>
      </c>
    </row>
    <row r="891" spans="1:62" s="2" customFormat="1" ht="62.65" customHeight="1" x14ac:dyDescent="0.2">
      <c r="A891" s="13"/>
      <c r="B891" s="14"/>
      <c r="C891" s="62" t="s">
        <v>1976</v>
      </c>
      <c r="D891" s="62" t="s">
        <v>38</v>
      </c>
      <c r="E891" s="63" t="s">
        <v>1977</v>
      </c>
      <c r="F891" s="64" t="s">
        <v>1978</v>
      </c>
      <c r="G891" s="65" t="s">
        <v>94</v>
      </c>
      <c r="H891" s="66">
        <v>12</v>
      </c>
      <c r="I891" s="16"/>
      <c r="J891" s="67" t="s">
        <v>0</v>
      </c>
      <c r="K891" s="68" t="s">
        <v>11</v>
      </c>
      <c r="L891" s="69">
        <v>0</v>
      </c>
      <c r="M891" s="69">
        <f>L891*H891</f>
        <v>0</v>
      </c>
      <c r="N891" s="69">
        <v>0</v>
      </c>
      <c r="O891" s="69">
        <f>N891*H891</f>
        <v>0</v>
      </c>
      <c r="P891" s="69">
        <v>0</v>
      </c>
      <c r="Q891" s="70">
        <f>P891*H891</f>
        <v>0</v>
      </c>
      <c r="R891" s="13"/>
      <c r="S891" s="13"/>
      <c r="T891" s="13"/>
      <c r="U891" s="13"/>
      <c r="V891" s="13"/>
      <c r="W891" s="13"/>
      <c r="X891" s="13"/>
      <c r="Y891" s="13"/>
      <c r="Z891" s="13"/>
      <c r="AA891" s="13"/>
      <c r="AB891" s="13"/>
      <c r="AO891" s="71" t="s">
        <v>1864</v>
      </c>
      <c r="AQ891" s="71" t="s">
        <v>38</v>
      </c>
      <c r="AR891" s="71" t="s">
        <v>19</v>
      </c>
      <c r="AV891" s="7" t="s">
        <v>35</v>
      </c>
      <c r="BB891" s="72" t="e">
        <f>IF(K891="základní",#REF!,0)</f>
        <v>#REF!</v>
      </c>
      <c r="BC891" s="72">
        <f>IF(K891="snížená",#REF!,0)</f>
        <v>0</v>
      </c>
      <c r="BD891" s="72">
        <f>IF(K891="zákl. přenesená",#REF!,0)</f>
        <v>0</v>
      </c>
      <c r="BE891" s="72">
        <f>IF(K891="sníž. přenesená",#REF!,0)</f>
        <v>0</v>
      </c>
      <c r="BF891" s="72">
        <f>IF(K891="nulová",#REF!,0)</f>
        <v>0</v>
      </c>
      <c r="BG891" s="7" t="s">
        <v>17</v>
      </c>
      <c r="BH891" s="72" t="e">
        <f>ROUND(#REF!*H891,2)</f>
        <v>#REF!</v>
      </c>
      <c r="BI891" s="7" t="s">
        <v>1864</v>
      </c>
      <c r="BJ891" s="71" t="s">
        <v>1979</v>
      </c>
    </row>
    <row r="892" spans="1:62" s="2" customFormat="1" ht="78" x14ac:dyDescent="0.2">
      <c r="A892" s="13"/>
      <c r="B892" s="14"/>
      <c r="C892" s="15"/>
      <c r="D892" s="73" t="s">
        <v>44</v>
      </c>
      <c r="E892" s="15"/>
      <c r="F892" s="74" t="s">
        <v>1980</v>
      </c>
      <c r="G892" s="15"/>
      <c r="H892" s="15"/>
      <c r="I892" s="16"/>
      <c r="J892" s="75"/>
      <c r="K892" s="76"/>
      <c r="L892" s="22"/>
      <c r="M892" s="22"/>
      <c r="N892" s="22"/>
      <c r="O892" s="22"/>
      <c r="P892" s="22"/>
      <c r="Q892" s="23"/>
      <c r="R892" s="13"/>
      <c r="S892" s="13"/>
      <c r="T892" s="13"/>
      <c r="U892" s="13"/>
      <c r="V892" s="13"/>
      <c r="W892" s="13"/>
      <c r="X892" s="13"/>
      <c r="Y892" s="13"/>
      <c r="Z892" s="13"/>
      <c r="AA892" s="13"/>
      <c r="AB892" s="13"/>
      <c r="AQ892" s="7" t="s">
        <v>44</v>
      </c>
      <c r="AR892" s="7" t="s">
        <v>19</v>
      </c>
    </row>
    <row r="893" spans="1:62" s="2" customFormat="1" ht="62.65" customHeight="1" x14ac:dyDescent="0.2">
      <c r="A893" s="13"/>
      <c r="B893" s="14"/>
      <c r="C893" s="62" t="s">
        <v>1981</v>
      </c>
      <c r="D893" s="62" t="s">
        <v>38</v>
      </c>
      <c r="E893" s="63" t="s">
        <v>1982</v>
      </c>
      <c r="F893" s="64" t="s">
        <v>1983</v>
      </c>
      <c r="G893" s="65" t="s">
        <v>94</v>
      </c>
      <c r="H893" s="66">
        <v>12</v>
      </c>
      <c r="I893" s="16"/>
      <c r="J893" s="67" t="s">
        <v>0</v>
      </c>
      <c r="K893" s="68" t="s">
        <v>11</v>
      </c>
      <c r="L893" s="69">
        <v>0</v>
      </c>
      <c r="M893" s="69">
        <f>L893*H893</f>
        <v>0</v>
      </c>
      <c r="N893" s="69">
        <v>0</v>
      </c>
      <c r="O893" s="69">
        <f>N893*H893</f>
        <v>0</v>
      </c>
      <c r="P893" s="69">
        <v>0</v>
      </c>
      <c r="Q893" s="70">
        <f>P893*H893</f>
        <v>0</v>
      </c>
      <c r="R893" s="13"/>
      <c r="S893" s="13"/>
      <c r="T893" s="13"/>
      <c r="U893" s="13"/>
      <c r="V893" s="13"/>
      <c r="W893" s="13"/>
      <c r="X893" s="13"/>
      <c r="Y893" s="13"/>
      <c r="Z893" s="13"/>
      <c r="AA893" s="13"/>
      <c r="AB893" s="13"/>
      <c r="AO893" s="71" t="s">
        <v>1864</v>
      </c>
      <c r="AQ893" s="71" t="s">
        <v>38</v>
      </c>
      <c r="AR893" s="71" t="s">
        <v>19</v>
      </c>
      <c r="AV893" s="7" t="s">
        <v>35</v>
      </c>
      <c r="BB893" s="72" t="e">
        <f>IF(K893="základní",#REF!,0)</f>
        <v>#REF!</v>
      </c>
      <c r="BC893" s="72">
        <f>IF(K893="snížená",#REF!,0)</f>
        <v>0</v>
      </c>
      <c r="BD893" s="72">
        <f>IF(K893="zákl. přenesená",#REF!,0)</f>
        <v>0</v>
      </c>
      <c r="BE893" s="72">
        <f>IF(K893="sníž. přenesená",#REF!,0)</f>
        <v>0</v>
      </c>
      <c r="BF893" s="72">
        <f>IF(K893="nulová",#REF!,0)</f>
        <v>0</v>
      </c>
      <c r="BG893" s="7" t="s">
        <v>17</v>
      </c>
      <c r="BH893" s="72" t="e">
        <f>ROUND(#REF!*H893,2)</f>
        <v>#REF!</v>
      </c>
      <c r="BI893" s="7" t="s">
        <v>1864</v>
      </c>
      <c r="BJ893" s="71" t="s">
        <v>1984</v>
      </c>
    </row>
    <row r="894" spans="1:62" s="2" customFormat="1" ht="78" x14ac:dyDescent="0.2">
      <c r="A894" s="13"/>
      <c r="B894" s="14"/>
      <c r="C894" s="15"/>
      <c r="D894" s="73" t="s">
        <v>44</v>
      </c>
      <c r="E894" s="15"/>
      <c r="F894" s="74" t="s">
        <v>1985</v>
      </c>
      <c r="G894" s="15"/>
      <c r="H894" s="15"/>
      <c r="I894" s="16"/>
      <c r="J894" s="75"/>
      <c r="K894" s="76"/>
      <c r="L894" s="22"/>
      <c r="M894" s="22"/>
      <c r="N894" s="22"/>
      <c r="O894" s="22"/>
      <c r="P894" s="22"/>
      <c r="Q894" s="23"/>
      <c r="R894" s="13"/>
      <c r="S894" s="13"/>
      <c r="T894" s="13"/>
      <c r="U894" s="13"/>
      <c r="V894" s="13"/>
      <c r="W894" s="13"/>
      <c r="X894" s="13"/>
      <c r="Y894" s="13"/>
      <c r="Z894" s="13"/>
      <c r="AA894" s="13"/>
      <c r="AB894" s="13"/>
      <c r="AQ894" s="7" t="s">
        <v>44</v>
      </c>
      <c r="AR894" s="7" t="s">
        <v>19</v>
      </c>
    </row>
    <row r="895" spans="1:62" s="2" customFormat="1" ht="55.5" customHeight="1" x14ac:dyDescent="0.2">
      <c r="A895" s="13"/>
      <c r="B895" s="14"/>
      <c r="C895" s="62" t="s">
        <v>1986</v>
      </c>
      <c r="D895" s="62" t="s">
        <v>38</v>
      </c>
      <c r="E895" s="63" t="s">
        <v>1987</v>
      </c>
      <c r="F895" s="64" t="s">
        <v>1988</v>
      </c>
      <c r="G895" s="65" t="s">
        <v>993</v>
      </c>
      <c r="H895" s="66">
        <v>3200</v>
      </c>
      <c r="I895" s="16"/>
      <c r="J895" s="67" t="s">
        <v>0</v>
      </c>
      <c r="K895" s="68" t="s">
        <v>11</v>
      </c>
      <c r="L895" s="69">
        <v>0</v>
      </c>
      <c r="M895" s="69">
        <f>L895*H895</f>
        <v>0</v>
      </c>
      <c r="N895" s="69">
        <v>0</v>
      </c>
      <c r="O895" s="69">
        <f>N895*H895</f>
        <v>0</v>
      </c>
      <c r="P895" s="69">
        <v>0</v>
      </c>
      <c r="Q895" s="70">
        <f>P895*H895</f>
        <v>0</v>
      </c>
      <c r="R895" s="13"/>
      <c r="S895" s="13"/>
      <c r="T895" s="13"/>
      <c r="U895" s="13"/>
      <c r="V895" s="13"/>
      <c r="W895" s="13"/>
      <c r="X895" s="13"/>
      <c r="Y895" s="13"/>
      <c r="Z895" s="13"/>
      <c r="AA895" s="13"/>
      <c r="AB895" s="13"/>
      <c r="AO895" s="71" t="s">
        <v>1864</v>
      </c>
      <c r="AQ895" s="71" t="s">
        <v>38</v>
      </c>
      <c r="AR895" s="71" t="s">
        <v>19</v>
      </c>
      <c r="AV895" s="7" t="s">
        <v>35</v>
      </c>
      <c r="BB895" s="72" t="e">
        <f>IF(K895="základní",#REF!,0)</f>
        <v>#REF!</v>
      </c>
      <c r="BC895" s="72">
        <f>IF(K895="snížená",#REF!,0)</f>
        <v>0</v>
      </c>
      <c r="BD895" s="72">
        <f>IF(K895="zákl. přenesená",#REF!,0)</f>
        <v>0</v>
      </c>
      <c r="BE895" s="72">
        <f>IF(K895="sníž. přenesená",#REF!,0)</f>
        <v>0</v>
      </c>
      <c r="BF895" s="72">
        <f>IF(K895="nulová",#REF!,0)</f>
        <v>0</v>
      </c>
      <c r="BG895" s="7" t="s">
        <v>17</v>
      </c>
      <c r="BH895" s="72" t="e">
        <f>ROUND(#REF!*H895,2)</f>
        <v>#REF!</v>
      </c>
      <c r="BI895" s="7" t="s">
        <v>1864</v>
      </c>
      <c r="BJ895" s="71" t="s">
        <v>1989</v>
      </c>
    </row>
    <row r="896" spans="1:62" s="2" customFormat="1" ht="78" x14ac:dyDescent="0.2">
      <c r="A896" s="13"/>
      <c r="B896" s="14"/>
      <c r="C896" s="15"/>
      <c r="D896" s="73" t="s">
        <v>44</v>
      </c>
      <c r="E896" s="15"/>
      <c r="F896" s="74" t="s">
        <v>1990</v>
      </c>
      <c r="G896" s="15"/>
      <c r="H896" s="15"/>
      <c r="I896" s="16"/>
      <c r="J896" s="75"/>
      <c r="K896" s="76"/>
      <c r="L896" s="22"/>
      <c r="M896" s="22"/>
      <c r="N896" s="22"/>
      <c r="O896" s="22"/>
      <c r="P896" s="22"/>
      <c r="Q896" s="23"/>
      <c r="R896" s="13"/>
      <c r="S896" s="13"/>
      <c r="T896" s="13"/>
      <c r="U896" s="13"/>
      <c r="V896" s="13"/>
      <c r="W896" s="13"/>
      <c r="X896" s="13"/>
      <c r="Y896" s="13"/>
      <c r="Z896" s="13"/>
      <c r="AA896" s="13"/>
      <c r="AB896" s="13"/>
      <c r="AQ896" s="7" t="s">
        <v>44</v>
      </c>
      <c r="AR896" s="7" t="s">
        <v>19</v>
      </c>
    </row>
    <row r="897" spans="1:62" s="2" customFormat="1" ht="55.5" customHeight="1" x14ac:dyDescent="0.2">
      <c r="A897" s="13"/>
      <c r="B897" s="14"/>
      <c r="C897" s="62" t="s">
        <v>1991</v>
      </c>
      <c r="D897" s="62" t="s">
        <v>38</v>
      </c>
      <c r="E897" s="63" t="s">
        <v>1992</v>
      </c>
      <c r="F897" s="64" t="s">
        <v>1993</v>
      </c>
      <c r="G897" s="65" t="s">
        <v>993</v>
      </c>
      <c r="H897" s="66">
        <v>4000</v>
      </c>
      <c r="I897" s="16"/>
      <c r="J897" s="67" t="s">
        <v>0</v>
      </c>
      <c r="K897" s="68" t="s">
        <v>11</v>
      </c>
      <c r="L897" s="69">
        <v>0</v>
      </c>
      <c r="M897" s="69">
        <f>L897*H897</f>
        <v>0</v>
      </c>
      <c r="N897" s="69">
        <v>0</v>
      </c>
      <c r="O897" s="69">
        <f>N897*H897</f>
        <v>0</v>
      </c>
      <c r="P897" s="69">
        <v>0</v>
      </c>
      <c r="Q897" s="70">
        <f>P897*H897</f>
        <v>0</v>
      </c>
      <c r="R897" s="13"/>
      <c r="S897" s="13"/>
      <c r="T897" s="13"/>
      <c r="U897" s="13"/>
      <c r="V897" s="13"/>
      <c r="W897" s="13"/>
      <c r="X897" s="13"/>
      <c r="Y897" s="13"/>
      <c r="Z897" s="13"/>
      <c r="AA897" s="13"/>
      <c r="AB897" s="13"/>
      <c r="AO897" s="71" t="s">
        <v>1864</v>
      </c>
      <c r="AQ897" s="71" t="s">
        <v>38</v>
      </c>
      <c r="AR897" s="71" t="s">
        <v>19</v>
      </c>
      <c r="AV897" s="7" t="s">
        <v>35</v>
      </c>
      <c r="BB897" s="72" t="e">
        <f>IF(K897="základní",#REF!,0)</f>
        <v>#REF!</v>
      </c>
      <c r="BC897" s="72">
        <f>IF(K897="snížená",#REF!,0)</f>
        <v>0</v>
      </c>
      <c r="BD897" s="72">
        <f>IF(K897="zákl. přenesená",#REF!,0)</f>
        <v>0</v>
      </c>
      <c r="BE897" s="72">
        <f>IF(K897="sníž. přenesená",#REF!,0)</f>
        <v>0</v>
      </c>
      <c r="BF897" s="72">
        <f>IF(K897="nulová",#REF!,0)</f>
        <v>0</v>
      </c>
      <c r="BG897" s="7" t="s">
        <v>17</v>
      </c>
      <c r="BH897" s="72" t="e">
        <f>ROUND(#REF!*H897,2)</f>
        <v>#REF!</v>
      </c>
      <c r="BI897" s="7" t="s">
        <v>1864</v>
      </c>
      <c r="BJ897" s="71" t="s">
        <v>1994</v>
      </c>
    </row>
    <row r="898" spans="1:62" s="2" customFormat="1" ht="78" x14ac:dyDescent="0.2">
      <c r="A898" s="13"/>
      <c r="B898" s="14"/>
      <c r="C898" s="15"/>
      <c r="D898" s="73" t="s">
        <v>44</v>
      </c>
      <c r="E898" s="15"/>
      <c r="F898" s="74" t="s">
        <v>1995</v>
      </c>
      <c r="G898" s="15"/>
      <c r="H898" s="15"/>
      <c r="I898" s="16"/>
      <c r="J898" s="75"/>
      <c r="K898" s="76"/>
      <c r="L898" s="22"/>
      <c r="M898" s="22"/>
      <c r="N898" s="22"/>
      <c r="O898" s="22"/>
      <c r="P898" s="22"/>
      <c r="Q898" s="23"/>
      <c r="R898" s="13"/>
      <c r="S898" s="13"/>
      <c r="T898" s="13"/>
      <c r="U898" s="13"/>
      <c r="V898" s="13"/>
      <c r="W898" s="13"/>
      <c r="X898" s="13"/>
      <c r="Y898" s="13"/>
      <c r="Z898" s="13"/>
      <c r="AA898" s="13"/>
      <c r="AB898" s="13"/>
      <c r="AQ898" s="7" t="s">
        <v>44</v>
      </c>
      <c r="AR898" s="7" t="s">
        <v>19</v>
      </c>
    </row>
    <row r="899" spans="1:62" s="2" customFormat="1" ht="55.5" customHeight="1" x14ac:dyDescent="0.2">
      <c r="A899" s="13"/>
      <c r="B899" s="14"/>
      <c r="C899" s="62" t="s">
        <v>1996</v>
      </c>
      <c r="D899" s="62" t="s">
        <v>38</v>
      </c>
      <c r="E899" s="63" t="s">
        <v>1997</v>
      </c>
      <c r="F899" s="64" t="s">
        <v>1998</v>
      </c>
      <c r="G899" s="65" t="s">
        <v>993</v>
      </c>
      <c r="H899" s="66">
        <v>4000</v>
      </c>
      <c r="I899" s="16"/>
      <c r="J899" s="67" t="s">
        <v>0</v>
      </c>
      <c r="K899" s="68" t="s">
        <v>11</v>
      </c>
      <c r="L899" s="69">
        <v>0</v>
      </c>
      <c r="M899" s="69">
        <f>L899*H899</f>
        <v>0</v>
      </c>
      <c r="N899" s="69">
        <v>0</v>
      </c>
      <c r="O899" s="69">
        <f>N899*H899</f>
        <v>0</v>
      </c>
      <c r="P899" s="69">
        <v>0</v>
      </c>
      <c r="Q899" s="70">
        <f>P899*H899</f>
        <v>0</v>
      </c>
      <c r="R899" s="13"/>
      <c r="S899" s="13"/>
      <c r="T899" s="13"/>
      <c r="U899" s="13"/>
      <c r="V899" s="13"/>
      <c r="W899" s="13"/>
      <c r="X899" s="13"/>
      <c r="Y899" s="13"/>
      <c r="Z899" s="13"/>
      <c r="AA899" s="13"/>
      <c r="AB899" s="13"/>
      <c r="AO899" s="71" t="s">
        <v>1864</v>
      </c>
      <c r="AQ899" s="71" t="s">
        <v>38</v>
      </c>
      <c r="AR899" s="71" t="s">
        <v>19</v>
      </c>
      <c r="AV899" s="7" t="s">
        <v>35</v>
      </c>
      <c r="BB899" s="72" t="e">
        <f>IF(K899="základní",#REF!,0)</f>
        <v>#REF!</v>
      </c>
      <c r="BC899" s="72">
        <f>IF(K899="snížená",#REF!,0)</f>
        <v>0</v>
      </c>
      <c r="BD899" s="72">
        <f>IF(K899="zákl. přenesená",#REF!,0)</f>
        <v>0</v>
      </c>
      <c r="BE899" s="72">
        <f>IF(K899="sníž. přenesená",#REF!,0)</f>
        <v>0</v>
      </c>
      <c r="BF899" s="72">
        <f>IF(K899="nulová",#REF!,0)</f>
        <v>0</v>
      </c>
      <c r="BG899" s="7" t="s">
        <v>17</v>
      </c>
      <c r="BH899" s="72" t="e">
        <f>ROUND(#REF!*H899,2)</f>
        <v>#REF!</v>
      </c>
      <c r="BI899" s="7" t="s">
        <v>1864</v>
      </c>
      <c r="BJ899" s="71" t="s">
        <v>1999</v>
      </c>
    </row>
    <row r="900" spans="1:62" s="2" customFormat="1" ht="78" x14ac:dyDescent="0.2">
      <c r="A900" s="13"/>
      <c r="B900" s="14"/>
      <c r="C900" s="15"/>
      <c r="D900" s="73" t="s">
        <v>44</v>
      </c>
      <c r="E900" s="15"/>
      <c r="F900" s="74" t="s">
        <v>2000</v>
      </c>
      <c r="G900" s="15"/>
      <c r="H900" s="15"/>
      <c r="I900" s="16"/>
      <c r="J900" s="75"/>
      <c r="K900" s="76"/>
      <c r="L900" s="22"/>
      <c r="M900" s="22"/>
      <c r="N900" s="22"/>
      <c r="O900" s="22"/>
      <c r="P900" s="22"/>
      <c r="Q900" s="23"/>
      <c r="R900" s="13"/>
      <c r="S900" s="13"/>
      <c r="T900" s="13"/>
      <c r="U900" s="13"/>
      <c r="V900" s="13"/>
      <c r="W900" s="13"/>
      <c r="X900" s="13"/>
      <c r="Y900" s="13"/>
      <c r="Z900" s="13"/>
      <c r="AA900" s="13"/>
      <c r="AB900" s="13"/>
      <c r="AQ900" s="7" t="s">
        <v>44</v>
      </c>
      <c r="AR900" s="7" t="s">
        <v>19</v>
      </c>
    </row>
    <row r="901" spans="1:62" s="2" customFormat="1" ht="55.5" customHeight="1" x14ac:dyDescent="0.2">
      <c r="A901" s="13"/>
      <c r="B901" s="14"/>
      <c r="C901" s="62" t="s">
        <v>2001</v>
      </c>
      <c r="D901" s="62" t="s">
        <v>38</v>
      </c>
      <c r="E901" s="63" t="s">
        <v>2002</v>
      </c>
      <c r="F901" s="64" t="s">
        <v>2003</v>
      </c>
      <c r="G901" s="65" t="s">
        <v>993</v>
      </c>
      <c r="H901" s="66">
        <v>6800</v>
      </c>
      <c r="I901" s="16"/>
      <c r="J901" s="67" t="s">
        <v>0</v>
      </c>
      <c r="K901" s="68" t="s">
        <v>11</v>
      </c>
      <c r="L901" s="69">
        <v>0</v>
      </c>
      <c r="M901" s="69">
        <f>L901*H901</f>
        <v>0</v>
      </c>
      <c r="N901" s="69">
        <v>0</v>
      </c>
      <c r="O901" s="69">
        <f>N901*H901</f>
        <v>0</v>
      </c>
      <c r="P901" s="69">
        <v>0</v>
      </c>
      <c r="Q901" s="70">
        <f>P901*H901</f>
        <v>0</v>
      </c>
      <c r="R901" s="13"/>
      <c r="S901" s="13"/>
      <c r="T901" s="13"/>
      <c r="U901" s="13"/>
      <c r="V901" s="13"/>
      <c r="W901" s="13"/>
      <c r="X901" s="13"/>
      <c r="Y901" s="13"/>
      <c r="Z901" s="13"/>
      <c r="AA901" s="13"/>
      <c r="AB901" s="13"/>
      <c r="AO901" s="71" t="s">
        <v>1864</v>
      </c>
      <c r="AQ901" s="71" t="s">
        <v>38</v>
      </c>
      <c r="AR901" s="71" t="s">
        <v>19</v>
      </c>
      <c r="AV901" s="7" t="s">
        <v>35</v>
      </c>
      <c r="BB901" s="72" t="e">
        <f>IF(K901="základní",#REF!,0)</f>
        <v>#REF!</v>
      </c>
      <c r="BC901" s="72">
        <f>IF(K901="snížená",#REF!,0)</f>
        <v>0</v>
      </c>
      <c r="BD901" s="72">
        <f>IF(K901="zákl. přenesená",#REF!,0)</f>
        <v>0</v>
      </c>
      <c r="BE901" s="72">
        <f>IF(K901="sníž. přenesená",#REF!,0)</f>
        <v>0</v>
      </c>
      <c r="BF901" s="72">
        <f>IF(K901="nulová",#REF!,0)</f>
        <v>0</v>
      </c>
      <c r="BG901" s="7" t="s">
        <v>17</v>
      </c>
      <c r="BH901" s="72" t="e">
        <f>ROUND(#REF!*H901,2)</f>
        <v>#REF!</v>
      </c>
      <c r="BI901" s="7" t="s">
        <v>1864</v>
      </c>
      <c r="BJ901" s="71" t="s">
        <v>2004</v>
      </c>
    </row>
    <row r="902" spans="1:62" s="2" customFormat="1" ht="78" x14ac:dyDescent="0.2">
      <c r="A902" s="13"/>
      <c r="B902" s="14"/>
      <c r="C902" s="15"/>
      <c r="D902" s="73" t="s">
        <v>44</v>
      </c>
      <c r="E902" s="15"/>
      <c r="F902" s="74" t="s">
        <v>2005</v>
      </c>
      <c r="G902" s="15"/>
      <c r="H902" s="15"/>
      <c r="I902" s="16"/>
      <c r="J902" s="75"/>
      <c r="K902" s="76"/>
      <c r="L902" s="22"/>
      <c r="M902" s="22"/>
      <c r="N902" s="22"/>
      <c r="O902" s="22"/>
      <c r="P902" s="22"/>
      <c r="Q902" s="23"/>
      <c r="R902" s="13"/>
      <c r="S902" s="13"/>
      <c r="T902" s="13"/>
      <c r="U902" s="13"/>
      <c r="V902" s="13"/>
      <c r="W902" s="13"/>
      <c r="X902" s="13"/>
      <c r="Y902" s="13"/>
      <c r="Z902" s="13"/>
      <c r="AA902" s="13"/>
      <c r="AB902" s="13"/>
      <c r="AQ902" s="7" t="s">
        <v>44</v>
      </c>
      <c r="AR902" s="7" t="s">
        <v>19</v>
      </c>
    </row>
    <row r="903" spans="1:62" s="2" customFormat="1" ht="55.5" customHeight="1" x14ac:dyDescent="0.2">
      <c r="A903" s="13"/>
      <c r="B903" s="14"/>
      <c r="C903" s="62" t="s">
        <v>2006</v>
      </c>
      <c r="D903" s="62" t="s">
        <v>38</v>
      </c>
      <c r="E903" s="63" t="s">
        <v>2007</v>
      </c>
      <c r="F903" s="64" t="s">
        <v>2008</v>
      </c>
      <c r="G903" s="65" t="s">
        <v>993</v>
      </c>
      <c r="H903" s="66">
        <v>4600</v>
      </c>
      <c r="I903" s="16"/>
      <c r="J903" s="67" t="s">
        <v>0</v>
      </c>
      <c r="K903" s="68" t="s">
        <v>11</v>
      </c>
      <c r="L903" s="69">
        <v>0</v>
      </c>
      <c r="M903" s="69">
        <f>L903*H903</f>
        <v>0</v>
      </c>
      <c r="N903" s="69">
        <v>0</v>
      </c>
      <c r="O903" s="69">
        <f>N903*H903</f>
        <v>0</v>
      </c>
      <c r="P903" s="69">
        <v>0</v>
      </c>
      <c r="Q903" s="70">
        <f>P903*H903</f>
        <v>0</v>
      </c>
      <c r="R903" s="13"/>
      <c r="S903" s="13"/>
      <c r="T903" s="13"/>
      <c r="U903" s="13"/>
      <c r="V903" s="13"/>
      <c r="W903" s="13"/>
      <c r="X903" s="13"/>
      <c r="Y903" s="13"/>
      <c r="Z903" s="13"/>
      <c r="AA903" s="13"/>
      <c r="AB903" s="13"/>
      <c r="AO903" s="71" t="s">
        <v>1864</v>
      </c>
      <c r="AQ903" s="71" t="s">
        <v>38</v>
      </c>
      <c r="AR903" s="71" t="s">
        <v>19</v>
      </c>
      <c r="AV903" s="7" t="s">
        <v>35</v>
      </c>
      <c r="BB903" s="72" t="e">
        <f>IF(K903="základní",#REF!,0)</f>
        <v>#REF!</v>
      </c>
      <c r="BC903" s="72">
        <f>IF(K903="snížená",#REF!,0)</f>
        <v>0</v>
      </c>
      <c r="BD903" s="72">
        <f>IF(K903="zákl. přenesená",#REF!,0)</f>
        <v>0</v>
      </c>
      <c r="BE903" s="72">
        <f>IF(K903="sníž. přenesená",#REF!,0)</f>
        <v>0</v>
      </c>
      <c r="BF903" s="72">
        <f>IF(K903="nulová",#REF!,0)</f>
        <v>0</v>
      </c>
      <c r="BG903" s="7" t="s">
        <v>17</v>
      </c>
      <c r="BH903" s="72" t="e">
        <f>ROUND(#REF!*H903,2)</f>
        <v>#REF!</v>
      </c>
      <c r="BI903" s="7" t="s">
        <v>1864</v>
      </c>
      <c r="BJ903" s="71" t="s">
        <v>2009</v>
      </c>
    </row>
    <row r="904" spans="1:62" s="2" customFormat="1" ht="78" x14ac:dyDescent="0.2">
      <c r="A904" s="13"/>
      <c r="B904" s="14"/>
      <c r="C904" s="15"/>
      <c r="D904" s="73" t="s">
        <v>44</v>
      </c>
      <c r="E904" s="15"/>
      <c r="F904" s="74" t="s">
        <v>2010</v>
      </c>
      <c r="G904" s="15"/>
      <c r="H904" s="15"/>
      <c r="I904" s="16"/>
      <c r="J904" s="75"/>
      <c r="K904" s="76"/>
      <c r="L904" s="22"/>
      <c r="M904" s="22"/>
      <c r="N904" s="22"/>
      <c r="O904" s="22"/>
      <c r="P904" s="22"/>
      <c r="Q904" s="23"/>
      <c r="R904" s="13"/>
      <c r="S904" s="13"/>
      <c r="T904" s="13"/>
      <c r="U904" s="13"/>
      <c r="V904" s="13"/>
      <c r="W904" s="13"/>
      <c r="X904" s="13"/>
      <c r="Y904" s="13"/>
      <c r="Z904" s="13"/>
      <c r="AA904" s="13"/>
      <c r="AB904" s="13"/>
      <c r="AQ904" s="7" t="s">
        <v>44</v>
      </c>
      <c r="AR904" s="7" t="s">
        <v>19</v>
      </c>
    </row>
    <row r="905" spans="1:62" s="2" customFormat="1" ht="55.5" customHeight="1" x14ac:dyDescent="0.2">
      <c r="A905" s="13"/>
      <c r="B905" s="14"/>
      <c r="C905" s="62" t="s">
        <v>2011</v>
      </c>
      <c r="D905" s="62" t="s">
        <v>38</v>
      </c>
      <c r="E905" s="63" t="s">
        <v>2012</v>
      </c>
      <c r="F905" s="64" t="s">
        <v>2013</v>
      </c>
      <c r="G905" s="65" t="s">
        <v>993</v>
      </c>
      <c r="H905" s="66">
        <v>640</v>
      </c>
      <c r="I905" s="16"/>
      <c r="J905" s="67" t="s">
        <v>0</v>
      </c>
      <c r="K905" s="68" t="s">
        <v>11</v>
      </c>
      <c r="L905" s="69">
        <v>0</v>
      </c>
      <c r="M905" s="69">
        <f>L905*H905</f>
        <v>0</v>
      </c>
      <c r="N905" s="69">
        <v>0</v>
      </c>
      <c r="O905" s="69">
        <f>N905*H905</f>
        <v>0</v>
      </c>
      <c r="P905" s="69">
        <v>0</v>
      </c>
      <c r="Q905" s="70">
        <f>P905*H905</f>
        <v>0</v>
      </c>
      <c r="R905" s="13"/>
      <c r="S905" s="13"/>
      <c r="T905" s="13"/>
      <c r="U905" s="13"/>
      <c r="V905" s="13"/>
      <c r="W905" s="13"/>
      <c r="X905" s="13"/>
      <c r="Y905" s="13"/>
      <c r="Z905" s="13"/>
      <c r="AA905" s="13"/>
      <c r="AB905" s="13"/>
      <c r="AO905" s="71" t="s">
        <v>1864</v>
      </c>
      <c r="AQ905" s="71" t="s">
        <v>38</v>
      </c>
      <c r="AR905" s="71" t="s">
        <v>19</v>
      </c>
      <c r="AV905" s="7" t="s">
        <v>35</v>
      </c>
      <c r="BB905" s="72" t="e">
        <f>IF(K905="základní",#REF!,0)</f>
        <v>#REF!</v>
      </c>
      <c r="BC905" s="72">
        <f>IF(K905="snížená",#REF!,0)</f>
        <v>0</v>
      </c>
      <c r="BD905" s="72">
        <f>IF(K905="zákl. přenesená",#REF!,0)</f>
        <v>0</v>
      </c>
      <c r="BE905" s="72">
        <f>IF(K905="sníž. přenesená",#REF!,0)</f>
        <v>0</v>
      </c>
      <c r="BF905" s="72">
        <f>IF(K905="nulová",#REF!,0)</f>
        <v>0</v>
      </c>
      <c r="BG905" s="7" t="s">
        <v>17</v>
      </c>
      <c r="BH905" s="72" t="e">
        <f>ROUND(#REF!*H905,2)</f>
        <v>#REF!</v>
      </c>
      <c r="BI905" s="7" t="s">
        <v>1864</v>
      </c>
      <c r="BJ905" s="71" t="s">
        <v>2014</v>
      </c>
    </row>
    <row r="906" spans="1:62" s="2" customFormat="1" ht="78" x14ac:dyDescent="0.2">
      <c r="A906" s="13"/>
      <c r="B906" s="14"/>
      <c r="C906" s="15"/>
      <c r="D906" s="73" t="s">
        <v>44</v>
      </c>
      <c r="E906" s="15"/>
      <c r="F906" s="74" t="s">
        <v>2015</v>
      </c>
      <c r="G906" s="15"/>
      <c r="H906" s="15"/>
      <c r="I906" s="16"/>
      <c r="J906" s="75"/>
      <c r="K906" s="76"/>
      <c r="L906" s="22"/>
      <c r="M906" s="22"/>
      <c r="N906" s="22"/>
      <c r="O906" s="22"/>
      <c r="P906" s="22"/>
      <c r="Q906" s="23"/>
      <c r="R906" s="13"/>
      <c r="S906" s="13"/>
      <c r="T906" s="13"/>
      <c r="U906" s="13"/>
      <c r="V906" s="13"/>
      <c r="W906" s="13"/>
      <c r="X906" s="13"/>
      <c r="Y906" s="13"/>
      <c r="Z906" s="13"/>
      <c r="AA906" s="13"/>
      <c r="AB906" s="13"/>
      <c r="AQ906" s="7" t="s">
        <v>44</v>
      </c>
      <c r="AR906" s="7" t="s">
        <v>19</v>
      </c>
    </row>
    <row r="907" spans="1:62" s="2" customFormat="1" ht="55.5" customHeight="1" x14ac:dyDescent="0.2">
      <c r="A907" s="13"/>
      <c r="B907" s="14"/>
      <c r="C907" s="62" t="s">
        <v>2016</v>
      </c>
      <c r="D907" s="62" t="s">
        <v>38</v>
      </c>
      <c r="E907" s="63" t="s">
        <v>2017</v>
      </c>
      <c r="F907" s="64" t="s">
        <v>2018</v>
      </c>
      <c r="G907" s="65" t="s">
        <v>993</v>
      </c>
      <c r="H907" s="66">
        <v>280</v>
      </c>
      <c r="I907" s="16"/>
      <c r="J907" s="67" t="s">
        <v>0</v>
      </c>
      <c r="K907" s="68" t="s">
        <v>11</v>
      </c>
      <c r="L907" s="69">
        <v>0</v>
      </c>
      <c r="M907" s="69">
        <f>L907*H907</f>
        <v>0</v>
      </c>
      <c r="N907" s="69">
        <v>0</v>
      </c>
      <c r="O907" s="69">
        <f>N907*H907</f>
        <v>0</v>
      </c>
      <c r="P907" s="69">
        <v>0</v>
      </c>
      <c r="Q907" s="70">
        <f>P907*H907</f>
        <v>0</v>
      </c>
      <c r="R907" s="13"/>
      <c r="S907" s="13"/>
      <c r="T907" s="13"/>
      <c r="U907" s="13"/>
      <c r="V907" s="13"/>
      <c r="W907" s="13"/>
      <c r="X907" s="13"/>
      <c r="Y907" s="13"/>
      <c r="Z907" s="13"/>
      <c r="AA907" s="13"/>
      <c r="AB907" s="13"/>
      <c r="AO907" s="71" t="s">
        <v>1864</v>
      </c>
      <c r="AQ907" s="71" t="s">
        <v>38</v>
      </c>
      <c r="AR907" s="71" t="s">
        <v>19</v>
      </c>
      <c r="AV907" s="7" t="s">
        <v>35</v>
      </c>
      <c r="BB907" s="72" t="e">
        <f>IF(K907="základní",#REF!,0)</f>
        <v>#REF!</v>
      </c>
      <c r="BC907" s="72">
        <f>IF(K907="snížená",#REF!,0)</f>
        <v>0</v>
      </c>
      <c r="BD907" s="72">
        <f>IF(K907="zákl. přenesená",#REF!,0)</f>
        <v>0</v>
      </c>
      <c r="BE907" s="72">
        <f>IF(K907="sníž. přenesená",#REF!,0)</f>
        <v>0</v>
      </c>
      <c r="BF907" s="72">
        <f>IF(K907="nulová",#REF!,0)</f>
        <v>0</v>
      </c>
      <c r="BG907" s="7" t="s">
        <v>17</v>
      </c>
      <c r="BH907" s="72" t="e">
        <f>ROUND(#REF!*H907,2)</f>
        <v>#REF!</v>
      </c>
      <c r="BI907" s="7" t="s">
        <v>1864</v>
      </c>
      <c r="BJ907" s="71" t="s">
        <v>2019</v>
      </c>
    </row>
    <row r="908" spans="1:62" s="2" customFormat="1" ht="78" x14ac:dyDescent="0.2">
      <c r="A908" s="13"/>
      <c r="B908" s="14"/>
      <c r="C908" s="15"/>
      <c r="D908" s="73" t="s">
        <v>44</v>
      </c>
      <c r="E908" s="15"/>
      <c r="F908" s="74" t="s">
        <v>2020</v>
      </c>
      <c r="G908" s="15"/>
      <c r="H908" s="15"/>
      <c r="I908" s="16"/>
      <c r="J908" s="75"/>
      <c r="K908" s="76"/>
      <c r="L908" s="22"/>
      <c r="M908" s="22"/>
      <c r="N908" s="22"/>
      <c r="O908" s="22"/>
      <c r="P908" s="22"/>
      <c r="Q908" s="23"/>
      <c r="R908" s="13"/>
      <c r="S908" s="13"/>
      <c r="T908" s="13"/>
      <c r="U908" s="13"/>
      <c r="V908" s="13"/>
      <c r="W908" s="13"/>
      <c r="X908" s="13"/>
      <c r="Y908" s="13"/>
      <c r="Z908" s="13"/>
      <c r="AA908" s="13"/>
      <c r="AB908" s="13"/>
      <c r="AQ908" s="7" t="s">
        <v>44</v>
      </c>
      <c r="AR908" s="7" t="s">
        <v>19</v>
      </c>
    </row>
    <row r="909" spans="1:62" s="2" customFormat="1" ht="55.5" customHeight="1" x14ac:dyDescent="0.2">
      <c r="A909" s="13"/>
      <c r="B909" s="14"/>
      <c r="C909" s="62" t="s">
        <v>2021</v>
      </c>
      <c r="D909" s="62" t="s">
        <v>38</v>
      </c>
      <c r="E909" s="63" t="s">
        <v>2022</v>
      </c>
      <c r="F909" s="64" t="s">
        <v>2023</v>
      </c>
      <c r="G909" s="65" t="s">
        <v>993</v>
      </c>
      <c r="H909" s="66">
        <v>280</v>
      </c>
      <c r="I909" s="16"/>
      <c r="J909" s="67" t="s">
        <v>0</v>
      </c>
      <c r="K909" s="68" t="s">
        <v>11</v>
      </c>
      <c r="L909" s="69">
        <v>0</v>
      </c>
      <c r="M909" s="69">
        <f>L909*H909</f>
        <v>0</v>
      </c>
      <c r="N909" s="69">
        <v>0</v>
      </c>
      <c r="O909" s="69">
        <f>N909*H909</f>
        <v>0</v>
      </c>
      <c r="P909" s="69">
        <v>0</v>
      </c>
      <c r="Q909" s="70">
        <f>P909*H909</f>
        <v>0</v>
      </c>
      <c r="R909" s="13"/>
      <c r="S909" s="13"/>
      <c r="T909" s="13"/>
      <c r="U909" s="13"/>
      <c r="V909" s="13"/>
      <c r="W909" s="13"/>
      <c r="X909" s="13"/>
      <c r="Y909" s="13"/>
      <c r="Z909" s="13"/>
      <c r="AA909" s="13"/>
      <c r="AB909" s="13"/>
      <c r="AO909" s="71" t="s">
        <v>1864</v>
      </c>
      <c r="AQ909" s="71" t="s">
        <v>38</v>
      </c>
      <c r="AR909" s="71" t="s">
        <v>19</v>
      </c>
      <c r="AV909" s="7" t="s">
        <v>35</v>
      </c>
      <c r="BB909" s="72" t="e">
        <f>IF(K909="základní",#REF!,0)</f>
        <v>#REF!</v>
      </c>
      <c r="BC909" s="72">
        <f>IF(K909="snížená",#REF!,0)</f>
        <v>0</v>
      </c>
      <c r="BD909" s="72">
        <f>IF(K909="zákl. přenesená",#REF!,0)</f>
        <v>0</v>
      </c>
      <c r="BE909" s="72">
        <f>IF(K909="sníž. přenesená",#REF!,0)</f>
        <v>0</v>
      </c>
      <c r="BF909" s="72">
        <f>IF(K909="nulová",#REF!,0)</f>
        <v>0</v>
      </c>
      <c r="BG909" s="7" t="s">
        <v>17</v>
      </c>
      <c r="BH909" s="72" t="e">
        <f>ROUND(#REF!*H909,2)</f>
        <v>#REF!</v>
      </c>
      <c r="BI909" s="7" t="s">
        <v>1864</v>
      </c>
      <c r="BJ909" s="71" t="s">
        <v>2024</v>
      </c>
    </row>
    <row r="910" spans="1:62" s="2" customFormat="1" ht="78" x14ac:dyDescent="0.2">
      <c r="A910" s="13"/>
      <c r="B910" s="14"/>
      <c r="C910" s="15"/>
      <c r="D910" s="73" t="s">
        <v>44</v>
      </c>
      <c r="E910" s="15"/>
      <c r="F910" s="74" t="s">
        <v>2025</v>
      </c>
      <c r="G910" s="15"/>
      <c r="H910" s="15"/>
      <c r="I910" s="16"/>
      <c r="J910" s="75"/>
      <c r="K910" s="76"/>
      <c r="L910" s="22"/>
      <c r="M910" s="22"/>
      <c r="N910" s="22"/>
      <c r="O910" s="22"/>
      <c r="P910" s="22"/>
      <c r="Q910" s="23"/>
      <c r="R910" s="13"/>
      <c r="S910" s="13"/>
      <c r="T910" s="13"/>
      <c r="U910" s="13"/>
      <c r="V910" s="13"/>
      <c r="W910" s="13"/>
      <c r="X910" s="13"/>
      <c r="Y910" s="13"/>
      <c r="Z910" s="13"/>
      <c r="AA910" s="13"/>
      <c r="AB910" s="13"/>
      <c r="AQ910" s="7" t="s">
        <v>44</v>
      </c>
      <c r="AR910" s="7" t="s">
        <v>19</v>
      </c>
    </row>
    <row r="911" spans="1:62" s="2" customFormat="1" ht="55.5" customHeight="1" x14ac:dyDescent="0.2">
      <c r="A911" s="13"/>
      <c r="B911" s="14"/>
      <c r="C911" s="62" t="s">
        <v>2026</v>
      </c>
      <c r="D911" s="62" t="s">
        <v>38</v>
      </c>
      <c r="E911" s="63" t="s">
        <v>2027</v>
      </c>
      <c r="F911" s="64" t="s">
        <v>2028</v>
      </c>
      <c r="G911" s="65" t="s">
        <v>993</v>
      </c>
      <c r="H911" s="66">
        <v>200</v>
      </c>
      <c r="I911" s="16"/>
      <c r="J911" s="67" t="s">
        <v>0</v>
      </c>
      <c r="K911" s="68" t="s">
        <v>11</v>
      </c>
      <c r="L911" s="69">
        <v>0</v>
      </c>
      <c r="M911" s="69">
        <f>L911*H911</f>
        <v>0</v>
      </c>
      <c r="N911" s="69">
        <v>0</v>
      </c>
      <c r="O911" s="69">
        <f>N911*H911</f>
        <v>0</v>
      </c>
      <c r="P911" s="69">
        <v>0</v>
      </c>
      <c r="Q911" s="70">
        <f>P911*H911</f>
        <v>0</v>
      </c>
      <c r="R911" s="13"/>
      <c r="S911" s="13"/>
      <c r="T911" s="13"/>
      <c r="U911" s="13"/>
      <c r="V911" s="13"/>
      <c r="W911" s="13"/>
      <c r="X911" s="13"/>
      <c r="Y911" s="13"/>
      <c r="Z911" s="13"/>
      <c r="AA911" s="13"/>
      <c r="AB911" s="13"/>
      <c r="AO911" s="71" t="s">
        <v>1864</v>
      </c>
      <c r="AQ911" s="71" t="s">
        <v>38</v>
      </c>
      <c r="AR911" s="71" t="s">
        <v>19</v>
      </c>
      <c r="AV911" s="7" t="s">
        <v>35</v>
      </c>
      <c r="BB911" s="72" t="e">
        <f>IF(K911="základní",#REF!,0)</f>
        <v>#REF!</v>
      </c>
      <c r="BC911" s="72">
        <f>IF(K911="snížená",#REF!,0)</f>
        <v>0</v>
      </c>
      <c r="BD911" s="72">
        <f>IF(K911="zákl. přenesená",#REF!,0)</f>
        <v>0</v>
      </c>
      <c r="BE911" s="72">
        <f>IF(K911="sníž. přenesená",#REF!,0)</f>
        <v>0</v>
      </c>
      <c r="BF911" s="72">
        <f>IF(K911="nulová",#REF!,0)</f>
        <v>0</v>
      </c>
      <c r="BG911" s="7" t="s">
        <v>17</v>
      </c>
      <c r="BH911" s="72" t="e">
        <f>ROUND(#REF!*H911,2)</f>
        <v>#REF!</v>
      </c>
      <c r="BI911" s="7" t="s">
        <v>1864</v>
      </c>
      <c r="BJ911" s="71" t="s">
        <v>2029</v>
      </c>
    </row>
    <row r="912" spans="1:62" s="2" customFormat="1" ht="78" x14ac:dyDescent="0.2">
      <c r="A912" s="13"/>
      <c r="B912" s="14"/>
      <c r="C912" s="15"/>
      <c r="D912" s="73" t="s">
        <v>44</v>
      </c>
      <c r="E912" s="15"/>
      <c r="F912" s="74" t="s">
        <v>2030</v>
      </c>
      <c r="G912" s="15"/>
      <c r="H912" s="15"/>
      <c r="I912" s="16"/>
      <c r="J912" s="75"/>
      <c r="K912" s="76"/>
      <c r="L912" s="22"/>
      <c r="M912" s="22"/>
      <c r="N912" s="22"/>
      <c r="O912" s="22"/>
      <c r="P912" s="22"/>
      <c r="Q912" s="23"/>
      <c r="R912" s="13"/>
      <c r="S912" s="13"/>
      <c r="T912" s="13"/>
      <c r="U912" s="13"/>
      <c r="V912" s="13"/>
      <c r="W912" s="13"/>
      <c r="X912" s="13"/>
      <c r="Y912" s="13"/>
      <c r="Z912" s="13"/>
      <c r="AA912" s="13"/>
      <c r="AB912" s="13"/>
      <c r="AQ912" s="7" t="s">
        <v>44</v>
      </c>
      <c r="AR912" s="7" t="s">
        <v>19</v>
      </c>
    </row>
    <row r="913" spans="1:62" s="2" customFormat="1" ht="55.5" customHeight="1" x14ac:dyDescent="0.2">
      <c r="A913" s="13"/>
      <c r="B913" s="14"/>
      <c r="C913" s="62" t="s">
        <v>2031</v>
      </c>
      <c r="D913" s="62" t="s">
        <v>38</v>
      </c>
      <c r="E913" s="63" t="s">
        <v>2032</v>
      </c>
      <c r="F913" s="64" t="s">
        <v>2033</v>
      </c>
      <c r="G913" s="65" t="s">
        <v>993</v>
      </c>
      <c r="H913" s="66">
        <v>200</v>
      </c>
      <c r="I913" s="16"/>
      <c r="J913" s="67" t="s">
        <v>0</v>
      </c>
      <c r="K913" s="68" t="s">
        <v>11</v>
      </c>
      <c r="L913" s="69">
        <v>0</v>
      </c>
      <c r="M913" s="69">
        <f>L913*H913</f>
        <v>0</v>
      </c>
      <c r="N913" s="69">
        <v>0</v>
      </c>
      <c r="O913" s="69">
        <f>N913*H913</f>
        <v>0</v>
      </c>
      <c r="P913" s="69">
        <v>0</v>
      </c>
      <c r="Q913" s="70">
        <f>P913*H913</f>
        <v>0</v>
      </c>
      <c r="R913" s="13"/>
      <c r="S913" s="13"/>
      <c r="T913" s="13"/>
      <c r="U913" s="13"/>
      <c r="V913" s="13"/>
      <c r="W913" s="13"/>
      <c r="X913" s="13"/>
      <c r="Y913" s="13"/>
      <c r="Z913" s="13"/>
      <c r="AA913" s="13"/>
      <c r="AB913" s="13"/>
      <c r="AO913" s="71" t="s">
        <v>1864</v>
      </c>
      <c r="AQ913" s="71" t="s">
        <v>38</v>
      </c>
      <c r="AR913" s="71" t="s">
        <v>19</v>
      </c>
      <c r="AV913" s="7" t="s">
        <v>35</v>
      </c>
      <c r="BB913" s="72" t="e">
        <f>IF(K913="základní",#REF!,0)</f>
        <v>#REF!</v>
      </c>
      <c r="BC913" s="72">
        <f>IF(K913="snížená",#REF!,0)</f>
        <v>0</v>
      </c>
      <c r="BD913" s="72">
        <f>IF(K913="zákl. přenesená",#REF!,0)</f>
        <v>0</v>
      </c>
      <c r="BE913" s="72">
        <f>IF(K913="sníž. přenesená",#REF!,0)</f>
        <v>0</v>
      </c>
      <c r="BF913" s="72">
        <f>IF(K913="nulová",#REF!,0)</f>
        <v>0</v>
      </c>
      <c r="BG913" s="7" t="s">
        <v>17</v>
      </c>
      <c r="BH913" s="72" t="e">
        <f>ROUND(#REF!*H913,2)</f>
        <v>#REF!</v>
      </c>
      <c r="BI913" s="7" t="s">
        <v>1864</v>
      </c>
      <c r="BJ913" s="71" t="s">
        <v>2034</v>
      </c>
    </row>
    <row r="914" spans="1:62" s="2" customFormat="1" ht="78" x14ac:dyDescent="0.2">
      <c r="A914" s="13"/>
      <c r="B914" s="14"/>
      <c r="C914" s="15"/>
      <c r="D914" s="73" t="s">
        <v>44</v>
      </c>
      <c r="E914" s="15"/>
      <c r="F914" s="74" t="s">
        <v>2035</v>
      </c>
      <c r="G914" s="15"/>
      <c r="H914" s="15"/>
      <c r="I914" s="16"/>
      <c r="J914" s="75"/>
      <c r="K914" s="76"/>
      <c r="L914" s="22"/>
      <c r="M914" s="22"/>
      <c r="N914" s="22"/>
      <c r="O914" s="22"/>
      <c r="P914" s="22"/>
      <c r="Q914" s="23"/>
      <c r="R914" s="13"/>
      <c r="S914" s="13"/>
      <c r="T914" s="13"/>
      <c r="U914" s="13"/>
      <c r="V914" s="13"/>
      <c r="W914" s="13"/>
      <c r="X914" s="13"/>
      <c r="Y914" s="13"/>
      <c r="Z914" s="13"/>
      <c r="AA914" s="13"/>
      <c r="AB914" s="13"/>
      <c r="AQ914" s="7" t="s">
        <v>44</v>
      </c>
      <c r="AR914" s="7" t="s">
        <v>19</v>
      </c>
    </row>
    <row r="915" spans="1:62" s="2" customFormat="1" ht="55.5" customHeight="1" x14ac:dyDescent="0.2">
      <c r="A915" s="13"/>
      <c r="B915" s="14"/>
      <c r="C915" s="62" t="s">
        <v>2036</v>
      </c>
      <c r="D915" s="62" t="s">
        <v>38</v>
      </c>
      <c r="E915" s="63" t="s">
        <v>2037</v>
      </c>
      <c r="F915" s="64" t="s">
        <v>2038</v>
      </c>
      <c r="G915" s="65" t="s">
        <v>993</v>
      </c>
      <c r="H915" s="66">
        <v>120</v>
      </c>
      <c r="I915" s="16"/>
      <c r="J915" s="67" t="s">
        <v>0</v>
      </c>
      <c r="K915" s="68" t="s">
        <v>11</v>
      </c>
      <c r="L915" s="69">
        <v>0</v>
      </c>
      <c r="M915" s="69">
        <f>L915*H915</f>
        <v>0</v>
      </c>
      <c r="N915" s="69">
        <v>0</v>
      </c>
      <c r="O915" s="69">
        <f>N915*H915</f>
        <v>0</v>
      </c>
      <c r="P915" s="69">
        <v>0</v>
      </c>
      <c r="Q915" s="70">
        <f>P915*H915</f>
        <v>0</v>
      </c>
      <c r="R915" s="13"/>
      <c r="S915" s="13"/>
      <c r="T915" s="13"/>
      <c r="U915" s="13"/>
      <c r="V915" s="13"/>
      <c r="W915" s="13"/>
      <c r="X915" s="13"/>
      <c r="Y915" s="13"/>
      <c r="Z915" s="13"/>
      <c r="AA915" s="13"/>
      <c r="AB915" s="13"/>
      <c r="AO915" s="71" t="s">
        <v>1864</v>
      </c>
      <c r="AQ915" s="71" t="s">
        <v>38</v>
      </c>
      <c r="AR915" s="71" t="s">
        <v>19</v>
      </c>
      <c r="AV915" s="7" t="s">
        <v>35</v>
      </c>
      <c r="BB915" s="72" t="e">
        <f>IF(K915="základní",#REF!,0)</f>
        <v>#REF!</v>
      </c>
      <c r="BC915" s="72">
        <f>IF(K915="snížená",#REF!,0)</f>
        <v>0</v>
      </c>
      <c r="BD915" s="72">
        <f>IF(K915="zákl. přenesená",#REF!,0)</f>
        <v>0</v>
      </c>
      <c r="BE915" s="72">
        <f>IF(K915="sníž. přenesená",#REF!,0)</f>
        <v>0</v>
      </c>
      <c r="BF915" s="72">
        <f>IF(K915="nulová",#REF!,0)</f>
        <v>0</v>
      </c>
      <c r="BG915" s="7" t="s">
        <v>17</v>
      </c>
      <c r="BH915" s="72" t="e">
        <f>ROUND(#REF!*H915,2)</f>
        <v>#REF!</v>
      </c>
      <c r="BI915" s="7" t="s">
        <v>1864</v>
      </c>
      <c r="BJ915" s="71" t="s">
        <v>2039</v>
      </c>
    </row>
    <row r="916" spans="1:62" s="2" customFormat="1" ht="78" x14ac:dyDescent="0.2">
      <c r="A916" s="13"/>
      <c r="B916" s="14"/>
      <c r="C916" s="15"/>
      <c r="D916" s="73" t="s">
        <v>44</v>
      </c>
      <c r="E916" s="15"/>
      <c r="F916" s="74" t="s">
        <v>2040</v>
      </c>
      <c r="G916" s="15"/>
      <c r="H916" s="15"/>
      <c r="I916" s="16"/>
      <c r="J916" s="75"/>
      <c r="K916" s="76"/>
      <c r="L916" s="22"/>
      <c r="M916" s="22"/>
      <c r="N916" s="22"/>
      <c r="O916" s="22"/>
      <c r="P916" s="22"/>
      <c r="Q916" s="23"/>
      <c r="R916" s="13"/>
      <c r="S916" s="13"/>
      <c r="T916" s="13"/>
      <c r="U916" s="13"/>
      <c r="V916" s="13"/>
      <c r="W916" s="13"/>
      <c r="X916" s="13"/>
      <c r="Y916" s="13"/>
      <c r="Z916" s="13"/>
      <c r="AA916" s="13"/>
      <c r="AB916" s="13"/>
      <c r="AQ916" s="7" t="s">
        <v>44</v>
      </c>
      <c r="AR916" s="7" t="s">
        <v>19</v>
      </c>
    </row>
    <row r="917" spans="1:62" s="2" customFormat="1" ht="55.5" customHeight="1" x14ac:dyDescent="0.2">
      <c r="A917" s="13"/>
      <c r="B917" s="14"/>
      <c r="C917" s="62" t="s">
        <v>2041</v>
      </c>
      <c r="D917" s="62" t="s">
        <v>38</v>
      </c>
      <c r="E917" s="63" t="s">
        <v>2042</v>
      </c>
      <c r="F917" s="64" t="s">
        <v>2043</v>
      </c>
      <c r="G917" s="65" t="s">
        <v>993</v>
      </c>
      <c r="H917" s="66">
        <v>120</v>
      </c>
      <c r="I917" s="16"/>
      <c r="J917" s="67" t="s">
        <v>0</v>
      </c>
      <c r="K917" s="68" t="s">
        <v>11</v>
      </c>
      <c r="L917" s="69">
        <v>0</v>
      </c>
      <c r="M917" s="69">
        <f>L917*H917</f>
        <v>0</v>
      </c>
      <c r="N917" s="69">
        <v>0</v>
      </c>
      <c r="O917" s="69">
        <f>N917*H917</f>
        <v>0</v>
      </c>
      <c r="P917" s="69">
        <v>0</v>
      </c>
      <c r="Q917" s="70">
        <f>P917*H917</f>
        <v>0</v>
      </c>
      <c r="R917" s="13"/>
      <c r="S917" s="13"/>
      <c r="T917" s="13"/>
      <c r="U917" s="13"/>
      <c r="V917" s="13"/>
      <c r="W917" s="13"/>
      <c r="X917" s="13"/>
      <c r="Y917" s="13"/>
      <c r="Z917" s="13"/>
      <c r="AA917" s="13"/>
      <c r="AB917" s="13"/>
      <c r="AO917" s="71" t="s">
        <v>1864</v>
      </c>
      <c r="AQ917" s="71" t="s">
        <v>38</v>
      </c>
      <c r="AR917" s="71" t="s">
        <v>19</v>
      </c>
      <c r="AV917" s="7" t="s">
        <v>35</v>
      </c>
      <c r="BB917" s="72" t="e">
        <f>IF(K917="základní",#REF!,0)</f>
        <v>#REF!</v>
      </c>
      <c r="BC917" s="72">
        <f>IF(K917="snížená",#REF!,0)</f>
        <v>0</v>
      </c>
      <c r="BD917" s="72">
        <f>IF(K917="zákl. přenesená",#REF!,0)</f>
        <v>0</v>
      </c>
      <c r="BE917" s="72">
        <f>IF(K917="sníž. přenesená",#REF!,0)</f>
        <v>0</v>
      </c>
      <c r="BF917" s="72">
        <f>IF(K917="nulová",#REF!,0)</f>
        <v>0</v>
      </c>
      <c r="BG917" s="7" t="s">
        <v>17</v>
      </c>
      <c r="BH917" s="72" t="e">
        <f>ROUND(#REF!*H917,2)</f>
        <v>#REF!</v>
      </c>
      <c r="BI917" s="7" t="s">
        <v>1864</v>
      </c>
      <c r="BJ917" s="71" t="s">
        <v>2044</v>
      </c>
    </row>
    <row r="918" spans="1:62" s="2" customFormat="1" ht="78" x14ac:dyDescent="0.2">
      <c r="A918" s="13"/>
      <c r="B918" s="14"/>
      <c r="C918" s="15"/>
      <c r="D918" s="73" t="s">
        <v>44</v>
      </c>
      <c r="E918" s="15"/>
      <c r="F918" s="74" t="s">
        <v>2045</v>
      </c>
      <c r="G918" s="15"/>
      <c r="H918" s="15"/>
      <c r="I918" s="16"/>
      <c r="J918" s="75"/>
      <c r="K918" s="76"/>
      <c r="L918" s="22"/>
      <c r="M918" s="22"/>
      <c r="N918" s="22"/>
      <c r="O918" s="22"/>
      <c r="P918" s="22"/>
      <c r="Q918" s="23"/>
      <c r="R918" s="13"/>
      <c r="S918" s="13"/>
      <c r="T918" s="13"/>
      <c r="U918" s="13"/>
      <c r="V918" s="13"/>
      <c r="W918" s="13"/>
      <c r="X918" s="13"/>
      <c r="Y918" s="13"/>
      <c r="Z918" s="13"/>
      <c r="AA918" s="13"/>
      <c r="AB918" s="13"/>
      <c r="AQ918" s="7" t="s">
        <v>44</v>
      </c>
      <c r="AR918" s="7" t="s">
        <v>19</v>
      </c>
    </row>
    <row r="919" spans="1:62" s="2" customFormat="1" ht="66.75" customHeight="1" x14ac:dyDescent="0.2">
      <c r="A919" s="13"/>
      <c r="B919" s="14"/>
      <c r="C919" s="62" t="s">
        <v>2046</v>
      </c>
      <c r="D919" s="62" t="s">
        <v>38</v>
      </c>
      <c r="E919" s="63" t="s">
        <v>2047</v>
      </c>
      <c r="F919" s="64" t="s">
        <v>2048</v>
      </c>
      <c r="G919" s="65" t="s">
        <v>993</v>
      </c>
      <c r="H919" s="66">
        <v>800</v>
      </c>
      <c r="I919" s="16"/>
      <c r="J919" s="67" t="s">
        <v>0</v>
      </c>
      <c r="K919" s="68" t="s">
        <v>11</v>
      </c>
      <c r="L919" s="69">
        <v>0</v>
      </c>
      <c r="M919" s="69">
        <f>L919*H919</f>
        <v>0</v>
      </c>
      <c r="N919" s="69">
        <v>0</v>
      </c>
      <c r="O919" s="69">
        <f>N919*H919</f>
        <v>0</v>
      </c>
      <c r="P919" s="69">
        <v>0</v>
      </c>
      <c r="Q919" s="70">
        <f>P919*H919</f>
        <v>0</v>
      </c>
      <c r="R919" s="13"/>
      <c r="S919" s="13"/>
      <c r="T919" s="13"/>
      <c r="U919" s="13"/>
      <c r="V919" s="13"/>
      <c r="W919" s="13"/>
      <c r="X919" s="13"/>
      <c r="Y919" s="13"/>
      <c r="Z919" s="13"/>
      <c r="AA919" s="13"/>
      <c r="AB919" s="13"/>
      <c r="AO919" s="71" t="s">
        <v>1864</v>
      </c>
      <c r="AQ919" s="71" t="s">
        <v>38</v>
      </c>
      <c r="AR919" s="71" t="s">
        <v>19</v>
      </c>
      <c r="AV919" s="7" t="s">
        <v>35</v>
      </c>
      <c r="BB919" s="72" t="e">
        <f>IF(K919="základní",#REF!,0)</f>
        <v>#REF!</v>
      </c>
      <c r="BC919" s="72">
        <f>IF(K919="snížená",#REF!,0)</f>
        <v>0</v>
      </c>
      <c r="BD919" s="72">
        <f>IF(K919="zákl. přenesená",#REF!,0)</f>
        <v>0</v>
      </c>
      <c r="BE919" s="72">
        <f>IF(K919="sníž. přenesená",#REF!,0)</f>
        <v>0</v>
      </c>
      <c r="BF919" s="72">
        <f>IF(K919="nulová",#REF!,0)</f>
        <v>0</v>
      </c>
      <c r="BG919" s="7" t="s">
        <v>17</v>
      </c>
      <c r="BH919" s="72" t="e">
        <f>ROUND(#REF!*H919,2)</f>
        <v>#REF!</v>
      </c>
      <c r="BI919" s="7" t="s">
        <v>1864</v>
      </c>
      <c r="BJ919" s="71" t="s">
        <v>2049</v>
      </c>
    </row>
    <row r="920" spans="1:62" s="2" customFormat="1" ht="78" x14ac:dyDescent="0.2">
      <c r="A920" s="13"/>
      <c r="B920" s="14"/>
      <c r="C920" s="15"/>
      <c r="D920" s="73" t="s">
        <v>44</v>
      </c>
      <c r="E920" s="15"/>
      <c r="F920" s="74" t="s">
        <v>2050</v>
      </c>
      <c r="G920" s="15"/>
      <c r="H920" s="15"/>
      <c r="I920" s="16"/>
      <c r="J920" s="75"/>
      <c r="K920" s="76"/>
      <c r="L920" s="22"/>
      <c r="M920" s="22"/>
      <c r="N920" s="22"/>
      <c r="O920" s="22"/>
      <c r="P920" s="22"/>
      <c r="Q920" s="23"/>
      <c r="R920" s="13"/>
      <c r="S920" s="13"/>
      <c r="T920" s="13"/>
      <c r="U920" s="13"/>
      <c r="V920" s="13"/>
      <c r="W920" s="13"/>
      <c r="X920" s="13"/>
      <c r="Y920" s="13"/>
      <c r="Z920" s="13"/>
      <c r="AA920" s="13"/>
      <c r="AB920" s="13"/>
      <c r="AQ920" s="7" t="s">
        <v>44</v>
      </c>
      <c r="AR920" s="7" t="s">
        <v>19</v>
      </c>
    </row>
    <row r="921" spans="1:62" s="2" customFormat="1" ht="66.75" customHeight="1" x14ac:dyDescent="0.2">
      <c r="A921" s="13"/>
      <c r="B921" s="14"/>
      <c r="C921" s="62" t="s">
        <v>2051</v>
      </c>
      <c r="D921" s="62" t="s">
        <v>38</v>
      </c>
      <c r="E921" s="63" t="s">
        <v>2052</v>
      </c>
      <c r="F921" s="64" t="s">
        <v>2053</v>
      </c>
      <c r="G921" s="65" t="s">
        <v>993</v>
      </c>
      <c r="H921" s="66">
        <v>800</v>
      </c>
      <c r="I921" s="16"/>
      <c r="J921" s="67" t="s">
        <v>0</v>
      </c>
      <c r="K921" s="68" t="s">
        <v>11</v>
      </c>
      <c r="L921" s="69">
        <v>0</v>
      </c>
      <c r="M921" s="69">
        <f>L921*H921</f>
        <v>0</v>
      </c>
      <c r="N921" s="69">
        <v>0</v>
      </c>
      <c r="O921" s="69">
        <f>N921*H921</f>
        <v>0</v>
      </c>
      <c r="P921" s="69">
        <v>0</v>
      </c>
      <c r="Q921" s="70">
        <f>P921*H921</f>
        <v>0</v>
      </c>
      <c r="R921" s="13"/>
      <c r="S921" s="13"/>
      <c r="T921" s="13"/>
      <c r="U921" s="13"/>
      <c r="V921" s="13"/>
      <c r="W921" s="13"/>
      <c r="X921" s="13"/>
      <c r="Y921" s="13"/>
      <c r="Z921" s="13"/>
      <c r="AA921" s="13"/>
      <c r="AB921" s="13"/>
      <c r="AO921" s="71" t="s">
        <v>1864</v>
      </c>
      <c r="AQ921" s="71" t="s">
        <v>38</v>
      </c>
      <c r="AR921" s="71" t="s">
        <v>19</v>
      </c>
      <c r="AV921" s="7" t="s">
        <v>35</v>
      </c>
      <c r="BB921" s="72" t="e">
        <f>IF(K921="základní",#REF!,0)</f>
        <v>#REF!</v>
      </c>
      <c r="BC921" s="72">
        <f>IF(K921="snížená",#REF!,0)</f>
        <v>0</v>
      </c>
      <c r="BD921" s="72">
        <f>IF(K921="zákl. přenesená",#REF!,0)</f>
        <v>0</v>
      </c>
      <c r="BE921" s="72">
        <f>IF(K921="sníž. přenesená",#REF!,0)</f>
        <v>0</v>
      </c>
      <c r="BF921" s="72">
        <f>IF(K921="nulová",#REF!,0)</f>
        <v>0</v>
      </c>
      <c r="BG921" s="7" t="s">
        <v>17</v>
      </c>
      <c r="BH921" s="72" t="e">
        <f>ROUND(#REF!*H921,2)</f>
        <v>#REF!</v>
      </c>
      <c r="BI921" s="7" t="s">
        <v>1864</v>
      </c>
      <c r="BJ921" s="71" t="s">
        <v>2054</v>
      </c>
    </row>
    <row r="922" spans="1:62" s="2" customFormat="1" ht="78" x14ac:dyDescent="0.2">
      <c r="A922" s="13"/>
      <c r="B922" s="14"/>
      <c r="C922" s="15"/>
      <c r="D922" s="73" t="s">
        <v>44</v>
      </c>
      <c r="E922" s="15"/>
      <c r="F922" s="74" t="s">
        <v>2055</v>
      </c>
      <c r="G922" s="15"/>
      <c r="H922" s="15"/>
      <c r="I922" s="16"/>
      <c r="J922" s="75"/>
      <c r="K922" s="76"/>
      <c r="L922" s="22"/>
      <c r="M922" s="22"/>
      <c r="N922" s="22"/>
      <c r="O922" s="22"/>
      <c r="P922" s="22"/>
      <c r="Q922" s="23"/>
      <c r="R922" s="13"/>
      <c r="S922" s="13"/>
      <c r="T922" s="13"/>
      <c r="U922" s="13"/>
      <c r="V922" s="13"/>
      <c r="W922" s="13"/>
      <c r="X922" s="13"/>
      <c r="Y922" s="13"/>
      <c r="Z922" s="13"/>
      <c r="AA922" s="13"/>
      <c r="AB922" s="13"/>
      <c r="AQ922" s="7" t="s">
        <v>44</v>
      </c>
      <c r="AR922" s="7" t="s">
        <v>19</v>
      </c>
    </row>
    <row r="923" spans="1:62" s="2" customFormat="1" ht="66.75" customHeight="1" x14ac:dyDescent="0.2">
      <c r="A923" s="13"/>
      <c r="B923" s="14"/>
      <c r="C923" s="62" t="s">
        <v>2056</v>
      </c>
      <c r="D923" s="62" t="s">
        <v>38</v>
      </c>
      <c r="E923" s="63" t="s">
        <v>2057</v>
      </c>
      <c r="F923" s="64" t="s">
        <v>2058</v>
      </c>
      <c r="G923" s="65" t="s">
        <v>993</v>
      </c>
      <c r="H923" s="66">
        <v>800</v>
      </c>
      <c r="I923" s="16"/>
      <c r="J923" s="67" t="s">
        <v>0</v>
      </c>
      <c r="K923" s="68" t="s">
        <v>11</v>
      </c>
      <c r="L923" s="69">
        <v>0</v>
      </c>
      <c r="M923" s="69">
        <f>L923*H923</f>
        <v>0</v>
      </c>
      <c r="N923" s="69">
        <v>0</v>
      </c>
      <c r="O923" s="69">
        <f>N923*H923</f>
        <v>0</v>
      </c>
      <c r="P923" s="69">
        <v>0</v>
      </c>
      <c r="Q923" s="70">
        <f>P923*H923</f>
        <v>0</v>
      </c>
      <c r="R923" s="13"/>
      <c r="S923" s="13"/>
      <c r="T923" s="13"/>
      <c r="U923" s="13"/>
      <c r="V923" s="13"/>
      <c r="W923" s="13"/>
      <c r="X923" s="13"/>
      <c r="Y923" s="13"/>
      <c r="Z923" s="13"/>
      <c r="AA923" s="13"/>
      <c r="AB923" s="13"/>
      <c r="AO923" s="71" t="s">
        <v>1864</v>
      </c>
      <c r="AQ923" s="71" t="s">
        <v>38</v>
      </c>
      <c r="AR923" s="71" t="s">
        <v>19</v>
      </c>
      <c r="AV923" s="7" t="s">
        <v>35</v>
      </c>
      <c r="BB923" s="72" t="e">
        <f>IF(K923="základní",#REF!,0)</f>
        <v>#REF!</v>
      </c>
      <c r="BC923" s="72">
        <f>IF(K923="snížená",#REF!,0)</f>
        <v>0</v>
      </c>
      <c r="BD923" s="72">
        <f>IF(K923="zákl. přenesená",#REF!,0)</f>
        <v>0</v>
      </c>
      <c r="BE923" s="72">
        <f>IF(K923="sníž. přenesená",#REF!,0)</f>
        <v>0</v>
      </c>
      <c r="BF923" s="72">
        <f>IF(K923="nulová",#REF!,0)</f>
        <v>0</v>
      </c>
      <c r="BG923" s="7" t="s">
        <v>17</v>
      </c>
      <c r="BH923" s="72" t="e">
        <f>ROUND(#REF!*H923,2)</f>
        <v>#REF!</v>
      </c>
      <c r="BI923" s="7" t="s">
        <v>1864</v>
      </c>
      <c r="BJ923" s="71" t="s">
        <v>2059</v>
      </c>
    </row>
    <row r="924" spans="1:62" s="2" customFormat="1" ht="78" x14ac:dyDescent="0.2">
      <c r="A924" s="13"/>
      <c r="B924" s="14"/>
      <c r="C924" s="15"/>
      <c r="D924" s="73" t="s">
        <v>44</v>
      </c>
      <c r="E924" s="15"/>
      <c r="F924" s="74" t="s">
        <v>2060</v>
      </c>
      <c r="G924" s="15"/>
      <c r="H924" s="15"/>
      <c r="I924" s="16"/>
      <c r="J924" s="75"/>
      <c r="K924" s="76"/>
      <c r="L924" s="22"/>
      <c r="M924" s="22"/>
      <c r="N924" s="22"/>
      <c r="O924" s="22"/>
      <c r="P924" s="22"/>
      <c r="Q924" s="23"/>
      <c r="R924" s="13"/>
      <c r="S924" s="13"/>
      <c r="T924" s="13"/>
      <c r="U924" s="13"/>
      <c r="V924" s="13"/>
      <c r="W924" s="13"/>
      <c r="X924" s="13"/>
      <c r="Y924" s="13"/>
      <c r="Z924" s="13"/>
      <c r="AA924" s="13"/>
      <c r="AB924" s="13"/>
      <c r="AQ924" s="7" t="s">
        <v>44</v>
      </c>
      <c r="AR924" s="7" t="s">
        <v>19</v>
      </c>
    </row>
    <row r="925" spans="1:62" s="2" customFormat="1" ht="66.75" customHeight="1" x14ac:dyDescent="0.2">
      <c r="A925" s="13"/>
      <c r="B925" s="14"/>
      <c r="C925" s="62" t="s">
        <v>2061</v>
      </c>
      <c r="D925" s="62" t="s">
        <v>38</v>
      </c>
      <c r="E925" s="63" t="s">
        <v>2062</v>
      </c>
      <c r="F925" s="64" t="s">
        <v>2063</v>
      </c>
      <c r="G925" s="65" t="s">
        <v>993</v>
      </c>
      <c r="H925" s="66">
        <v>800</v>
      </c>
      <c r="I925" s="16"/>
      <c r="J925" s="67" t="s">
        <v>0</v>
      </c>
      <c r="K925" s="68" t="s">
        <v>11</v>
      </c>
      <c r="L925" s="69">
        <v>0</v>
      </c>
      <c r="M925" s="69">
        <f>L925*H925</f>
        <v>0</v>
      </c>
      <c r="N925" s="69">
        <v>0</v>
      </c>
      <c r="O925" s="69">
        <f>N925*H925</f>
        <v>0</v>
      </c>
      <c r="P925" s="69">
        <v>0</v>
      </c>
      <c r="Q925" s="70">
        <f>P925*H925</f>
        <v>0</v>
      </c>
      <c r="R925" s="13"/>
      <c r="S925" s="13"/>
      <c r="T925" s="13"/>
      <c r="U925" s="13"/>
      <c r="V925" s="13"/>
      <c r="W925" s="13"/>
      <c r="X925" s="13"/>
      <c r="Y925" s="13"/>
      <c r="Z925" s="13"/>
      <c r="AA925" s="13"/>
      <c r="AB925" s="13"/>
      <c r="AO925" s="71" t="s">
        <v>1864</v>
      </c>
      <c r="AQ925" s="71" t="s">
        <v>38</v>
      </c>
      <c r="AR925" s="71" t="s">
        <v>19</v>
      </c>
      <c r="AV925" s="7" t="s">
        <v>35</v>
      </c>
      <c r="BB925" s="72" t="e">
        <f>IF(K925="základní",#REF!,0)</f>
        <v>#REF!</v>
      </c>
      <c r="BC925" s="72">
        <f>IF(K925="snížená",#REF!,0)</f>
        <v>0</v>
      </c>
      <c r="BD925" s="72">
        <f>IF(K925="zákl. přenesená",#REF!,0)</f>
        <v>0</v>
      </c>
      <c r="BE925" s="72">
        <f>IF(K925="sníž. přenesená",#REF!,0)</f>
        <v>0</v>
      </c>
      <c r="BF925" s="72">
        <f>IF(K925="nulová",#REF!,0)</f>
        <v>0</v>
      </c>
      <c r="BG925" s="7" t="s">
        <v>17</v>
      </c>
      <c r="BH925" s="72" t="e">
        <f>ROUND(#REF!*H925,2)</f>
        <v>#REF!</v>
      </c>
      <c r="BI925" s="7" t="s">
        <v>1864</v>
      </c>
      <c r="BJ925" s="71" t="s">
        <v>2064</v>
      </c>
    </row>
    <row r="926" spans="1:62" s="2" customFormat="1" ht="78" x14ac:dyDescent="0.2">
      <c r="A926" s="13"/>
      <c r="B926" s="14"/>
      <c r="C926" s="15"/>
      <c r="D926" s="73" t="s">
        <v>44</v>
      </c>
      <c r="E926" s="15"/>
      <c r="F926" s="74" t="s">
        <v>2065</v>
      </c>
      <c r="G926" s="15"/>
      <c r="H926" s="15"/>
      <c r="I926" s="16"/>
      <c r="J926" s="75"/>
      <c r="K926" s="76"/>
      <c r="L926" s="22"/>
      <c r="M926" s="22"/>
      <c r="N926" s="22"/>
      <c r="O926" s="22"/>
      <c r="P926" s="22"/>
      <c r="Q926" s="23"/>
      <c r="R926" s="13"/>
      <c r="S926" s="13"/>
      <c r="T926" s="13"/>
      <c r="U926" s="13"/>
      <c r="V926" s="13"/>
      <c r="W926" s="13"/>
      <c r="X926" s="13"/>
      <c r="Y926" s="13"/>
      <c r="Z926" s="13"/>
      <c r="AA926" s="13"/>
      <c r="AB926" s="13"/>
      <c r="AQ926" s="7" t="s">
        <v>44</v>
      </c>
      <c r="AR926" s="7" t="s">
        <v>19</v>
      </c>
    </row>
    <row r="927" spans="1:62" s="2" customFormat="1" ht="66.75" customHeight="1" x14ac:dyDescent="0.2">
      <c r="A927" s="13"/>
      <c r="B927" s="14"/>
      <c r="C927" s="62" t="s">
        <v>2066</v>
      </c>
      <c r="D927" s="62" t="s">
        <v>38</v>
      </c>
      <c r="E927" s="63" t="s">
        <v>2067</v>
      </c>
      <c r="F927" s="64" t="s">
        <v>2068</v>
      </c>
      <c r="G927" s="65" t="s">
        <v>993</v>
      </c>
      <c r="H927" s="66">
        <v>640</v>
      </c>
      <c r="I927" s="16"/>
      <c r="J927" s="67" t="s">
        <v>0</v>
      </c>
      <c r="K927" s="68" t="s">
        <v>11</v>
      </c>
      <c r="L927" s="69">
        <v>0</v>
      </c>
      <c r="M927" s="69">
        <f>L927*H927</f>
        <v>0</v>
      </c>
      <c r="N927" s="69">
        <v>0</v>
      </c>
      <c r="O927" s="69">
        <f>N927*H927</f>
        <v>0</v>
      </c>
      <c r="P927" s="69">
        <v>0</v>
      </c>
      <c r="Q927" s="70">
        <f>P927*H927</f>
        <v>0</v>
      </c>
      <c r="R927" s="13"/>
      <c r="S927" s="13"/>
      <c r="T927" s="13"/>
      <c r="U927" s="13"/>
      <c r="V927" s="13"/>
      <c r="W927" s="13"/>
      <c r="X927" s="13"/>
      <c r="Y927" s="13"/>
      <c r="Z927" s="13"/>
      <c r="AA927" s="13"/>
      <c r="AB927" s="13"/>
      <c r="AO927" s="71" t="s">
        <v>1864</v>
      </c>
      <c r="AQ927" s="71" t="s">
        <v>38</v>
      </c>
      <c r="AR927" s="71" t="s">
        <v>19</v>
      </c>
      <c r="AV927" s="7" t="s">
        <v>35</v>
      </c>
      <c r="BB927" s="72" t="e">
        <f>IF(K927="základní",#REF!,0)</f>
        <v>#REF!</v>
      </c>
      <c r="BC927" s="72">
        <f>IF(K927="snížená",#REF!,0)</f>
        <v>0</v>
      </c>
      <c r="BD927" s="72">
        <f>IF(K927="zákl. přenesená",#REF!,0)</f>
        <v>0</v>
      </c>
      <c r="BE927" s="72">
        <f>IF(K927="sníž. přenesená",#REF!,0)</f>
        <v>0</v>
      </c>
      <c r="BF927" s="72">
        <f>IF(K927="nulová",#REF!,0)</f>
        <v>0</v>
      </c>
      <c r="BG927" s="7" t="s">
        <v>17</v>
      </c>
      <c r="BH927" s="72" t="e">
        <f>ROUND(#REF!*H927,2)</f>
        <v>#REF!</v>
      </c>
      <c r="BI927" s="7" t="s">
        <v>1864</v>
      </c>
      <c r="BJ927" s="71" t="s">
        <v>2069</v>
      </c>
    </row>
    <row r="928" spans="1:62" s="2" customFormat="1" ht="78" x14ac:dyDescent="0.2">
      <c r="A928" s="13"/>
      <c r="B928" s="14"/>
      <c r="C928" s="15"/>
      <c r="D928" s="73" t="s">
        <v>44</v>
      </c>
      <c r="E928" s="15"/>
      <c r="F928" s="74" t="s">
        <v>2070</v>
      </c>
      <c r="G928" s="15"/>
      <c r="H928" s="15"/>
      <c r="I928" s="16"/>
      <c r="J928" s="75"/>
      <c r="K928" s="76"/>
      <c r="L928" s="22"/>
      <c r="M928" s="22"/>
      <c r="N928" s="22"/>
      <c r="O928" s="22"/>
      <c r="P928" s="22"/>
      <c r="Q928" s="23"/>
      <c r="R928" s="13"/>
      <c r="S928" s="13"/>
      <c r="T928" s="13"/>
      <c r="U928" s="13"/>
      <c r="V928" s="13"/>
      <c r="W928" s="13"/>
      <c r="X928" s="13"/>
      <c r="Y928" s="13"/>
      <c r="Z928" s="13"/>
      <c r="AA928" s="13"/>
      <c r="AB928" s="13"/>
      <c r="AQ928" s="7" t="s">
        <v>44</v>
      </c>
      <c r="AR928" s="7" t="s">
        <v>19</v>
      </c>
    </row>
    <row r="929" spans="1:62" s="2" customFormat="1" ht="66.75" customHeight="1" x14ac:dyDescent="0.2">
      <c r="A929" s="13"/>
      <c r="B929" s="14"/>
      <c r="C929" s="62" t="s">
        <v>2071</v>
      </c>
      <c r="D929" s="62" t="s">
        <v>38</v>
      </c>
      <c r="E929" s="63" t="s">
        <v>2072</v>
      </c>
      <c r="F929" s="64" t="s">
        <v>2073</v>
      </c>
      <c r="G929" s="65" t="s">
        <v>993</v>
      </c>
      <c r="H929" s="66">
        <v>640</v>
      </c>
      <c r="I929" s="16"/>
      <c r="J929" s="67" t="s">
        <v>0</v>
      </c>
      <c r="K929" s="68" t="s">
        <v>11</v>
      </c>
      <c r="L929" s="69">
        <v>0</v>
      </c>
      <c r="M929" s="69">
        <f>L929*H929</f>
        <v>0</v>
      </c>
      <c r="N929" s="69">
        <v>0</v>
      </c>
      <c r="O929" s="69">
        <f>N929*H929</f>
        <v>0</v>
      </c>
      <c r="P929" s="69">
        <v>0</v>
      </c>
      <c r="Q929" s="70">
        <f>P929*H929</f>
        <v>0</v>
      </c>
      <c r="R929" s="13"/>
      <c r="S929" s="13"/>
      <c r="T929" s="13"/>
      <c r="U929" s="13"/>
      <c r="V929" s="13"/>
      <c r="W929" s="13"/>
      <c r="X929" s="13"/>
      <c r="Y929" s="13"/>
      <c r="Z929" s="13"/>
      <c r="AA929" s="13"/>
      <c r="AB929" s="13"/>
      <c r="AO929" s="71" t="s">
        <v>1864</v>
      </c>
      <c r="AQ929" s="71" t="s">
        <v>38</v>
      </c>
      <c r="AR929" s="71" t="s">
        <v>19</v>
      </c>
      <c r="AV929" s="7" t="s">
        <v>35</v>
      </c>
      <c r="BB929" s="72" t="e">
        <f>IF(K929="základní",#REF!,0)</f>
        <v>#REF!</v>
      </c>
      <c r="BC929" s="72">
        <f>IF(K929="snížená",#REF!,0)</f>
        <v>0</v>
      </c>
      <c r="BD929" s="72">
        <f>IF(K929="zákl. přenesená",#REF!,0)</f>
        <v>0</v>
      </c>
      <c r="BE929" s="72">
        <f>IF(K929="sníž. přenesená",#REF!,0)</f>
        <v>0</v>
      </c>
      <c r="BF929" s="72">
        <f>IF(K929="nulová",#REF!,0)</f>
        <v>0</v>
      </c>
      <c r="BG929" s="7" t="s">
        <v>17</v>
      </c>
      <c r="BH929" s="72" t="e">
        <f>ROUND(#REF!*H929,2)</f>
        <v>#REF!</v>
      </c>
      <c r="BI929" s="7" t="s">
        <v>1864</v>
      </c>
      <c r="BJ929" s="71" t="s">
        <v>2074</v>
      </c>
    </row>
    <row r="930" spans="1:62" s="2" customFormat="1" ht="78" x14ac:dyDescent="0.2">
      <c r="A930" s="13"/>
      <c r="B930" s="14"/>
      <c r="C930" s="15"/>
      <c r="D930" s="73" t="s">
        <v>44</v>
      </c>
      <c r="E930" s="15"/>
      <c r="F930" s="74" t="s">
        <v>2075</v>
      </c>
      <c r="G930" s="15"/>
      <c r="H930" s="15"/>
      <c r="I930" s="16"/>
      <c r="J930" s="75"/>
      <c r="K930" s="76"/>
      <c r="L930" s="22"/>
      <c r="M930" s="22"/>
      <c r="N930" s="22"/>
      <c r="O930" s="22"/>
      <c r="P930" s="22"/>
      <c r="Q930" s="23"/>
      <c r="R930" s="13"/>
      <c r="S930" s="13"/>
      <c r="T930" s="13"/>
      <c r="U930" s="13"/>
      <c r="V930" s="13"/>
      <c r="W930" s="13"/>
      <c r="X930" s="13"/>
      <c r="Y930" s="13"/>
      <c r="Z930" s="13"/>
      <c r="AA930" s="13"/>
      <c r="AB930" s="13"/>
      <c r="AQ930" s="7" t="s">
        <v>44</v>
      </c>
      <c r="AR930" s="7" t="s">
        <v>19</v>
      </c>
    </row>
    <row r="931" spans="1:62" s="2" customFormat="1" ht="66.75" customHeight="1" x14ac:dyDescent="0.2">
      <c r="A931" s="13"/>
      <c r="B931" s="14"/>
      <c r="C931" s="62" t="s">
        <v>2076</v>
      </c>
      <c r="D931" s="62" t="s">
        <v>38</v>
      </c>
      <c r="E931" s="63" t="s">
        <v>2077</v>
      </c>
      <c r="F931" s="64" t="s">
        <v>2078</v>
      </c>
      <c r="G931" s="65" t="s">
        <v>993</v>
      </c>
      <c r="H931" s="66">
        <v>400</v>
      </c>
      <c r="I931" s="16"/>
      <c r="J931" s="67" t="s">
        <v>0</v>
      </c>
      <c r="K931" s="68" t="s">
        <v>11</v>
      </c>
      <c r="L931" s="69">
        <v>0</v>
      </c>
      <c r="M931" s="69">
        <f>L931*H931</f>
        <v>0</v>
      </c>
      <c r="N931" s="69">
        <v>0</v>
      </c>
      <c r="O931" s="69">
        <f>N931*H931</f>
        <v>0</v>
      </c>
      <c r="P931" s="69">
        <v>0</v>
      </c>
      <c r="Q931" s="70">
        <f>P931*H931</f>
        <v>0</v>
      </c>
      <c r="R931" s="13"/>
      <c r="S931" s="13"/>
      <c r="T931" s="13"/>
      <c r="U931" s="13"/>
      <c r="V931" s="13"/>
      <c r="W931" s="13"/>
      <c r="X931" s="13"/>
      <c r="Y931" s="13"/>
      <c r="Z931" s="13"/>
      <c r="AA931" s="13"/>
      <c r="AB931" s="13"/>
      <c r="AO931" s="71" t="s">
        <v>1864</v>
      </c>
      <c r="AQ931" s="71" t="s">
        <v>38</v>
      </c>
      <c r="AR931" s="71" t="s">
        <v>19</v>
      </c>
      <c r="AV931" s="7" t="s">
        <v>35</v>
      </c>
      <c r="BB931" s="72" t="e">
        <f>IF(K931="základní",#REF!,0)</f>
        <v>#REF!</v>
      </c>
      <c r="BC931" s="72">
        <f>IF(K931="snížená",#REF!,0)</f>
        <v>0</v>
      </c>
      <c r="BD931" s="72">
        <f>IF(K931="zákl. přenesená",#REF!,0)</f>
        <v>0</v>
      </c>
      <c r="BE931" s="72">
        <f>IF(K931="sníž. přenesená",#REF!,0)</f>
        <v>0</v>
      </c>
      <c r="BF931" s="72">
        <f>IF(K931="nulová",#REF!,0)</f>
        <v>0</v>
      </c>
      <c r="BG931" s="7" t="s">
        <v>17</v>
      </c>
      <c r="BH931" s="72" t="e">
        <f>ROUND(#REF!*H931,2)</f>
        <v>#REF!</v>
      </c>
      <c r="BI931" s="7" t="s">
        <v>1864</v>
      </c>
      <c r="BJ931" s="71" t="s">
        <v>2079</v>
      </c>
    </row>
    <row r="932" spans="1:62" s="2" customFormat="1" ht="78" x14ac:dyDescent="0.2">
      <c r="A932" s="13"/>
      <c r="B932" s="14"/>
      <c r="C932" s="15"/>
      <c r="D932" s="73" t="s">
        <v>44</v>
      </c>
      <c r="E932" s="15"/>
      <c r="F932" s="74" t="s">
        <v>2080</v>
      </c>
      <c r="G932" s="15"/>
      <c r="H932" s="15"/>
      <c r="I932" s="16"/>
      <c r="J932" s="75"/>
      <c r="K932" s="76"/>
      <c r="L932" s="22"/>
      <c r="M932" s="22"/>
      <c r="N932" s="22"/>
      <c r="O932" s="22"/>
      <c r="P932" s="22"/>
      <c r="Q932" s="23"/>
      <c r="R932" s="13"/>
      <c r="S932" s="13"/>
      <c r="T932" s="13"/>
      <c r="U932" s="13"/>
      <c r="V932" s="13"/>
      <c r="W932" s="13"/>
      <c r="X932" s="13"/>
      <c r="Y932" s="13"/>
      <c r="Z932" s="13"/>
      <c r="AA932" s="13"/>
      <c r="AB932" s="13"/>
      <c r="AQ932" s="7" t="s">
        <v>44</v>
      </c>
      <c r="AR932" s="7" t="s">
        <v>19</v>
      </c>
    </row>
    <row r="933" spans="1:62" s="2" customFormat="1" ht="66.75" customHeight="1" x14ac:dyDescent="0.2">
      <c r="A933" s="13"/>
      <c r="B933" s="14"/>
      <c r="C933" s="62" t="s">
        <v>2081</v>
      </c>
      <c r="D933" s="62" t="s">
        <v>38</v>
      </c>
      <c r="E933" s="63" t="s">
        <v>2082</v>
      </c>
      <c r="F933" s="64" t="s">
        <v>2083</v>
      </c>
      <c r="G933" s="65" t="s">
        <v>993</v>
      </c>
      <c r="H933" s="66">
        <v>360</v>
      </c>
      <c r="I933" s="16"/>
      <c r="J933" s="67" t="s">
        <v>0</v>
      </c>
      <c r="K933" s="68" t="s">
        <v>11</v>
      </c>
      <c r="L933" s="69">
        <v>0</v>
      </c>
      <c r="M933" s="69">
        <f>L933*H933</f>
        <v>0</v>
      </c>
      <c r="N933" s="69">
        <v>0</v>
      </c>
      <c r="O933" s="69">
        <f>N933*H933</f>
        <v>0</v>
      </c>
      <c r="P933" s="69">
        <v>0</v>
      </c>
      <c r="Q933" s="70">
        <f>P933*H933</f>
        <v>0</v>
      </c>
      <c r="R933" s="13"/>
      <c r="S933" s="13"/>
      <c r="T933" s="13"/>
      <c r="U933" s="13"/>
      <c r="V933" s="13"/>
      <c r="W933" s="13"/>
      <c r="X933" s="13"/>
      <c r="Y933" s="13"/>
      <c r="Z933" s="13"/>
      <c r="AA933" s="13"/>
      <c r="AB933" s="13"/>
      <c r="AO933" s="71" t="s">
        <v>1864</v>
      </c>
      <c r="AQ933" s="71" t="s">
        <v>38</v>
      </c>
      <c r="AR933" s="71" t="s">
        <v>19</v>
      </c>
      <c r="AV933" s="7" t="s">
        <v>35</v>
      </c>
      <c r="BB933" s="72" t="e">
        <f>IF(K933="základní",#REF!,0)</f>
        <v>#REF!</v>
      </c>
      <c r="BC933" s="72">
        <f>IF(K933="snížená",#REF!,0)</f>
        <v>0</v>
      </c>
      <c r="BD933" s="72">
        <f>IF(K933="zákl. přenesená",#REF!,0)</f>
        <v>0</v>
      </c>
      <c r="BE933" s="72">
        <f>IF(K933="sníž. přenesená",#REF!,0)</f>
        <v>0</v>
      </c>
      <c r="BF933" s="72">
        <f>IF(K933="nulová",#REF!,0)</f>
        <v>0</v>
      </c>
      <c r="BG933" s="7" t="s">
        <v>17</v>
      </c>
      <c r="BH933" s="72" t="e">
        <f>ROUND(#REF!*H933,2)</f>
        <v>#REF!</v>
      </c>
      <c r="BI933" s="7" t="s">
        <v>1864</v>
      </c>
      <c r="BJ933" s="71" t="s">
        <v>2084</v>
      </c>
    </row>
    <row r="934" spans="1:62" s="2" customFormat="1" ht="78" x14ac:dyDescent="0.2">
      <c r="A934" s="13"/>
      <c r="B934" s="14"/>
      <c r="C934" s="15"/>
      <c r="D934" s="73" t="s">
        <v>44</v>
      </c>
      <c r="E934" s="15"/>
      <c r="F934" s="74" t="s">
        <v>2085</v>
      </c>
      <c r="G934" s="15"/>
      <c r="H934" s="15"/>
      <c r="I934" s="16"/>
      <c r="J934" s="75"/>
      <c r="K934" s="76"/>
      <c r="L934" s="22"/>
      <c r="M934" s="22"/>
      <c r="N934" s="22"/>
      <c r="O934" s="22"/>
      <c r="P934" s="22"/>
      <c r="Q934" s="23"/>
      <c r="R934" s="13"/>
      <c r="S934" s="13"/>
      <c r="T934" s="13"/>
      <c r="U934" s="13"/>
      <c r="V934" s="13"/>
      <c r="W934" s="13"/>
      <c r="X934" s="13"/>
      <c r="Y934" s="13"/>
      <c r="Z934" s="13"/>
      <c r="AA934" s="13"/>
      <c r="AB934" s="13"/>
      <c r="AQ934" s="7" t="s">
        <v>44</v>
      </c>
      <c r="AR934" s="7" t="s">
        <v>19</v>
      </c>
    </row>
    <row r="935" spans="1:62" s="2" customFormat="1" ht="66.75" customHeight="1" x14ac:dyDescent="0.2">
      <c r="A935" s="13"/>
      <c r="B935" s="14"/>
      <c r="C935" s="62" t="s">
        <v>2086</v>
      </c>
      <c r="D935" s="62" t="s">
        <v>38</v>
      </c>
      <c r="E935" s="63" t="s">
        <v>2087</v>
      </c>
      <c r="F935" s="64" t="s">
        <v>2088</v>
      </c>
      <c r="G935" s="65" t="s">
        <v>993</v>
      </c>
      <c r="H935" s="66">
        <v>120</v>
      </c>
      <c r="I935" s="16"/>
      <c r="J935" s="67" t="s">
        <v>0</v>
      </c>
      <c r="K935" s="68" t="s">
        <v>11</v>
      </c>
      <c r="L935" s="69">
        <v>0</v>
      </c>
      <c r="M935" s="69">
        <f>L935*H935</f>
        <v>0</v>
      </c>
      <c r="N935" s="69">
        <v>0</v>
      </c>
      <c r="O935" s="69">
        <f>N935*H935</f>
        <v>0</v>
      </c>
      <c r="P935" s="69">
        <v>0</v>
      </c>
      <c r="Q935" s="70">
        <f>P935*H935</f>
        <v>0</v>
      </c>
      <c r="R935" s="13"/>
      <c r="S935" s="13"/>
      <c r="T935" s="13"/>
      <c r="U935" s="13"/>
      <c r="V935" s="13"/>
      <c r="W935" s="13"/>
      <c r="X935" s="13"/>
      <c r="Y935" s="13"/>
      <c r="Z935" s="13"/>
      <c r="AA935" s="13"/>
      <c r="AB935" s="13"/>
      <c r="AO935" s="71" t="s">
        <v>1864</v>
      </c>
      <c r="AQ935" s="71" t="s">
        <v>38</v>
      </c>
      <c r="AR935" s="71" t="s">
        <v>19</v>
      </c>
      <c r="AV935" s="7" t="s">
        <v>35</v>
      </c>
      <c r="BB935" s="72" t="e">
        <f>IF(K935="základní",#REF!,0)</f>
        <v>#REF!</v>
      </c>
      <c r="BC935" s="72">
        <f>IF(K935="snížená",#REF!,0)</f>
        <v>0</v>
      </c>
      <c r="BD935" s="72">
        <f>IF(K935="zákl. přenesená",#REF!,0)</f>
        <v>0</v>
      </c>
      <c r="BE935" s="72">
        <f>IF(K935="sníž. přenesená",#REF!,0)</f>
        <v>0</v>
      </c>
      <c r="BF935" s="72">
        <f>IF(K935="nulová",#REF!,0)</f>
        <v>0</v>
      </c>
      <c r="BG935" s="7" t="s">
        <v>17</v>
      </c>
      <c r="BH935" s="72" t="e">
        <f>ROUND(#REF!*H935,2)</f>
        <v>#REF!</v>
      </c>
      <c r="BI935" s="7" t="s">
        <v>1864</v>
      </c>
      <c r="BJ935" s="71" t="s">
        <v>2089</v>
      </c>
    </row>
    <row r="936" spans="1:62" s="2" customFormat="1" ht="78" x14ac:dyDescent="0.2">
      <c r="A936" s="13"/>
      <c r="B936" s="14"/>
      <c r="C936" s="15"/>
      <c r="D936" s="73" t="s">
        <v>44</v>
      </c>
      <c r="E936" s="15"/>
      <c r="F936" s="74" t="s">
        <v>2090</v>
      </c>
      <c r="G936" s="15"/>
      <c r="H936" s="15"/>
      <c r="I936" s="16"/>
      <c r="J936" s="75"/>
      <c r="K936" s="76"/>
      <c r="L936" s="22"/>
      <c r="M936" s="22"/>
      <c r="N936" s="22"/>
      <c r="O936" s="22"/>
      <c r="P936" s="22"/>
      <c r="Q936" s="23"/>
      <c r="R936" s="13"/>
      <c r="S936" s="13"/>
      <c r="T936" s="13"/>
      <c r="U936" s="13"/>
      <c r="V936" s="13"/>
      <c r="W936" s="13"/>
      <c r="X936" s="13"/>
      <c r="Y936" s="13"/>
      <c r="Z936" s="13"/>
      <c r="AA936" s="13"/>
      <c r="AB936" s="13"/>
      <c r="AQ936" s="7" t="s">
        <v>44</v>
      </c>
      <c r="AR936" s="7" t="s">
        <v>19</v>
      </c>
    </row>
    <row r="937" spans="1:62" s="2" customFormat="1" ht="66.75" customHeight="1" x14ac:dyDescent="0.2">
      <c r="A937" s="13"/>
      <c r="B937" s="14"/>
      <c r="C937" s="62" t="s">
        <v>2091</v>
      </c>
      <c r="D937" s="62" t="s">
        <v>38</v>
      </c>
      <c r="E937" s="63" t="s">
        <v>2092</v>
      </c>
      <c r="F937" s="64" t="s">
        <v>2093</v>
      </c>
      <c r="G937" s="65" t="s">
        <v>993</v>
      </c>
      <c r="H937" s="66">
        <v>120</v>
      </c>
      <c r="I937" s="16"/>
      <c r="J937" s="67" t="s">
        <v>0</v>
      </c>
      <c r="K937" s="68" t="s">
        <v>11</v>
      </c>
      <c r="L937" s="69">
        <v>0</v>
      </c>
      <c r="M937" s="69">
        <f>L937*H937</f>
        <v>0</v>
      </c>
      <c r="N937" s="69">
        <v>0</v>
      </c>
      <c r="O937" s="69">
        <f>N937*H937</f>
        <v>0</v>
      </c>
      <c r="P937" s="69">
        <v>0</v>
      </c>
      <c r="Q937" s="70">
        <f>P937*H937</f>
        <v>0</v>
      </c>
      <c r="R937" s="13"/>
      <c r="S937" s="13"/>
      <c r="T937" s="13"/>
      <c r="U937" s="13"/>
      <c r="V937" s="13"/>
      <c r="W937" s="13"/>
      <c r="X937" s="13"/>
      <c r="Y937" s="13"/>
      <c r="Z937" s="13"/>
      <c r="AA937" s="13"/>
      <c r="AB937" s="13"/>
      <c r="AO937" s="71" t="s">
        <v>1864</v>
      </c>
      <c r="AQ937" s="71" t="s">
        <v>38</v>
      </c>
      <c r="AR937" s="71" t="s">
        <v>19</v>
      </c>
      <c r="AV937" s="7" t="s">
        <v>35</v>
      </c>
      <c r="BB937" s="72" t="e">
        <f>IF(K937="základní",#REF!,0)</f>
        <v>#REF!</v>
      </c>
      <c r="BC937" s="72">
        <f>IF(K937="snížená",#REF!,0)</f>
        <v>0</v>
      </c>
      <c r="BD937" s="72">
        <f>IF(K937="zákl. přenesená",#REF!,0)</f>
        <v>0</v>
      </c>
      <c r="BE937" s="72">
        <f>IF(K937="sníž. přenesená",#REF!,0)</f>
        <v>0</v>
      </c>
      <c r="BF937" s="72">
        <f>IF(K937="nulová",#REF!,0)</f>
        <v>0</v>
      </c>
      <c r="BG937" s="7" t="s">
        <v>17</v>
      </c>
      <c r="BH937" s="72" t="e">
        <f>ROUND(#REF!*H937,2)</f>
        <v>#REF!</v>
      </c>
      <c r="BI937" s="7" t="s">
        <v>1864</v>
      </c>
      <c r="BJ937" s="71" t="s">
        <v>2094</v>
      </c>
    </row>
    <row r="938" spans="1:62" s="2" customFormat="1" ht="78" x14ac:dyDescent="0.2">
      <c r="A938" s="13"/>
      <c r="B938" s="14"/>
      <c r="C938" s="15"/>
      <c r="D938" s="73" t="s">
        <v>44</v>
      </c>
      <c r="E938" s="15"/>
      <c r="F938" s="74" t="s">
        <v>2095</v>
      </c>
      <c r="G938" s="15"/>
      <c r="H938" s="15"/>
      <c r="I938" s="16"/>
      <c r="J938" s="75"/>
      <c r="K938" s="76"/>
      <c r="L938" s="22"/>
      <c r="M938" s="22"/>
      <c r="N938" s="22"/>
      <c r="O938" s="22"/>
      <c r="P938" s="22"/>
      <c r="Q938" s="23"/>
      <c r="R938" s="13"/>
      <c r="S938" s="13"/>
      <c r="T938" s="13"/>
      <c r="U938" s="13"/>
      <c r="V938" s="13"/>
      <c r="W938" s="13"/>
      <c r="X938" s="13"/>
      <c r="Y938" s="13"/>
      <c r="Z938" s="13"/>
      <c r="AA938" s="13"/>
      <c r="AB938" s="13"/>
      <c r="AQ938" s="7" t="s">
        <v>44</v>
      </c>
      <c r="AR938" s="7" t="s">
        <v>19</v>
      </c>
    </row>
    <row r="939" spans="1:62" s="2" customFormat="1" ht="66.75" customHeight="1" x14ac:dyDescent="0.2">
      <c r="A939" s="13"/>
      <c r="B939" s="14"/>
      <c r="C939" s="62" t="s">
        <v>2096</v>
      </c>
      <c r="D939" s="62" t="s">
        <v>38</v>
      </c>
      <c r="E939" s="63" t="s">
        <v>2097</v>
      </c>
      <c r="F939" s="64" t="s">
        <v>2098</v>
      </c>
      <c r="G939" s="65" t="s">
        <v>993</v>
      </c>
      <c r="H939" s="66">
        <v>120</v>
      </c>
      <c r="I939" s="16"/>
      <c r="J939" s="67" t="s">
        <v>0</v>
      </c>
      <c r="K939" s="68" t="s">
        <v>11</v>
      </c>
      <c r="L939" s="69">
        <v>0</v>
      </c>
      <c r="M939" s="69">
        <f>L939*H939</f>
        <v>0</v>
      </c>
      <c r="N939" s="69">
        <v>0</v>
      </c>
      <c r="O939" s="69">
        <f>N939*H939</f>
        <v>0</v>
      </c>
      <c r="P939" s="69">
        <v>0</v>
      </c>
      <c r="Q939" s="70">
        <f>P939*H939</f>
        <v>0</v>
      </c>
      <c r="R939" s="13"/>
      <c r="S939" s="13"/>
      <c r="T939" s="13"/>
      <c r="U939" s="13"/>
      <c r="V939" s="13"/>
      <c r="W939" s="13"/>
      <c r="X939" s="13"/>
      <c r="Y939" s="13"/>
      <c r="Z939" s="13"/>
      <c r="AA939" s="13"/>
      <c r="AB939" s="13"/>
      <c r="AO939" s="71" t="s">
        <v>1864</v>
      </c>
      <c r="AQ939" s="71" t="s">
        <v>38</v>
      </c>
      <c r="AR939" s="71" t="s">
        <v>19</v>
      </c>
      <c r="AV939" s="7" t="s">
        <v>35</v>
      </c>
      <c r="BB939" s="72" t="e">
        <f>IF(K939="základní",#REF!,0)</f>
        <v>#REF!</v>
      </c>
      <c r="BC939" s="72">
        <f>IF(K939="snížená",#REF!,0)</f>
        <v>0</v>
      </c>
      <c r="BD939" s="72">
        <f>IF(K939="zákl. přenesená",#REF!,0)</f>
        <v>0</v>
      </c>
      <c r="BE939" s="72">
        <f>IF(K939="sníž. přenesená",#REF!,0)</f>
        <v>0</v>
      </c>
      <c r="BF939" s="72">
        <f>IF(K939="nulová",#REF!,0)</f>
        <v>0</v>
      </c>
      <c r="BG939" s="7" t="s">
        <v>17</v>
      </c>
      <c r="BH939" s="72" t="e">
        <f>ROUND(#REF!*H939,2)</f>
        <v>#REF!</v>
      </c>
      <c r="BI939" s="7" t="s">
        <v>1864</v>
      </c>
      <c r="BJ939" s="71" t="s">
        <v>2099</v>
      </c>
    </row>
    <row r="940" spans="1:62" s="2" customFormat="1" ht="78" x14ac:dyDescent="0.2">
      <c r="A940" s="13"/>
      <c r="B940" s="14"/>
      <c r="C940" s="15"/>
      <c r="D940" s="73" t="s">
        <v>44</v>
      </c>
      <c r="E940" s="15"/>
      <c r="F940" s="74" t="s">
        <v>2100</v>
      </c>
      <c r="G940" s="15"/>
      <c r="H940" s="15"/>
      <c r="I940" s="16"/>
      <c r="J940" s="75"/>
      <c r="K940" s="76"/>
      <c r="L940" s="22"/>
      <c r="M940" s="22"/>
      <c r="N940" s="22"/>
      <c r="O940" s="22"/>
      <c r="P940" s="22"/>
      <c r="Q940" s="23"/>
      <c r="R940" s="13"/>
      <c r="S940" s="13"/>
      <c r="T940" s="13"/>
      <c r="U940" s="13"/>
      <c r="V940" s="13"/>
      <c r="W940" s="13"/>
      <c r="X940" s="13"/>
      <c r="Y940" s="13"/>
      <c r="Z940" s="13"/>
      <c r="AA940" s="13"/>
      <c r="AB940" s="13"/>
      <c r="AQ940" s="7" t="s">
        <v>44</v>
      </c>
      <c r="AR940" s="7" t="s">
        <v>19</v>
      </c>
    </row>
    <row r="941" spans="1:62" s="2" customFormat="1" ht="66.75" customHeight="1" x14ac:dyDescent="0.2">
      <c r="A941" s="13"/>
      <c r="B941" s="14"/>
      <c r="C941" s="62" t="s">
        <v>2101</v>
      </c>
      <c r="D941" s="62" t="s">
        <v>38</v>
      </c>
      <c r="E941" s="63" t="s">
        <v>2102</v>
      </c>
      <c r="F941" s="64" t="s">
        <v>2103</v>
      </c>
      <c r="G941" s="65" t="s">
        <v>993</v>
      </c>
      <c r="H941" s="66">
        <v>120</v>
      </c>
      <c r="I941" s="16"/>
      <c r="J941" s="67" t="s">
        <v>0</v>
      </c>
      <c r="K941" s="68" t="s">
        <v>11</v>
      </c>
      <c r="L941" s="69">
        <v>0</v>
      </c>
      <c r="M941" s="69">
        <f>L941*H941</f>
        <v>0</v>
      </c>
      <c r="N941" s="69">
        <v>0</v>
      </c>
      <c r="O941" s="69">
        <f>N941*H941</f>
        <v>0</v>
      </c>
      <c r="P941" s="69">
        <v>0</v>
      </c>
      <c r="Q941" s="70">
        <f>P941*H941</f>
        <v>0</v>
      </c>
      <c r="R941" s="13"/>
      <c r="S941" s="13"/>
      <c r="T941" s="13"/>
      <c r="U941" s="13"/>
      <c r="V941" s="13"/>
      <c r="W941" s="13"/>
      <c r="X941" s="13"/>
      <c r="Y941" s="13"/>
      <c r="Z941" s="13"/>
      <c r="AA941" s="13"/>
      <c r="AB941" s="13"/>
      <c r="AO941" s="71" t="s">
        <v>1864</v>
      </c>
      <c r="AQ941" s="71" t="s">
        <v>38</v>
      </c>
      <c r="AR941" s="71" t="s">
        <v>19</v>
      </c>
      <c r="AV941" s="7" t="s">
        <v>35</v>
      </c>
      <c r="BB941" s="72" t="e">
        <f>IF(K941="základní",#REF!,0)</f>
        <v>#REF!</v>
      </c>
      <c r="BC941" s="72">
        <f>IF(K941="snížená",#REF!,0)</f>
        <v>0</v>
      </c>
      <c r="BD941" s="72">
        <f>IF(K941="zákl. přenesená",#REF!,0)</f>
        <v>0</v>
      </c>
      <c r="BE941" s="72">
        <f>IF(K941="sníž. přenesená",#REF!,0)</f>
        <v>0</v>
      </c>
      <c r="BF941" s="72">
        <f>IF(K941="nulová",#REF!,0)</f>
        <v>0</v>
      </c>
      <c r="BG941" s="7" t="s">
        <v>17</v>
      </c>
      <c r="BH941" s="72" t="e">
        <f>ROUND(#REF!*H941,2)</f>
        <v>#REF!</v>
      </c>
      <c r="BI941" s="7" t="s">
        <v>1864</v>
      </c>
      <c r="BJ941" s="71" t="s">
        <v>2104</v>
      </c>
    </row>
    <row r="942" spans="1:62" s="2" customFormat="1" ht="78" x14ac:dyDescent="0.2">
      <c r="A942" s="13"/>
      <c r="B942" s="14"/>
      <c r="C942" s="15"/>
      <c r="D942" s="73" t="s">
        <v>44</v>
      </c>
      <c r="E942" s="15"/>
      <c r="F942" s="74" t="s">
        <v>2105</v>
      </c>
      <c r="G942" s="15"/>
      <c r="H942" s="15"/>
      <c r="I942" s="16"/>
      <c r="J942" s="75"/>
      <c r="K942" s="76"/>
      <c r="L942" s="22"/>
      <c r="M942" s="22"/>
      <c r="N942" s="22"/>
      <c r="O942" s="22"/>
      <c r="P942" s="22"/>
      <c r="Q942" s="23"/>
      <c r="R942" s="13"/>
      <c r="S942" s="13"/>
      <c r="T942" s="13"/>
      <c r="U942" s="13"/>
      <c r="V942" s="13"/>
      <c r="W942" s="13"/>
      <c r="X942" s="13"/>
      <c r="Y942" s="13"/>
      <c r="Z942" s="13"/>
      <c r="AA942" s="13"/>
      <c r="AB942" s="13"/>
      <c r="AQ942" s="7" t="s">
        <v>44</v>
      </c>
      <c r="AR942" s="7" t="s">
        <v>19</v>
      </c>
    </row>
    <row r="943" spans="1:62" s="2" customFormat="1" ht="49.15" customHeight="1" x14ac:dyDescent="0.2">
      <c r="A943" s="13"/>
      <c r="B943" s="14"/>
      <c r="C943" s="62" t="s">
        <v>2106</v>
      </c>
      <c r="D943" s="62" t="s">
        <v>38</v>
      </c>
      <c r="E943" s="63" t="s">
        <v>2107</v>
      </c>
      <c r="F943" s="64" t="s">
        <v>2108</v>
      </c>
      <c r="G943" s="65" t="s">
        <v>993</v>
      </c>
      <c r="H943" s="66">
        <v>120</v>
      </c>
      <c r="I943" s="16"/>
      <c r="J943" s="67" t="s">
        <v>0</v>
      </c>
      <c r="K943" s="68" t="s">
        <v>11</v>
      </c>
      <c r="L943" s="69">
        <v>0</v>
      </c>
      <c r="M943" s="69">
        <f>L943*H943</f>
        <v>0</v>
      </c>
      <c r="N943" s="69">
        <v>0</v>
      </c>
      <c r="O943" s="69">
        <f>N943*H943</f>
        <v>0</v>
      </c>
      <c r="P943" s="69">
        <v>0</v>
      </c>
      <c r="Q943" s="70">
        <f>P943*H943</f>
        <v>0</v>
      </c>
      <c r="R943" s="13"/>
      <c r="S943" s="13"/>
      <c r="T943" s="13"/>
      <c r="U943" s="13"/>
      <c r="V943" s="13"/>
      <c r="W943" s="13"/>
      <c r="X943" s="13"/>
      <c r="Y943" s="13"/>
      <c r="Z943" s="13"/>
      <c r="AA943" s="13"/>
      <c r="AB943" s="13"/>
      <c r="AO943" s="71" t="s">
        <v>1864</v>
      </c>
      <c r="AQ943" s="71" t="s">
        <v>38</v>
      </c>
      <c r="AR943" s="71" t="s">
        <v>19</v>
      </c>
      <c r="AV943" s="7" t="s">
        <v>35</v>
      </c>
      <c r="BB943" s="72" t="e">
        <f>IF(K943="základní",#REF!,0)</f>
        <v>#REF!</v>
      </c>
      <c r="BC943" s="72">
        <f>IF(K943="snížená",#REF!,0)</f>
        <v>0</v>
      </c>
      <c r="BD943" s="72">
        <f>IF(K943="zákl. přenesená",#REF!,0)</f>
        <v>0</v>
      </c>
      <c r="BE943" s="72">
        <f>IF(K943="sníž. přenesená",#REF!,0)</f>
        <v>0</v>
      </c>
      <c r="BF943" s="72">
        <f>IF(K943="nulová",#REF!,0)</f>
        <v>0</v>
      </c>
      <c r="BG943" s="7" t="s">
        <v>17</v>
      </c>
      <c r="BH943" s="72" t="e">
        <f>ROUND(#REF!*H943,2)</f>
        <v>#REF!</v>
      </c>
      <c r="BI943" s="7" t="s">
        <v>1864</v>
      </c>
      <c r="BJ943" s="71" t="s">
        <v>2109</v>
      </c>
    </row>
    <row r="944" spans="1:62" s="2" customFormat="1" ht="97.5" x14ac:dyDescent="0.2">
      <c r="A944" s="13"/>
      <c r="B944" s="14"/>
      <c r="C944" s="15"/>
      <c r="D944" s="73" t="s">
        <v>44</v>
      </c>
      <c r="E944" s="15"/>
      <c r="F944" s="74" t="s">
        <v>2110</v>
      </c>
      <c r="G944" s="15"/>
      <c r="H944" s="15"/>
      <c r="I944" s="16"/>
      <c r="J944" s="75"/>
      <c r="K944" s="76"/>
      <c r="L944" s="22"/>
      <c r="M944" s="22"/>
      <c r="N944" s="22"/>
      <c r="O944" s="22"/>
      <c r="P944" s="22"/>
      <c r="Q944" s="23"/>
      <c r="R944" s="13"/>
      <c r="S944" s="13"/>
      <c r="T944" s="13"/>
      <c r="U944" s="13"/>
      <c r="V944" s="13"/>
      <c r="W944" s="13"/>
      <c r="X944" s="13"/>
      <c r="Y944" s="13"/>
      <c r="Z944" s="13"/>
      <c r="AA944" s="13"/>
      <c r="AB944" s="13"/>
      <c r="AQ944" s="7" t="s">
        <v>44</v>
      </c>
      <c r="AR944" s="7" t="s">
        <v>19</v>
      </c>
    </row>
    <row r="945" spans="1:62" s="2" customFormat="1" ht="49.15" customHeight="1" x14ac:dyDescent="0.2">
      <c r="A945" s="13"/>
      <c r="B945" s="14"/>
      <c r="C945" s="62" t="s">
        <v>2111</v>
      </c>
      <c r="D945" s="62" t="s">
        <v>38</v>
      </c>
      <c r="E945" s="63" t="s">
        <v>2112</v>
      </c>
      <c r="F945" s="64" t="s">
        <v>2113</v>
      </c>
      <c r="G945" s="65" t="s">
        <v>993</v>
      </c>
      <c r="H945" s="66">
        <v>120</v>
      </c>
      <c r="I945" s="16"/>
      <c r="J945" s="67" t="s">
        <v>0</v>
      </c>
      <c r="K945" s="68" t="s">
        <v>11</v>
      </c>
      <c r="L945" s="69">
        <v>0</v>
      </c>
      <c r="M945" s="69">
        <f>L945*H945</f>
        <v>0</v>
      </c>
      <c r="N945" s="69">
        <v>0</v>
      </c>
      <c r="O945" s="69">
        <f>N945*H945</f>
        <v>0</v>
      </c>
      <c r="P945" s="69">
        <v>0</v>
      </c>
      <c r="Q945" s="70">
        <f>P945*H945</f>
        <v>0</v>
      </c>
      <c r="R945" s="13"/>
      <c r="S945" s="13"/>
      <c r="T945" s="13"/>
      <c r="U945" s="13"/>
      <c r="V945" s="13"/>
      <c r="W945" s="13"/>
      <c r="X945" s="13"/>
      <c r="Y945" s="13"/>
      <c r="Z945" s="13"/>
      <c r="AA945" s="13"/>
      <c r="AB945" s="13"/>
      <c r="AO945" s="71" t="s">
        <v>1864</v>
      </c>
      <c r="AQ945" s="71" t="s">
        <v>38</v>
      </c>
      <c r="AR945" s="71" t="s">
        <v>19</v>
      </c>
      <c r="AV945" s="7" t="s">
        <v>35</v>
      </c>
      <c r="BB945" s="72" t="e">
        <f>IF(K945="základní",#REF!,0)</f>
        <v>#REF!</v>
      </c>
      <c r="BC945" s="72">
        <f>IF(K945="snížená",#REF!,0)</f>
        <v>0</v>
      </c>
      <c r="BD945" s="72">
        <f>IF(K945="zákl. přenesená",#REF!,0)</f>
        <v>0</v>
      </c>
      <c r="BE945" s="72">
        <f>IF(K945="sníž. přenesená",#REF!,0)</f>
        <v>0</v>
      </c>
      <c r="BF945" s="72">
        <f>IF(K945="nulová",#REF!,0)</f>
        <v>0</v>
      </c>
      <c r="BG945" s="7" t="s">
        <v>17</v>
      </c>
      <c r="BH945" s="72" t="e">
        <f>ROUND(#REF!*H945,2)</f>
        <v>#REF!</v>
      </c>
      <c r="BI945" s="7" t="s">
        <v>1864</v>
      </c>
      <c r="BJ945" s="71" t="s">
        <v>2114</v>
      </c>
    </row>
    <row r="946" spans="1:62" s="2" customFormat="1" ht="97.5" x14ac:dyDescent="0.2">
      <c r="A946" s="13"/>
      <c r="B946" s="14"/>
      <c r="C946" s="15"/>
      <c r="D946" s="73" t="s">
        <v>44</v>
      </c>
      <c r="E946" s="15"/>
      <c r="F946" s="74" t="s">
        <v>2115</v>
      </c>
      <c r="G946" s="15"/>
      <c r="H946" s="15"/>
      <c r="I946" s="16"/>
      <c r="J946" s="75"/>
      <c r="K946" s="76"/>
      <c r="L946" s="22"/>
      <c r="M946" s="22"/>
      <c r="N946" s="22"/>
      <c r="O946" s="22"/>
      <c r="P946" s="22"/>
      <c r="Q946" s="23"/>
      <c r="R946" s="13"/>
      <c r="S946" s="13"/>
      <c r="T946" s="13"/>
      <c r="U946" s="13"/>
      <c r="V946" s="13"/>
      <c r="W946" s="13"/>
      <c r="X946" s="13"/>
      <c r="Y946" s="13"/>
      <c r="Z946" s="13"/>
      <c r="AA946" s="13"/>
      <c r="AB946" s="13"/>
      <c r="AQ946" s="7" t="s">
        <v>44</v>
      </c>
      <c r="AR946" s="7" t="s">
        <v>19</v>
      </c>
    </row>
    <row r="947" spans="1:62" s="2" customFormat="1" ht="49.15" customHeight="1" x14ac:dyDescent="0.2">
      <c r="A947" s="13"/>
      <c r="B947" s="14"/>
      <c r="C947" s="62" t="s">
        <v>2116</v>
      </c>
      <c r="D947" s="62" t="s">
        <v>38</v>
      </c>
      <c r="E947" s="63" t="s">
        <v>2117</v>
      </c>
      <c r="F947" s="64" t="s">
        <v>2118</v>
      </c>
      <c r="G947" s="65" t="s">
        <v>993</v>
      </c>
      <c r="H947" s="66">
        <v>120</v>
      </c>
      <c r="I947" s="16"/>
      <c r="J947" s="67" t="s">
        <v>0</v>
      </c>
      <c r="K947" s="68" t="s">
        <v>11</v>
      </c>
      <c r="L947" s="69">
        <v>0</v>
      </c>
      <c r="M947" s="69">
        <f>L947*H947</f>
        <v>0</v>
      </c>
      <c r="N947" s="69">
        <v>0</v>
      </c>
      <c r="O947" s="69">
        <f>N947*H947</f>
        <v>0</v>
      </c>
      <c r="P947" s="69">
        <v>0</v>
      </c>
      <c r="Q947" s="70">
        <f>P947*H947</f>
        <v>0</v>
      </c>
      <c r="R947" s="13"/>
      <c r="S947" s="13"/>
      <c r="T947" s="13"/>
      <c r="U947" s="13"/>
      <c r="V947" s="13"/>
      <c r="W947" s="13"/>
      <c r="X947" s="13"/>
      <c r="Y947" s="13"/>
      <c r="Z947" s="13"/>
      <c r="AA947" s="13"/>
      <c r="AB947" s="13"/>
      <c r="AO947" s="71" t="s">
        <v>1864</v>
      </c>
      <c r="AQ947" s="71" t="s">
        <v>38</v>
      </c>
      <c r="AR947" s="71" t="s">
        <v>19</v>
      </c>
      <c r="AV947" s="7" t="s">
        <v>35</v>
      </c>
      <c r="BB947" s="72" t="e">
        <f>IF(K947="základní",#REF!,0)</f>
        <v>#REF!</v>
      </c>
      <c r="BC947" s="72">
        <f>IF(K947="snížená",#REF!,0)</f>
        <v>0</v>
      </c>
      <c r="BD947" s="72">
        <f>IF(K947="zákl. přenesená",#REF!,0)</f>
        <v>0</v>
      </c>
      <c r="BE947" s="72">
        <f>IF(K947="sníž. přenesená",#REF!,0)</f>
        <v>0</v>
      </c>
      <c r="BF947" s="72">
        <f>IF(K947="nulová",#REF!,0)</f>
        <v>0</v>
      </c>
      <c r="BG947" s="7" t="s">
        <v>17</v>
      </c>
      <c r="BH947" s="72" t="e">
        <f>ROUND(#REF!*H947,2)</f>
        <v>#REF!</v>
      </c>
      <c r="BI947" s="7" t="s">
        <v>1864</v>
      </c>
      <c r="BJ947" s="71" t="s">
        <v>2119</v>
      </c>
    </row>
    <row r="948" spans="1:62" s="2" customFormat="1" ht="97.5" x14ac:dyDescent="0.2">
      <c r="A948" s="13"/>
      <c r="B948" s="14"/>
      <c r="C948" s="15"/>
      <c r="D948" s="73" t="s">
        <v>44</v>
      </c>
      <c r="E948" s="15"/>
      <c r="F948" s="74" t="s">
        <v>2120</v>
      </c>
      <c r="G948" s="15"/>
      <c r="H948" s="15"/>
      <c r="I948" s="16"/>
      <c r="J948" s="75"/>
      <c r="K948" s="76"/>
      <c r="L948" s="22"/>
      <c r="M948" s="22"/>
      <c r="N948" s="22"/>
      <c r="O948" s="22"/>
      <c r="P948" s="22"/>
      <c r="Q948" s="23"/>
      <c r="R948" s="13"/>
      <c r="S948" s="13"/>
      <c r="T948" s="13"/>
      <c r="U948" s="13"/>
      <c r="V948" s="13"/>
      <c r="W948" s="13"/>
      <c r="X948" s="13"/>
      <c r="Y948" s="13"/>
      <c r="Z948" s="13"/>
      <c r="AA948" s="13"/>
      <c r="AB948" s="13"/>
      <c r="AQ948" s="7" t="s">
        <v>44</v>
      </c>
      <c r="AR948" s="7" t="s">
        <v>19</v>
      </c>
    </row>
    <row r="949" spans="1:62" s="2" customFormat="1" ht="49.15" customHeight="1" x14ac:dyDescent="0.2">
      <c r="A949" s="13"/>
      <c r="B949" s="14"/>
      <c r="C949" s="62" t="s">
        <v>2121</v>
      </c>
      <c r="D949" s="62" t="s">
        <v>38</v>
      </c>
      <c r="E949" s="63" t="s">
        <v>2122</v>
      </c>
      <c r="F949" s="64" t="s">
        <v>2123</v>
      </c>
      <c r="G949" s="65" t="s">
        <v>993</v>
      </c>
      <c r="H949" s="66">
        <v>120</v>
      </c>
      <c r="I949" s="16"/>
      <c r="J949" s="67" t="s">
        <v>0</v>
      </c>
      <c r="K949" s="68" t="s">
        <v>11</v>
      </c>
      <c r="L949" s="69">
        <v>0</v>
      </c>
      <c r="M949" s="69">
        <f>L949*H949</f>
        <v>0</v>
      </c>
      <c r="N949" s="69">
        <v>0</v>
      </c>
      <c r="O949" s="69">
        <f>N949*H949</f>
        <v>0</v>
      </c>
      <c r="P949" s="69">
        <v>0</v>
      </c>
      <c r="Q949" s="70">
        <f>P949*H949</f>
        <v>0</v>
      </c>
      <c r="R949" s="13"/>
      <c r="S949" s="13"/>
      <c r="T949" s="13"/>
      <c r="U949" s="13"/>
      <c r="V949" s="13"/>
      <c r="W949" s="13"/>
      <c r="X949" s="13"/>
      <c r="Y949" s="13"/>
      <c r="Z949" s="13"/>
      <c r="AA949" s="13"/>
      <c r="AB949" s="13"/>
      <c r="AO949" s="71" t="s">
        <v>1864</v>
      </c>
      <c r="AQ949" s="71" t="s">
        <v>38</v>
      </c>
      <c r="AR949" s="71" t="s">
        <v>19</v>
      </c>
      <c r="AV949" s="7" t="s">
        <v>35</v>
      </c>
      <c r="BB949" s="72" t="e">
        <f>IF(K949="základní",#REF!,0)</f>
        <v>#REF!</v>
      </c>
      <c r="BC949" s="72">
        <f>IF(K949="snížená",#REF!,0)</f>
        <v>0</v>
      </c>
      <c r="BD949" s="72">
        <f>IF(K949="zákl. přenesená",#REF!,0)</f>
        <v>0</v>
      </c>
      <c r="BE949" s="72">
        <f>IF(K949="sníž. přenesená",#REF!,0)</f>
        <v>0</v>
      </c>
      <c r="BF949" s="72">
        <f>IF(K949="nulová",#REF!,0)</f>
        <v>0</v>
      </c>
      <c r="BG949" s="7" t="s">
        <v>17</v>
      </c>
      <c r="BH949" s="72" t="e">
        <f>ROUND(#REF!*H949,2)</f>
        <v>#REF!</v>
      </c>
      <c r="BI949" s="7" t="s">
        <v>1864</v>
      </c>
      <c r="BJ949" s="71" t="s">
        <v>2124</v>
      </c>
    </row>
    <row r="950" spans="1:62" s="2" customFormat="1" ht="97.5" x14ac:dyDescent="0.2">
      <c r="A950" s="13"/>
      <c r="B950" s="14"/>
      <c r="C950" s="15"/>
      <c r="D950" s="73" t="s">
        <v>44</v>
      </c>
      <c r="E950" s="15"/>
      <c r="F950" s="74" t="s">
        <v>2125</v>
      </c>
      <c r="G950" s="15"/>
      <c r="H950" s="15"/>
      <c r="I950" s="16"/>
      <c r="J950" s="75"/>
      <c r="K950" s="76"/>
      <c r="L950" s="22"/>
      <c r="M950" s="22"/>
      <c r="N950" s="22"/>
      <c r="O950" s="22"/>
      <c r="P950" s="22"/>
      <c r="Q950" s="23"/>
      <c r="R950" s="13"/>
      <c r="S950" s="13"/>
      <c r="T950" s="13"/>
      <c r="U950" s="13"/>
      <c r="V950" s="13"/>
      <c r="W950" s="13"/>
      <c r="X950" s="13"/>
      <c r="Y950" s="13"/>
      <c r="Z950" s="13"/>
      <c r="AA950" s="13"/>
      <c r="AB950" s="13"/>
      <c r="AQ950" s="7" t="s">
        <v>44</v>
      </c>
      <c r="AR950" s="7" t="s">
        <v>19</v>
      </c>
    </row>
    <row r="951" spans="1:62" s="2" customFormat="1" ht="49.15" customHeight="1" x14ac:dyDescent="0.2">
      <c r="A951" s="13"/>
      <c r="B951" s="14"/>
      <c r="C951" s="62" t="s">
        <v>2126</v>
      </c>
      <c r="D951" s="62" t="s">
        <v>38</v>
      </c>
      <c r="E951" s="63" t="s">
        <v>2127</v>
      </c>
      <c r="F951" s="64" t="s">
        <v>2128</v>
      </c>
      <c r="G951" s="65" t="s">
        <v>993</v>
      </c>
      <c r="H951" s="66">
        <v>120</v>
      </c>
      <c r="I951" s="16"/>
      <c r="J951" s="67" t="s">
        <v>0</v>
      </c>
      <c r="K951" s="68" t="s">
        <v>11</v>
      </c>
      <c r="L951" s="69">
        <v>0</v>
      </c>
      <c r="M951" s="69">
        <f>L951*H951</f>
        <v>0</v>
      </c>
      <c r="N951" s="69">
        <v>0</v>
      </c>
      <c r="O951" s="69">
        <f>N951*H951</f>
        <v>0</v>
      </c>
      <c r="P951" s="69">
        <v>0</v>
      </c>
      <c r="Q951" s="70">
        <f>P951*H951</f>
        <v>0</v>
      </c>
      <c r="R951" s="13"/>
      <c r="S951" s="13"/>
      <c r="T951" s="13"/>
      <c r="U951" s="13"/>
      <c r="V951" s="13"/>
      <c r="W951" s="13"/>
      <c r="X951" s="13"/>
      <c r="Y951" s="13"/>
      <c r="Z951" s="13"/>
      <c r="AA951" s="13"/>
      <c r="AB951" s="13"/>
      <c r="AO951" s="71" t="s">
        <v>1864</v>
      </c>
      <c r="AQ951" s="71" t="s">
        <v>38</v>
      </c>
      <c r="AR951" s="71" t="s">
        <v>19</v>
      </c>
      <c r="AV951" s="7" t="s">
        <v>35</v>
      </c>
      <c r="BB951" s="72" t="e">
        <f>IF(K951="základní",#REF!,0)</f>
        <v>#REF!</v>
      </c>
      <c r="BC951" s="72">
        <f>IF(K951="snížená",#REF!,0)</f>
        <v>0</v>
      </c>
      <c r="BD951" s="72">
        <f>IF(K951="zákl. přenesená",#REF!,0)</f>
        <v>0</v>
      </c>
      <c r="BE951" s="72">
        <f>IF(K951="sníž. přenesená",#REF!,0)</f>
        <v>0</v>
      </c>
      <c r="BF951" s="72">
        <f>IF(K951="nulová",#REF!,0)</f>
        <v>0</v>
      </c>
      <c r="BG951" s="7" t="s">
        <v>17</v>
      </c>
      <c r="BH951" s="72" t="e">
        <f>ROUND(#REF!*H951,2)</f>
        <v>#REF!</v>
      </c>
      <c r="BI951" s="7" t="s">
        <v>1864</v>
      </c>
      <c r="BJ951" s="71" t="s">
        <v>2129</v>
      </c>
    </row>
    <row r="952" spans="1:62" s="2" customFormat="1" ht="97.5" x14ac:dyDescent="0.2">
      <c r="A952" s="13"/>
      <c r="B952" s="14"/>
      <c r="C952" s="15"/>
      <c r="D952" s="73" t="s">
        <v>44</v>
      </c>
      <c r="E952" s="15"/>
      <c r="F952" s="74" t="s">
        <v>2130</v>
      </c>
      <c r="G952" s="15"/>
      <c r="H952" s="15"/>
      <c r="I952" s="16"/>
      <c r="J952" s="75"/>
      <c r="K952" s="76"/>
      <c r="L952" s="22"/>
      <c r="M952" s="22"/>
      <c r="N952" s="22"/>
      <c r="O952" s="22"/>
      <c r="P952" s="22"/>
      <c r="Q952" s="23"/>
      <c r="R952" s="13"/>
      <c r="S952" s="13"/>
      <c r="T952" s="13"/>
      <c r="U952" s="13"/>
      <c r="V952" s="13"/>
      <c r="W952" s="13"/>
      <c r="X952" s="13"/>
      <c r="Y952" s="13"/>
      <c r="Z952" s="13"/>
      <c r="AA952" s="13"/>
      <c r="AB952" s="13"/>
      <c r="AQ952" s="7" t="s">
        <v>44</v>
      </c>
      <c r="AR952" s="7" t="s">
        <v>19</v>
      </c>
    </row>
    <row r="953" spans="1:62" s="2" customFormat="1" ht="49.15" customHeight="1" x14ac:dyDescent="0.2">
      <c r="A953" s="13"/>
      <c r="B953" s="14"/>
      <c r="C953" s="62" t="s">
        <v>2131</v>
      </c>
      <c r="D953" s="62" t="s">
        <v>38</v>
      </c>
      <c r="E953" s="63" t="s">
        <v>2132</v>
      </c>
      <c r="F953" s="64" t="s">
        <v>2133</v>
      </c>
      <c r="G953" s="65" t="s">
        <v>993</v>
      </c>
      <c r="H953" s="66">
        <v>120</v>
      </c>
      <c r="I953" s="16"/>
      <c r="J953" s="67" t="s">
        <v>0</v>
      </c>
      <c r="K953" s="68" t="s">
        <v>11</v>
      </c>
      <c r="L953" s="69">
        <v>0</v>
      </c>
      <c r="M953" s="69">
        <f>L953*H953</f>
        <v>0</v>
      </c>
      <c r="N953" s="69">
        <v>0</v>
      </c>
      <c r="O953" s="69">
        <f>N953*H953</f>
        <v>0</v>
      </c>
      <c r="P953" s="69">
        <v>0</v>
      </c>
      <c r="Q953" s="70">
        <f>P953*H953</f>
        <v>0</v>
      </c>
      <c r="R953" s="13"/>
      <c r="S953" s="13"/>
      <c r="T953" s="13"/>
      <c r="U953" s="13"/>
      <c r="V953" s="13"/>
      <c r="W953" s="13"/>
      <c r="X953" s="13"/>
      <c r="Y953" s="13"/>
      <c r="Z953" s="13"/>
      <c r="AA953" s="13"/>
      <c r="AB953" s="13"/>
      <c r="AO953" s="71" t="s">
        <v>1864</v>
      </c>
      <c r="AQ953" s="71" t="s">
        <v>38</v>
      </c>
      <c r="AR953" s="71" t="s">
        <v>19</v>
      </c>
      <c r="AV953" s="7" t="s">
        <v>35</v>
      </c>
      <c r="BB953" s="72" t="e">
        <f>IF(K953="základní",#REF!,0)</f>
        <v>#REF!</v>
      </c>
      <c r="BC953" s="72">
        <f>IF(K953="snížená",#REF!,0)</f>
        <v>0</v>
      </c>
      <c r="BD953" s="72">
        <f>IF(K953="zákl. přenesená",#REF!,0)</f>
        <v>0</v>
      </c>
      <c r="BE953" s="72">
        <f>IF(K953="sníž. přenesená",#REF!,0)</f>
        <v>0</v>
      </c>
      <c r="BF953" s="72">
        <f>IF(K953="nulová",#REF!,0)</f>
        <v>0</v>
      </c>
      <c r="BG953" s="7" t="s">
        <v>17</v>
      </c>
      <c r="BH953" s="72" t="e">
        <f>ROUND(#REF!*H953,2)</f>
        <v>#REF!</v>
      </c>
      <c r="BI953" s="7" t="s">
        <v>1864</v>
      </c>
      <c r="BJ953" s="71" t="s">
        <v>2134</v>
      </c>
    </row>
    <row r="954" spans="1:62" s="2" customFormat="1" ht="97.5" x14ac:dyDescent="0.2">
      <c r="A954" s="13"/>
      <c r="B954" s="14"/>
      <c r="C954" s="15"/>
      <c r="D954" s="73" t="s">
        <v>44</v>
      </c>
      <c r="E954" s="15"/>
      <c r="F954" s="74" t="s">
        <v>2135</v>
      </c>
      <c r="G954" s="15"/>
      <c r="H954" s="15"/>
      <c r="I954" s="16"/>
      <c r="J954" s="75"/>
      <c r="K954" s="76"/>
      <c r="L954" s="22"/>
      <c r="M954" s="22"/>
      <c r="N954" s="22"/>
      <c r="O954" s="22"/>
      <c r="P954" s="22"/>
      <c r="Q954" s="23"/>
      <c r="R954" s="13"/>
      <c r="S954" s="13"/>
      <c r="T954" s="13"/>
      <c r="U954" s="13"/>
      <c r="V954" s="13"/>
      <c r="W954" s="13"/>
      <c r="X954" s="13"/>
      <c r="Y954" s="13"/>
      <c r="Z954" s="13"/>
      <c r="AA954" s="13"/>
      <c r="AB954" s="13"/>
      <c r="AQ954" s="7" t="s">
        <v>44</v>
      </c>
      <c r="AR954" s="7" t="s">
        <v>19</v>
      </c>
    </row>
    <row r="955" spans="1:62" s="2" customFormat="1" ht="62.65" customHeight="1" x14ac:dyDescent="0.2">
      <c r="A955" s="13"/>
      <c r="B955" s="14"/>
      <c r="C955" s="62" t="s">
        <v>2136</v>
      </c>
      <c r="D955" s="62" t="s">
        <v>38</v>
      </c>
      <c r="E955" s="63" t="s">
        <v>2137</v>
      </c>
      <c r="F955" s="64" t="s">
        <v>2138</v>
      </c>
      <c r="G955" s="65" t="s">
        <v>993</v>
      </c>
      <c r="H955" s="66">
        <v>120</v>
      </c>
      <c r="I955" s="16"/>
      <c r="J955" s="67" t="s">
        <v>0</v>
      </c>
      <c r="K955" s="68" t="s">
        <v>11</v>
      </c>
      <c r="L955" s="69">
        <v>0</v>
      </c>
      <c r="M955" s="69">
        <f>L955*H955</f>
        <v>0</v>
      </c>
      <c r="N955" s="69">
        <v>0</v>
      </c>
      <c r="O955" s="69">
        <f>N955*H955</f>
        <v>0</v>
      </c>
      <c r="P955" s="69">
        <v>0</v>
      </c>
      <c r="Q955" s="70">
        <f>P955*H955</f>
        <v>0</v>
      </c>
      <c r="R955" s="13"/>
      <c r="S955" s="13"/>
      <c r="T955" s="13"/>
      <c r="U955" s="13"/>
      <c r="V955" s="13"/>
      <c r="W955" s="13"/>
      <c r="X955" s="13"/>
      <c r="Y955" s="13"/>
      <c r="Z955" s="13"/>
      <c r="AA955" s="13"/>
      <c r="AB955" s="13"/>
      <c r="AO955" s="71" t="s">
        <v>1864</v>
      </c>
      <c r="AQ955" s="71" t="s">
        <v>38</v>
      </c>
      <c r="AR955" s="71" t="s">
        <v>19</v>
      </c>
      <c r="AV955" s="7" t="s">
        <v>35</v>
      </c>
      <c r="BB955" s="72" t="e">
        <f>IF(K955="základní",#REF!,0)</f>
        <v>#REF!</v>
      </c>
      <c r="BC955" s="72">
        <f>IF(K955="snížená",#REF!,0)</f>
        <v>0</v>
      </c>
      <c r="BD955" s="72">
        <f>IF(K955="zákl. přenesená",#REF!,0)</f>
        <v>0</v>
      </c>
      <c r="BE955" s="72">
        <f>IF(K955="sníž. přenesená",#REF!,0)</f>
        <v>0</v>
      </c>
      <c r="BF955" s="72">
        <f>IF(K955="nulová",#REF!,0)</f>
        <v>0</v>
      </c>
      <c r="BG955" s="7" t="s">
        <v>17</v>
      </c>
      <c r="BH955" s="72" t="e">
        <f>ROUND(#REF!*H955,2)</f>
        <v>#REF!</v>
      </c>
      <c r="BI955" s="7" t="s">
        <v>1864</v>
      </c>
      <c r="BJ955" s="71" t="s">
        <v>2139</v>
      </c>
    </row>
    <row r="956" spans="1:62" s="2" customFormat="1" ht="107.25" x14ac:dyDescent="0.2">
      <c r="A956" s="13"/>
      <c r="B956" s="14"/>
      <c r="C956" s="15"/>
      <c r="D956" s="73" t="s">
        <v>44</v>
      </c>
      <c r="E956" s="15"/>
      <c r="F956" s="74" t="s">
        <v>2140</v>
      </c>
      <c r="G956" s="15"/>
      <c r="H956" s="15"/>
      <c r="I956" s="16"/>
      <c r="J956" s="75"/>
      <c r="K956" s="76"/>
      <c r="L956" s="22"/>
      <c r="M956" s="22"/>
      <c r="N956" s="22"/>
      <c r="O956" s="22"/>
      <c r="P956" s="22"/>
      <c r="Q956" s="23"/>
      <c r="R956" s="13"/>
      <c r="S956" s="13"/>
      <c r="T956" s="13"/>
      <c r="U956" s="13"/>
      <c r="V956" s="13"/>
      <c r="W956" s="13"/>
      <c r="X956" s="13"/>
      <c r="Y956" s="13"/>
      <c r="Z956" s="13"/>
      <c r="AA956" s="13"/>
      <c r="AB956" s="13"/>
      <c r="AQ956" s="7" t="s">
        <v>44</v>
      </c>
      <c r="AR956" s="7" t="s">
        <v>19</v>
      </c>
    </row>
    <row r="957" spans="1:62" s="2" customFormat="1" ht="62.65" customHeight="1" x14ac:dyDescent="0.2">
      <c r="A957" s="13"/>
      <c r="B957" s="14"/>
      <c r="C957" s="62" t="s">
        <v>2141</v>
      </c>
      <c r="D957" s="62" t="s">
        <v>38</v>
      </c>
      <c r="E957" s="63" t="s">
        <v>2142</v>
      </c>
      <c r="F957" s="64" t="s">
        <v>2143</v>
      </c>
      <c r="G957" s="65" t="s">
        <v>993</v>
      </c>
      <c r="H957" s="66">
        <v>120</v>
      </c>
      <c r="I957" s="16"/>
      <c r="J957" s="67" t="s">
        <v>0</v>
      </c>
      <c r="K957" s="68" t="s">
        <v>11</v>
      </c>
      <c r="L957" s="69">
        <v>0</v>
      </c>
      <c r="M957" s="69">
        <f>L957*H957</f>
        <v>0</v>
      </c>
      <c r="N957" s="69">
        <v>0</v>
      </c>
      <c r="O957" s="69">
        <f>N957*H957</f>
        <v>0</v>
      </c>
      <c r="P957" s="69">
        <v>0</v>
      </c>
      <c r="Q957" s="70">
        <f>P957*H957</f>
        <v>0</v>
      </c>
      <c r="R957" s="13"/>
      <c r="S957" s="13"/>
      <c r="T957" s="13"/>
      <c r="U957" s="13"/>
      <c r="V957" s="13"/>
      <c r="W957" s="13"/>
      <c r="X957" s="13"/>
      <c r="Y957" s="13"/>
      <c r="Z957" s="13"/>
      <c r="AA957" s="13"/>
      <c r="AB957" s="13"/>
      <c r="AO957" s="71" t="s">
        <v>1864</v>
      </c>
      <c r="AQ957" s="71" t="s">
        <v>38</v>
      </c>
      <c r="AR957" s="71" t="s">
        <v>19</v>
      </c>
      <c r="AV957" s="7" t="s">
        <v>35</v>
      </c>
      <c r="BB957" s="72" t="e">
        <f>IF(K957="základní",#REF!,0)</f>
        <v>#REF!</v>
      </c>
      <c r="BC957" s="72">
        <f>IF(K957="snížená",#REF!,0)</f>
        <v>0</v>
      </c>
      <c r="BD957" s="72">
        <f>IF(K957="zákl. přenesená",#REF!,0)</f>
        <v>0</v>
      </c>
      <c r="BE957" s="72">
        <f>IF(K957="sníž. přenesená",#REF!,0)</f>
        <v>0</v>
      </c>
      <c r="BF957" s="72">
        <f>IF(K957="nulová",#REF!,0)</f>
        <v>0</v>
      </c>
      <c r="BG957" s="7" t="s">
        <v>17</v>
      </c>
      <c r="BH957" s="72" t="e">
        <f>ROUND(#REF!*H957,2)</f>
        <v>#REF!</v>
      </c>
      <c r="BI957" s="7" t="s">
        <v>1864</v>
      </c>
      <c r="BJ957" s="71" t="s">
        <v>2144</v>
      </c>
    </row>
    <row r="958" spans="1:62" s="2" customFormat="1" ht="107.25" x14ac:dyDescent="0.2">
      <c r="A958" s="13"/>
      <c r="B958" s="14"/>
      <c r="C958" s="15"/>
      <c r="D958" s="73" t="s">
        <v>44</v>
      </c>
      <c r="E958" s="15"/>
      <c r="F958" s="74" t="s">
        <v>2145</v>
      </c>
      <c r="G958" s="15"/>
      <c r="H958" s="15"/>
      <c r="I958" s="16"/>
      <c r="J958" s="75"/>
      <c r="K958" s="76"/>
      <c r="L958" s="22"/>
      <c r="M958" s="22"/>
      <c r="N958" s="22"/>
      <c r="O958" s="22"/>
      <c r="P958" s="22"/>
      <c r="Q958" s="23"/>
      <c r="R958" s="13"/>
      <c r="S958" s="13"/>
      <c r="T958" s="13"/>
      <c r="U958" s="13"/>
      <c r="V958" s="13"/>
      <c r="W958" s="13"/>
      <c r="X958" s="13"/>
      <c r="Y958" s="13"/>
      <c r="Z958" s="13"/>
      <c r="AA958" s="13"/>
      <c r="AB958" s="13"/>
      <c r="AQ958" s="7" t="s">
        <v>44</v>
      </c>
      <c r="AR958" s="7" t="s">
        <v>19</v>
      </c>
    </row>
    <row r="959" spans="1:62" s="2" customFormat="1" ht="62.65" customHeight="1" x14ac:dyDescent="0.2">
      <c r="A959" s="13"/>
      <c r="B959" s="14"/>
      <c r="C959" s="62" t="s">
        <v>2146</v>
      </c>
      <c r="D959" s="62" t="s">
        <v>38</v>
      </c>
      <c r="E959" s="63" t="s">
        <v>2147</v>
      </c>
      <c r="F959" s="64" t="s">
        <v>2148</v>
      </c>
      <c r="G959" s="65" t="s">
        <v>993</v>
      </c>
      <c r="H959" s="66">
        <v>120</v>
      </c>
      <c r="I959" s="16"/>
      <c r="J959" s="67" t="s">
        <v>0</v>
      </c>
      <c r="K959" s="68" t="s">
        <v>11</v>
      </c>
      <c r="L959" s="69">
        <v>0</v>
      </c>
      <c r="M959" s="69">
        <f>L959*H959</f>
        <v>0</v>
      </c>
      <c r="N959" s="69">
        <v>0</v>
      </c>
      <c r="O959" s="69">
        <f>N959*H959</f>
        <v>0</v>
      </c>
      <c r="P959" s="69">
        <v>0</v>
      </c>
      <c r="Q959" s="70">
        <f>P959*H959</f>
        <v>0</v>
      </c>
      <c r="R959" s="13"/>
      <c r="S959" s="13"/>
      <c r="T959" s="13"/>
      <c r="U959" s="13"/>
      <c r="V959" s="13"/>
      <c r="W959" s="13"/>
      <c r="X959" s="13"/>
      <c r="Y959" s="13"/>
      <c r="Z959" s="13"/>
      <c r="AA959" s="13"/>
      <c r="AB959" s="13"/>
      <c r="AO959" s="71" t="s">
        <v>1864</v>
      </c>
      <c r="AQ959" s="71" t="s">
        <v>38</v>
      </c>
      <c r="AR959" s="71" t="s">
        <v>19</v>
      </c>
      <c r="AV959" s="7" t="s">
        <v>35</v>
      </c>
      <c r="BB959" s="72" t="e">
        <f>IF(K959="základní",#REF!,0)</f>
        <v>#REF!</v>
      </c>
      <c r="BC959" s="72">
        <f>IF(K959="snížená",#REF!,0)</f>
        <v>0</v>
      </c>
      <c r="BD959" s="72">
        <f>IF(K959="zákl. přenesená",#REF!,0)</f>
        <v>0</v>
      </c>
      <c r="BE959" s="72">
        <f>IF(K959="sníž. přenesená",#REF!,0)</f>
        <v>0</v>
      </c>
      <c r="BF959" s="72">
        <f>IF(K959="nulová",#REF!,0)</f>
        <v>0</v>
      </c>
      <c r="BG959" s="7" t="s">
        <v>17</v>
      </c>
      <c r="BH959" s="72" t="e">
        <f>ROUND(#REF!*H959,2)</f>
        <v>#REF!</v>
      </c>
      <c r="BI959" s="7" t="s">
        <v>1864</v>
      </c>
      <c r="BJ959" s="71" t="s">
        <v>2149</v>
      </c>
    </row>
    <row r="960" spans="1:62" s="2" customFormat="1" ht="107.25" x14ac:dyDescent="0.2">
      <c r="A960" s="13"/>
      <c r="B960" s="14"/>
      <c r="C960" s="15"/>
      <c r="D960" s="73" t="s">
        <v>44</v>
      </c>
      <c r="E960" s="15"/>
      <c r="F960" s="74" t="s">
        <v>2150</v>
      </c>
      <c r="G960" s="15"/>
      <c r="H960" s="15"/>
      <c r="I960" s="16"/>
      <c r="J960" s="75"/>
      <c r="K960" s="76"/>
      <c r="L960" s="22"/>
      <c r="M960" s="22"/>
      <c r="N960" s="22"/>
      <c r="O960" s="22"/>
      <c r="P960" s="22"/>
      <c r="Q960" s="23"/>
      <c r="R960" s="13"/>
      <c r="S960" s="13"/>
      <c r="T960" s="13"/>
      <c r="U960" s="13"/>
      <c r="V960" s="13"/>
      <c r="W960" s="13"/>
      <c r="X960" s="13"/>
      <c r="Y960" s="13"/>
      <c r="Z960" s="13"/>
      <c r="AA960" s="13"/>
      <c r="AB960" s="13"/>
      <c r="AQ960" s="7" t="s">
        <v>44</v>
      </c>
      <c r="AR960" s="7" t="s">
        <v>19</v>
      </c>
    </row>
    <row r="961" spans="1:62" s="2" customFormat="1" ht="62.65" customHeight="1" x14ac:dyDescent="0.2">
      <c r="A961" s="13"/>
      <c r="B961" s="14"/>
      <c r="C961" s="62" t="s">
        <v>2151</v>
      </c>
      <c r="D961" s="62" t="s">
        <v>38</v>
      </c>
      <c r="E961" s="63" t="s">
        <v>2152</v>
      </c>
      <c r="F961" s="64" t="s">
        <v>2153</v>
      </c>
      <c r="G961" s="65" t="s">
        <v>993</v>
      </c>
      <c r="H961" s="66">
        <v>120</v>
      </c>
      <c r="I961" s="16"/>
      <c r="J961" s="67" t="s">
        <v>0</v>
      </c>
      <c r="K961" s="68" t="s">
        <v>11</v>
      </c>
      <c r="L961" s="69">
        <v>0</v>
      </c>
      <c r="M961" s="69">
        <f>L961*H961</f>
        <v>0</v>
      </c>
      <c r="N961" s="69">
        <v>0</v>
      </c>
      <c r="O961" s="69">
        <f>N961*H961</f>
        <v>0</v>
      </c>
      <c r="P961" s="69">
        <v>0</v>
      </c>
      <c r="Q961" s="70">
        <f>P961*H961</f>
        <v>0</v>
      </c>
      <c r="R961" s="13"/>
      <c r="S961" s="13"/>
      <c r="T961" s="13"/>
      <c r="U961" s="13"/>
      <c r="V961" s="13"/>
      <c r="W961" s="13"/>
      <c r="X961" s="13"/>
      <c r="Y961" s="13"/>
      <c r="Z961" s="13"/>
      <c r="AA961" s="13"/>
      <c r="AB961" s="13"/>
      <c r="AO961" s="71" t="s">
        <v>1864</v>
      </c>
      <c r="AQ961" s="71" t="s">
        <v>38</v>
      </c>
      <c r="AR961" s="71" t="s">
        <v>19</v>
      </c>
      <c r="AV961" s="7" t="s">
        <v>35</v>
      </c>
      <c r="BB961" s="72" t="e">
        <f>IF(K961="základní",#REF!,0)</f>
        <v>#REF!</v>
      </c>
      <c r="BC961" s="72">
        <f>IF(K961="snížená",#REF!,0)</f>
        <v>0</v>
      </c>
      <c r="BD961" s="72">
        <f>IF(K961="zákl. přenesená",#REF!,0)</f>
        <v>0</v>
      </c>
      <c r="BE961" s="72">
        <f>IF(K961="sníž. přenesená",#REF!,0)</f>
        <v>0</v>
      </c>
      <c r="BF961" s="72">
        <f>IF(K961="nulová",#REF!,0)</f>
        <v>0</v>
      </c>
      <c r="BG961" s="7" t="s">
        <v>17</v>
      </c>
      <c r="BH961" s="72" t="e">
        <f>ROUND(#REF!*H961,2)</f>
        <v>#REF!</v>
      </c>
      <c r="BI961" s="7" t="s">
        <v>1864</v>
      </c>
      <c r="BJ961" s="71" t="s">
        <v>2154</v>
      </c>
    </row>
    <row r="962" spans="1:62" s="2" customFormat="1" ht="107.25" x14ac:dyDescent="0.2">
      <c r="A962" s="13"/>
      <c r="B962" s="14"/>
      <c r="C962" s="15"/>
      <c r="D962" s="73" t="s">
        <v>44</v>
      </c>
      <c r="E962" s="15"/>
      <c r="F962" s="74" t="s">
        <v>2155</v>
      </c>
      <c r="G962" s="15"/>
      <c r="H962" s="15"/>
      <c r="I962" s="16"/>
      <c r="J962" s="75"/>
      <c r="K962" s="76"/>
      <c r="L962" s="22"/>
      <c r="M962" s="22"/>
      <c r="N962" s="22"/>
      <c r="O962" s="22"/>
      <c r="P962" s="22"/>
      <c r="Q962" s="23"/>
      <c r="R962" s="13"/>
      <c r="S962" s="13"/>
      <c r="T962" s="13"/>
      <c r="U962" s="13"/>
      <c r="V962" s="13"/>
      <c r="W962" s="13"/>
      <c r="X962" s="13"/>
      <c r="Y962" s="13"/>
      <c r="Z962" s="13"/>
      <c r="AA962" s="13"/>
      <c r="AB962" s="13"/>
      <c r="AQ962" s="7" t="s">
        <v>44</v>
      </c>
      <c r="AR962" s="7" t="s">
        <v>19</v>
      </c>
    </row>
    <row r="963" spans="1:62" s="2" customFormat="1" ht="62.65" customHeight="1" x14ac:dyDescent="0.2">
      <c r="A963" s="13"/>
      <c r="B963" s="14"/>
      <c r="C963" s="62" t="s">
        <v>2156</v>
      </c>
      <c r="D963" s="62" t="s">
        <v>38</v>
      </c>
      <c r="E963" s="63" t="s">
        <v>2157</v>
      </c>
      <c r="F963" s="64" t="s">
        <v>2158</v>
      </c>
      <c r="G963" s="65" t="s">
        <v>993</v>
      </c>
      <c r="H963" s="66">
        <v>120</v>
      </c>
      <c r="I963" s="16"/>
      <c r="J963" s="67" t="s">
        <v>0</v>
      </c>
      <c r="K963" s="68" t="s">
        <v>11</v>
      </c>
      <c r="L963" s="69">
        <v>0</v>
      </c>
      <c r="M963" s="69">
        <f>L963*H963</f>
        <v>0</v>
      </c>
      <c r="N963" s="69">
        <v>0</v>
      </c>
      <c r="O963" s="69">
        <f>N963*H963</f>
        <v>0</v>
      </c>
      <c r="P963" s="69">
        <v>0</v>
      </c>
      <c r="Q963" s="70">
        <f>P963*H963</f>
        <v>0</v>
      </c>
      <c r="R963" s="13"/>
      <c r="S963" s="13"/>
      <c r="T963" s="13"/>
      <c r="U963" s="13"/>
      <c r="V963" s="13"/>
      <c r="W963" s="13"/>
      <c r="X963" s="13"/>
      <c r="Y963" s="13"/>
      <c r="Z963" s="13"/>
      <c r="AA963" s="13"/>
      <c r="AB963" s="13"/>
      <c r="AO963" s="71" t="s">
        <v>1864</v>
      </c>
      <c r="AQ963" s="71" t="s">
        <v>38</v>
      </c>
      <c r="AR963" s="71" t="s">
        <v>19</v>
      </c>
      <c r="AV963" s="7" t="s">
        <v>35</v>
      </c>
      <c r="BB963" s="72" t="e">
        <f>IF(K963="základní",#REF!,0)</f>
        <v>#REF!</v>
      </c>
      <c r="BC963" s="72">
        <f>IF(K963="snížená",#REF!,0)</f>
        <v>0</v>
      </c>
      <c r="BD963" s="72">
        <f>IF(K963="zákl. přenesená",#REF!,0)</f>
        <v>0</v>
      </c>
      <c r="BE963" s="72">
        <f>IF(K963="sníž. přenesená",#REF!,0)</f>
        <v>0</v>
      </c>
      <c r="BF963" s="72">
        <f>IF(K963="nulová",#REF!,0)</f>
        <v>0</v>
      </c>
      <c r="BG963" s="7" t="s">
        <v>17</v>
      </c>
      <c r="BH963" s="72" t="e">
        <f>ROUND(#REF!*H963,2)</f>
        <v>#REF!</v>
      </c>
      <c r="BI963" s="7" t="s">
        <v>1864</v>
      </c>
      <c r="BJ963" s="71" t="s">
        <v>2159</v>
      </c>
    </row>
    <row r="964" spans="1:62" s="2" customFormat="1" ht="107.25" x14ac:dyDescent="0.2">
      <c r="A964" s="13"/>
      <c r="B964" s="14"/>
      <c r="C964" s="15"/>
      <c r="D964" s="73" t="s">
        <v>44</v>
      </c>
      <c r="E964" s="15"/>
      <c r="F964" s="74" t="s">
        <v>2160</v>
      </c>
      <c r="G964" s="15"/>
      <c r="H964" s="15"/>
      <c r="I964" s="16"/>
      <c r="J964" s="75"/>
      <c r="K964" s="76"/>
      <c r="L964" s="22"/>
      <c r="M964" s="22"/>
      <c r="N964" s="22"/>
      <c r="O964" s="22"/>
      <c r="P964" s="22"/>
      <c r="Q964" s="23"/>
      <c r="R964" s="13"/>
      <c r="S964" s="13"/>
      <c r="T964" s="13"/>
      <c r="U964" s="13"/>
      <c r="V964" s="13"/>
      <c r="W964" s="13"/>
      <c r="X964" s="13"/>
      <c r="Y964" s="13"/>
      <c r="Z964" s="13"/>
      <c r="AA964" s="13"/>
      <c r="AB964" s="13"/>
      <c r="AQ964" s="7" t="s">
        <v>44</v>
      </c>
      <c r="AR964" s="7" t="s">
        <v>19</v>
      </c>
    </row>
    <row r="965" spans="1:62" s="2" customFormat="1" ht="62.65" customHeight="1" x14ac:dyDescent="0.2">
      <c r="A965" s="13"/>
      <c r="B965" s="14"/>
      <c r="C965" s="62" t="s">
        <v>2161</v>
      </c>
      <c r="D965" s="62" t="s">
        <v>38</v>
      </c>
      <c r="E965" s="63" t="s">
        <v>2162</v>
      </c>
      <c r="F965" s="64" t="s">
        <v>2163</v>
      </c>
      <c r="G965" s="65" t="s">
        <v>993</v>
      </c>
      <c r="H965" s="66">
        <v>120</v>
      </c>
      <c r="I965" s="16"/>
      <c r="J965" s="67" t="s">
        <v>0</v>
      </c>
      <c r="K965" s="68" t="s">
        <v>11</v>
      </c>
      <c r="L965" s="69">
        <v>0</v>
      </c>
      <c r="M965" s="69">
        <f>L965*H965</f>
        <v>0</v>
      </c>
      <c r="N965" s="69">
        <v>0</v>
      </c>
      <c r="O965" s="69">
        <f>N965*H965</f>
        <v>0</v>
      </c>
      <c r="P965" s="69">
        <v>0</v>
      </c>
      <c r="Q965" s="70">
        <f>P965*H965</f>
        <v>0</v>
      </c>
      <c r="R965" s="13"/>
      <c r="S965" s="13"/>
      <c r="T965" s="13"/>
      <c r="U965" s="13"/>
      <c r="V965" s="13"/>
      <c r="W965" s="13"/>
      <c r="X965" s="13"/>
      <c r="Y965" s="13"/>
      <c r="Z965" s="13"/>
      <c r="AA965" s="13"/>
      <c r="AB965" s="13"/>
      <c r="AO965" s="71" t="s">
        <v>1864</v>
      </c>
      <c r="AQ965" s="71" t="s">
        <v>38</v>
      </c>
      <c r="AR965" s="71" t="s">
        <v>19</v>
      </c>
      <c r="AV965" s="7" t="s">
        <v>35</v>
      </c>
      <c r="BB965" s="72" t="e">
        <f>IF(K965="základní",#REF!,0)</f>
        <v>#REF!</v>
      </c>
      <c r="BC965" s="72">
        <f>IF(K965="snížená",#REF!,0)</f>
        <v>0</v>
      </c>
      <c r="BD965" s="72">
        <f>IF(K965="zákl. přenesená",#REF!,0)</f>
        <v>0</v>
      </c>
      <c r="BE965" s="72">
        <f>IF(K965="sníž. přenesená",#REF!,0)</f>
        <v>0</v>
      </c>
      <c r="BF965" s="72">
        <f>IF(K965="nulová",#REF!,0)</f>
        <v>0</v>
      </c>
      <c r="BG965" s="7" t="s">
        <v>17</v>
      </c>
      <c r="BH965" s="72" t="e">
        <f>ROUND(#REF!*H965,2)</f>
        <v>#REF!</v>
      </c>
      <c r="BI965" s="7" t="s">
        <v>1864</v>
      </c>
      <c r="BJ965" s="71" t="s">
        <v>2164</v>
      </c>
    </row>
    <row r="966" spans="1:62" s="2" customFormat="1" ht="107.25" x14ac:dyDescent="0.2">
      <c r="A966" s="13"/>
      <c r="B966" s="14"/>
      <c r="C966" s="15"/>
      <c r="D966" s="73" t="s">
        <v>44</v>
      </c>
      <c r="E966" s="15"/>
      <c r="F966" s="74" t="s">
        <v>2165</v>
      </c>
      <c r="G966" s="15"/>
      <c r="H966" s="15"/>
      <c r="I966" s="16"/>
      <c r="J966" s="75"/>
      <c r="K966" s="76"/>
      <c r="L966" s="22"/>
      <c r="M966" s="22"/>
      <c r="N966" s="22"/>
      <c r="O966" s="22"/>
      <c r="P966" s="22"/>
      <c r="Q966" s="23"/>
      <c r="R966" s="13"/>
      <c r="S966" s="13"/>
      <c r="T966" s="13"/>
      <c r="U966" s="13"/>
      <c r="V966" s="13"/>
      <c r="W966" s="13"/>
      <c r="X966" s="13"/>
      <c r="Y966" s="13"/>
      <c r="Z966" s="13"/>
      <c r="AA966" s="13"/>
      <c r="AB966" s="13"/>
      <c r="AQ966" s="7" t="s">
        <v>44</v>
      </c>
      <c r="AR966" s="7" t="s">
        <v>19</v>
      </c>
    </row>
    <row r="967" spans="1:62" s="2" customFormat="1" ht="21.75" customHeight="1" x14ac:dyDescent="0.2">
      <c r="A967" s="13"/>
      <c r="B967" s="14"/>
      <c r="C967" s="62" t="s">
        <v>2166</v>
      </c>
      <c r="D967" s="62" t="s">
        <v>38</v>
      </c>
      <c r="E967" s="63" t="s">
        <v>2167</v>
      </c>
      <c r="F967" s="64" t="s">
        <v>2168</v>
      </c>
      <c r="G967" s="65" t="s">
        <v>993</v>
      </c>
      <c r="H967" s="66">
        <v>1200</v>
      </c>
      <c r="I967" s="16"/>
      <c r="J967" s="67" t="s">
        <v>0</v>
      </c>
      <c r="K967" s="68" t="s">
        <v>11</v>
      </c>
      <c r="L967" s="69">
        <v>0</v>
      </c>
      <c r="M967" s="69">
        <f>L967*H967</f>
        <v>0</v>
      </c>
      <c r="N967" s="69">
        <v>0</v>
      </c>
      <c r="O967" s="69">
        <f>N967*H967</f>
        <v>0</v>
      </c>
      <c r="P967" s="69">
        <v>0</v>
      </c>
      <c r="Q967" s="70">
        <f>P967*H967</f>
        <v>0</v>
      </c>
      <c r="R967" s="13"/>
      <c r="S967" s="13"/>
      <c r="T967" s="13"/>
      <c r="U967" s="13"/>
      <c r="V967" s="13"/>
      <c r="W967" s="13"/>
      <c r="X967" s="13"/>
      <c r="Y967" s="13"/>
      <c r="Z967" s="13"/>
      <c r="AA967" s="13"/>
      <c r="AB967" s="13"/>
      <c r="AO967" s="71" t="s">
        <v>1864</v>
      </c>
      <c r="AQ967" s="71" t="s">
        <v>38</v>
      </c>
      <c r="AR967" s="71" t="s">
        <v>19</v>
      </c>
      <c r="AV967" s="7" t="s">
        <v>35</v>
      </c>
      <c r="BB967" s="72" t="e">
        <f>IF(K967="základní",#REF!,0)</f>
        <v>#REF!</v>
      </c>
      <c r="BC967" s="72">
        <f>IF(K967="snížená",#REF!,0)</f>
        <v>0</v>
      </c>
      <c r="BD967" s="72">
        <f>IF(K967="zákl. přenesená",#REF!,0)</f>
        <v>0</v>
      </c>
      <c r="BE967" s="72">
        <f>IF(K967="sníž. přenesená",#REF!,0)</f>
        <v>0</v>
      </c>
      <c r="BF967" s="72">
        <f>IF(K967="nulová",#REF!,0)</f>
        <v>0</v>
      </c>
      <c r="BG967" s="7" t="s">
        <v>17</v>
      </c>
      <c r="BH967" s="72" t="e">
        <f>ROUND(#REF!*H967,2)</f>
        <v>#REF!</v>
      </c>
      <c r="BI967" s="7" t="s">
        <v>1864</v>
      </c>
      <c r="BJ967" s="71" t="s">
        <v>2169</v>
      </c>
    </row>
    <row r="968" spans="1:62" s="2" customFormat="1" ht="48.75" x14ac:dyDescent="0.2">
      <c r="A968" s="13"/>
      <c r="B968" s="14"/>
      <c r="C968" s="15"/>
      <c r="D968" s="73" t="s">
        <v>44</v>
      </c>
      <c r="E968" s="15"/>
      <c r="F968" s="74" t="s">
        <v>2170</v>
      </c>
      <c r="G968" s="15"/>
      <c r="H968" s="15"/>
      <c r="I968" s="16"/>
      <c r="J968" s="75"/>
      <c r="K968" s="76"/>
      <c r="L968" s="22"/>
      <c r="M968" s="22"/>
      <c r="N968" s="22"/>
      <c r="O968" s="22"/>
      <c r="P968" s="22"/>
      <c r="Q968" s="23"/>
      <c r="R968" s="13"/>
      <c r="S968" s="13"/>
      <c r="T968" s="13"/>
      <c r="U968" s="13"/>
      <c r="V968" s="13"/>
      <c r="W968" s="13"/>
      <c r="X968" s="13"/>
      <c r="Y968" s="13"/>
      <c r="Z968" s="13"/>
      <c r="AA968" s="13"/>
      <c r="AB968" s="13"/>
      <c r="AQ968" s="7" t="s">
        <v>44</v>
      </c>
      <c r="AR968" s="7" t="s">
        <v>19</v>
      </c>
    </row>
    <row r="969" spans="1:62" s="2" customFormat="1" ht="24.2" customHeight="1" x14ac:dyDescent="0.2">
      <c r="A969" s="13"/>
      <c r="B969" s="14"/>
      <c r="C969" s="62" t="s">
        <v>2171</v>
      </c>
      <c r="D969" s="62" t="s">
        <v>38</v>
      </c>
      <c r="E969" s="63" t="s">
        <v>2172</v>
      </c>
      <c r="F969" s="64" t="s">
        <v>2173</v>
      </c>
      <c r="G969" s="65" t="s">
        <v>993</v>
      </c>
      <c r="H969" s="66">
        <v>2000</v>
      </c>
      <c r="I969" s="16"/>
      <c r="J969" s="67" t="s">
        <v>0</v>
      </c>
      <c r="K969" s="68" t="s">
        <v>11</v>
      </c>
      <c r="L969" s="69">
        <v>0</v>
      </c>
      <c r="M969" s="69">
        <f>L969*H969</f>
        <v>0</v>
      </c>
      <c r="N969" s="69">
        <v>0</v>
      </c>
      <c r="O969" s="69">
        <f>N969*H969</f>
        <v>0</v>
      </c>
      <c r="P969" s="69">
        <v>0</v>
      </c>
      <c r="Q969" s="70">
        <f>P969*H969</f>
        <v>0</v>
      </c>
      <c r="R969" s="13"/>
      <c r="S969" s="13"/>
      <c r="T969" s="13"/>
      <c r="U969" s="13"/>
      <c r="V969" s="13"/>
      <c r="W969" s="13"/>
      <c r="X969" s="13"/>
      <c r="Y969" s="13"/>
      <c r="Z969" s="13"/>
      <c r="AA969" s="13"/>
      <c r="AB969" s="13"/>
      <c r="AO969" s="71" t="s">
        <v>1864</v>
      </c>
      <c r="AQ969" s="71" t="s">
        <v>38</v>
      </c>
      <c r="AR969" s="71" t="s">
        <v>19</v>
      </c>
      <c r="AV969" s="7" t="s">
        <v>35</v>
      </c>
      <c r="BB969" s="72" t="e">
        <f>IF(K969="základní",#REF!,0)</f>
        <v>#REF!</v>
      </c>
      <c r="BC969" s="72">
        <f>IF(K969="snížená",#REF!,0)</f>
        <v>0</v>
      </c>
      <c r="BD969" s="72">
        <f>IF(K969="zákl. přenesená",#REF!,0)</f>
        <v>0</v>
      </c>
      <c r="BE969" s="72">
        <f>IF(K969="sníž. přenesená",#REF!,0)</f>
        <v>0</v>
      </c>
      <c r="BF969" s="72">
        <f>IF(K969="nulová",#REF!,0)</f>
        <v>0</v>
      </c>
      <c r="BG969" s="7" t="s">
        <v>17</v>
      </c>
      <c r="BH969" s="72" t="e">
        <f>ROUND(#REF!*H969,2)</f>
        <v>#REF!</v>
      </c>
      <c r="BI969" s="7" t="s">
        <v>1864</v>
      </c>
      <c r="BJ969" s="71" t="s">
        <v>2174</v>
      </c>
    </row>
    <row r="970" spans="1:62" s="2" customFormat="1" ht="48.75" x14ac:dyDescent="0.2">
      <c r="A970" s="13"/>
      <c r="B970" s="14"/>
      <c r="C970" s="15"/>
      <c r="D970" s="73" t="s">
        <v>44</v>
      </c>
      <c r="E970" s="15"/>
      <c r="F970" s="74" t="s">
        <v>2175</v>
      </c>
      <c r="G970" s="15"/>
      <c r="H970" s="15"/>
      <c r="I970" s="16"/>
      <c r="J970" s="75"/>
      <c r="K970" s="76"/>
      <c r="L970" s="22"/>
      <c r="M970" s="22"/>
      <c r="N970" s="22"/>
      <c r="O970" s="22"/>
      <c r="P970" s="22"/>
      <c r="Q970" s="23"/>
      <c r="R970" s="13"/>
      <c r="S970" s="13"/>
      <c r="T970" s="13"/>
      <c r="U970" s="13"/>
      <c r="V970" s="13"/>
      <c r="W970" s="13"/>
      <c r="X970" s="13"/>
      <c r="Y970" s="13"/>
      <c r="Z970" s="13"/>
      <c r="AA970" s="13"/>
      <c r="AB970" s="13"/>
      <c r="AQ970" s="7" t="s">
        <v>44</v>
      </c>
      <c r="AR970" s="7" t="s">
        <v>19</v>
      </c>
    </row>
    <row r="971" spans="1:62" s="2" customFormat="1" ht="24.2" customHeight="1" x14ac:dyDescent="0.2">
      <c r="A971" s="13"/>
      <c r="B971" s="14"/>
      <c r="C971" s="62" t="s">
        <v>2176</v>
      </c>
      <c r="D971" s="62" t="s">
        <v>38</v>
      </c>
      <c r="E971" s="63" t="s">
        <v>2177</v>
      </c>
      <c r="F971" s="64" t="s">
        <v>2178</v>
      </c>
      <c r="G971" s="65" t="s">
        <v>993</v>
      </c>
      <c r="H971" s="66">
        <v>1200</v>
      </c>
      <c r="I971" s="16"/>
      <c r="J971" s="67" t="s">
        <v>0</v>
      </c>
      <c r="K971" s="68" t="s">
        <v>11</v>
      </c>
      <c r="L971" s="69">
        <v>0</v>
      </c>
      <c r="M971" s="69">
        <f>L971*H971</f>
        <v>0</v>
      </c>
      <c r="N971" s="69">
        <v>0</v>
      </c>
      <c r="O971" s="69">
        <f>N971*H971</f>
        <v>0</v>
      </c>
      <c r="P971" s="69">
        <v>0</v>
      </c>
      <c r="Q971" s="70">
        <f>P971*H971</f>
        <v>0</v>
      </c>
      <c r="R971" s="13"/>
      <c r="S971" s="13"/>
      <c r="T971" s="13"/>
      <c r="U971" s="13"/>
      <c r="V971" s="13"/>
      <c r="W971" s="13"/>
      <c r="X971" s="13"/>
      <c r="Y971" s="13"/>
      <c r="Z971" s="13"/>
      <c r="AA971" s="13"/>
      <c r="AB971" s="13"/>
      <c r="AO971" s="71" t="s">
        <v>1864</v>
      </c>
      <c r="AQ971" s="71" t="s">
        <v>38</v>
      </c>
      <c r="AR971" s="71" t="s">
        <v>19</v>
      </c>
      <c r="AV971" s="7" t="s">
        <v>35</v>
      </c>
      <c r="BB971" s="72" t="e">
        <f>IF(K971="základní",#REF!,0)</f>
        <v>#REF!</v>
      </c>
      <c r="BC971" s="72">
        <f>IF(K971="snížená",#REF!,0)</f>
        <v>0</v>
      </c>
      <c r="BD971" s="72">
        <f>IF(K971="zákl. přenesená",#REF!,0)</f>
        <v>0</v>
      </c>
      <c r="BE971" s="72">
        <f>IF(K971="sníž. přenesená",#REF!,0)</f>
        <v>0</v>
      </c>
      <c r="BF971" s="72">
        <f>IF(K971="nulová",#REF!,0)</f>
        <v>0</v>
      </c>
      <c r="BG971" s="7" t="s">
        <v>17</v>
      </c>
      <c r="BH971" s="72" t="e">
        <f>ROUND(#REF!*H971,2)</f>
        <v>#REF!</v>
      </c>
      <c r="BI971" s="7" t="s">
        <v>1864</v>
      </c>
      <c r="BJ971" s="71" t="s">
        <v>2179</v>
      </c>
    </row>
    <row r="972" spans="1:62" s="2" customFormat="1" ht="29.25" x14ac:dyDescent="0.2">
      <c r="A972" s="13"/>
      <c r="B972" s="14"/>
      <c r="C972" s="15"/>
      <c r="D972" s="73" t="s">
        <v>44</v>
      </c>
      <c r="E972" s="15"/>
      <c r="F972" s="74" t="s">
        <v>2180</v>
      </c>
      <c r="G972" s="15"/>
      <c r="H972" s="15"/>
      <c r="I972" s="16"/>
      <c r="J972" s="75"/>
      <c r="K972" s="76"/>
      <c r="L972" s="22"/>
      <c r="M972" s="22"/>
      <c r="N972" s="22"/>
      <c r="O972" s="22"/>
      <c r="P972" s="22"/>
      <c r="Q972" s="23"/>
      <c r="R972" s="13"/>
      <c r="S972" s="13"/>
      <c r="T972" s="13"/>
      <c r="U972" s="13"/>
      <c r="V972" s="13"/>
      <c r="W972" s="13"/>
      <c r="X972" s="13"/>
      <c r="Y972" s="13"/>
      <c r="Z972" s="13"/>
      <c r="AA972" s="13"/>
      <c r="AB972" s="13"/>
      <c r="AQ972" s="7" t="s">
        <v>44</v>
      </c>
      <c r="AR972" s="7" t="s">
        <v>19</v>
      </c>
    </row>
    <row r="973" spans="1:62" s="2" customFormat="1" ht="24.2" customHeight="1" x14ac:dyDescent="0.2">
      <c r="A973" s="13"/>
      <c r="B973" s="14"/>
      <c r="C973" s="62" t="s">
        <v>2181</v>
      </c>
      <c r="D973" s="62" t="s">
        <v>38</v>
      </c>
      <c r="E973" s="63" t="s">
        <v>2182</v>
      </c>
      <c r="F973" s="64" t="s">
        <v>2183</v>
      </c>
      <c r="G973" s="65" t="s">
        <v>94</v>
      </c>
      <c r="H973" s="66">
        <v>40</v>
      </c>
      <c r="I973" s="16"/>
      <c r="J973" s="67" t="s">
        <v>0</v>
      </c>
      <c r="K973" s="68" t="s">
        <v>11</v>
      </c>
      <c r="L973" s="69">
        <v>0</v>
      </c>
      <c r="M973" s="69">
        <f>L973*H973</f>
        <v>0</v>
      </c>
      <c r="N973" s="69">
        <v>0</v>
      </c>
      <c r="O973" s="69">
        <f>N973*H973</f>
        <v>0</v>
      </c>
      <c r="P973" s="69">
        <v>0</v>
      </c>
      <c r="Q973" s="70">
        <f>P973*H973</f>
        <v>0</v>
      </c>
      <c r="R973" s="13"/>
      <c r="S973" s="13"/>
      <c r="T973" s="13"/>
      <c r="U973" s="13"/>
      <c r="V973" s="13"/>
      <c r="W973" s="13"/>
      <c r="X973" s="13"/>
      <c r="Y973" s="13"/>
      <c r="Z973" s="13"/>
      <c r="AA973" s="13"/>
      <c r="AB973" s="13"/>
      <c r="AO973" s="71" t="s">
        <v>1864</v>
      </c>
      <c r="AQ973" s="71" t="s">
        <v>38</v>
      </c>
      <c r="AR973" s="71" t="s">
        <v>19</v>
      </c>
      <c r="AV973" s="7" t="s">
        <v>35</v>
      </c>
      <c r="BB973" s="72" t="e">
        <f>IF(K973="základní",#REF!,0)</f>
        <v>#REF!</v>
      </c>
      <c r="BC973" s="72">
        <f>IF(K973="snížená",#REF!,0)</f>
        <v>0</v>
      </c>
      <c r="BD973" s="72">
        <f>IF(K973="zákl. přenesená",#REF!,0)</f>
        <v>0</v>
      </c>
      <c r="BE973" s="72">
        <f>IF(K973="sníž. přenesená",#REF!,0)</f>
        <v>0</v>
      </c>
      <c r="BF973" s="72">
        <f>IF(K973="nulová",#REF!,0)</f>
        <v>0</v>
      </c>
      <c r="BG973" s="7" t="s">
        <v>17</v>
      </c>
      <c r="BH973" s="72" t="e">
        <f>ROUND(#REF!*H973,2)</f>
        <v>#REF!</v>
      </c>
      <c r="BI973" s="7" t="s">
        <v>1864</v>
      </c>
      <c r="BJ973" s="71" t="s">
        <v>2184</v>
      </c>
    </row>
    <row r="974" spans="1:62" s="2" customFormat="1" ht="58.5" x14ac:dyDescent="0.2">
      <c r="A974" s="13"/>
      <c r="B974" s="14"/>
      <c r="C974" s="15"/>
      <c r="D974" s="73" t="s">
        <v>44</v>
      </c>
      <c r="E974" s="15"/>
      <c r="F974" s="74" t="s">
        <v>2185</v>
      </c>
      <c r="G974" s="15"/>
      <c r="H974" s="15"/>
      <c r="I974" s="16"/>
      <c r="J974" s="75"/>
      <c r="K974" s="76"/>
      <c r="L974" s="22"/>
      <c r="M974" s="22"/>
      <c r="N974" s="22"/>
      <c r="O974" s="22"/>
      <c r="P974" s="22"/>
      <c r="Q974" s="23"/>
      <c r="R974" s="13"/>
      <c r="S974" s="13"/>
      <c r="T974" s="13"/>
      <c r="U974" s="13"/>
      <c r="V974" s="13"/>
      <c r="W974" s="13"/>
      <c r="X974" s="13"/>
      <c r="Y974" s="13"/>
      <c r="Z974" s="13"/>
      <c r="AA974" s="13"/>
      <c r="AB974" s="13"/>
      <c r="AQ974" s="7" t="s">
        <v>44</v>
      </c>
      <c r="AR974" s="7" t="s">
        <v>19</v>
      </c>
    </row>
    <row r="975" spans="1:62" s="2" customFormat="1" ht="24.2" customHeight="1" x14ac:dyDescent="0.2">
      <c r="A975" s="13"/>
      <c r="B975" s="14"/>
      <c r="C975" s="62" t="s">
        <v>2186</v>
      </c>
      <c r="D975" s="62" t="s">
        <v>38</v>
      </c>
      <c r="E975" s="63" t="s">
        <v>2187</v>
      </c>
      <c r="F975" s="64" t="s">
        <v>2188</v>
      </c>
      <c r="G975" s="65" t="s">
        <v>94</v>
      </c>
      <c r="H975" s="66">
        <v>8</v>
      </c>
      <c r="I975" s="16"/>
      <c r="J975" s="67" t="s">
        <v>0</v>
      </c>
      <c r="K975" s="68" t="s">
        <v>11</v>
      </c>
      <c r="L975" s="69">
        <v>0</v>
      </c>
      <c r="M975" s="69">
        <f>L975*H975</f>
        <v>0</v>
      </c>
      <c r="N975" s="69">
        <v>0</v>
      </c>
      <c r="O975" s="69">
        <f>N975*H975</f>
        <v>0</v>
      </c>
      <c r="P975" s="69">
        <v>0</v>
      </c>
      <c r="Q975" s="70">
        <f>P975*H975</f>
        <v>0</v>
      </c>
      <c r="R975" s="13"/>
      <c r="S975" s="13"/>
      <c r="T975" s="13"/>
      <c r="U975" s="13"/>
      <c r="V975" s="13"/>
      <c r="W975" s="13"/>
      <c r="X975" s="13"/>
      <c r="Y975" s="13"/>
      <c r="Z975" s="13"/>
      <c r="AA975" s="13"/>
      <c r="AB975" s="13"/>
      <c r="AO975" s="71" t="s">
        <v>1864</v>
      </c>
      <c r="AQ975" s="71" t="s">
        <v>38</v>
      </c>
      <c r="AR975" s="71" t="s">
        <v>19</v>
      </c>
      <c r="AV975" s="7" t="s">
        <v>35</v>
      </c>
      <c r="BB975" s="72" t="e">
        <f>IF(K975="základní",#REF!,0)</f>
        <v>#REF!</v>
      </c>
      <c r="BC975" s="72">
        <f>IF(K975="snížená",#REF!,0)</f>
        <v>0</v>
      </c>
      <c r="BD975" s="72">
        <f>IF(K975="zákl. přenesená",#REF!,0)</f>
        <v>0</v>
      </c>
      <c r="BE975" s="72">
        <f>IF(K975="sníž. přenesená",#REF!,0)</f>
        <v>0</v>
      </c>
      <c r="BF975" s="72">
        <f>IF(K975="nulová",#REF!,0)</f>
        <v>0</v>
      </c>
      <c r="BG975" s="7" t="s">
        <v>17</v>
      </c>
      <c r="BH975" s="72" t="e">
        <f>ROUND(#REF!*H975,2)</f>
        <v>#REF!</v>
      </c>
      <c r="BI975" s="7" t="s">
        <v>1864</v>
      </c>
      <c r="BJ975" s="71" t="s">
        <v>2189</v>
      </c>
    </row>
    <row r="976" spans="1:62" s="2" customFormat="1" ht="48.75" x14ac:dyDescent="0.2">
      <c r="A976" s="13"/>
      <c r="B976" s="14"/>
      <c r="C976" s="15"/>
      <c r="D976" s="73" t="s">
        <v>44</v>
      </c>
      <c r="E976" s="15"/>
      <c r="F976" s="74" t="s">
        <v>2190</v>
      </c>
      <c r="G976" s="15"/>
      <c r="H976" s="15"/>
      <c r="I976" s="16"/>
      <c r="J976" s="75"/>
      <c r="K976" s="76"/>
      <c r="L976" s="22"/>
      <c r="M976" s="22"/>
      <c r="N976" s="22"/>
      <c r="O976" s="22"/>
      <c r="P976" s="22"/>
      <c r="Q976" s="23"/>
      <c r="R976" s="13"/>
      <c r="S976" s="13"/>
      <c r="T976" s="13"/>
      <c r="U976" s="13"/>
      <c r="V976" s="13"/>
      <c r="W976" s="13"/>
      <c r="X976" s="13"/>
      <c r="Y976" s="13"/>
      <c r="Z976" s="13"/>
      <c r="AA976" s="13"/>
      <c r="AB976" s="13"/>
      <c r="AQ976" s="7" t="s">
        <v>44</v>
      </c>
      <c r="AR976" s="7" t="s">
        <v>19</v>
      </c>
    </row>
    <row r="977" spans="1:62" s="2" customFormat="1" ht="33" customHeight="1" x14ac:dyDescent="0.2">
      <c r="A977" s="13"/>
      <c r="B977" s="14"/>
      <c r="C977" s="62" t="s">
        <v>2191</v>
      </c>
      <c r="D977" s="62" t="s">
        <v>38</v>
      </c>
      <c r="E977" s="63" t="s">
        <v>2192</v>
      </c>
      <c r="F977" s="64" t="s">
        <v>2193</v>
      </c>
      <c r="G977" s="65" t="s">
        <v>94</v>
      </c>
      <c r="H977" s="66">
        <v>115</v>
      </c>
      <c r="I977" s="16"/>
      <c r="J977" s="67" t="s">
        <v>0</v>
      </c>
      <c r="K977" s="68" t="s">
        <v>11</v>
      </c>
      <c r="L977" s="69">
        <v>0</v>
      </c>
      <c r="M977" s="69">
        <f>L977*H977</f>
        <v>0</v>
      </c>
      <c r="N977" s="69">
        <v>0</v>
      </c>
      <c r="O977" s="69">
        <f>N977*H977</f>
        <v>0</v>
      </c>
      <c r="P977" s="69">
        <v>0</v>
      </c>
      <c r="Q977" s="70">
        <f>P977*H977</f>
        <v>0</v>
      </c>
      <c r="R977" s="13"/>
      <c r="S977" s="13"/>
      <c r="T977" s="13"/>
      <c r="U977" s="13"/>
      <c r="V977" s="13"/>
      <c r="W977" s="13"/>
      <c r="X977" s="13"/>
      <c r="Y977" s="13"/>
      <c r="Z977" s="13"/>
      <c r="AA977" s="13"/>
      <c r="AB977" s="13"/>
      <c r="AO977" s="71" t="s">
        <v>1864</v>
      </c>
      <c r="AQ977" s="71" t="s">
        <v>38</v>
      </c>
      <c r="AR977" s="71" t="s">
        <v>19</v>
      </c>
      <c r="AV977" s="7" t="s">
        <v>35</v>
      </c>
      <c r="BB977" s="72" t="e">
        <f>IF(K977="základní",#REF!,0)</f>
        <v>#REF!</v>
      </c>
      <c r="BC977" s="72">
        <f>IF(K977="snížená",#REF!,0)</f>
        <v>0</v>
      </c>
      <c r="BD977" s="72">
        <f>IF(K977="zákl. přenesená",#REF!,0)</f>
        <v>0</v>
      </c>
      <c r="BE977" s="72">
        <f>IF(K977="sníž. přenesená",#REF!,0)</f>
        <v>0</v>
      </c>
      <c r="BF977" s="72">
        <f>IF(K977="nulová",#REF!,0)</f>
        <v>0</v>
      </c>
      <c r="BG977" s="7" t="s">
        <v>17</v>
      </c>
      <c r="BH977" s="72" t="e">
        <f>ROUND(#REF!*H977,2)</f>
        <v>#REF!</v>
      </c>
      <c r="BI977" s="7" t="s">
        <v>1864</v>
      </c>
      <c r="BJ977" s="71" t="s">
        <v>2194</v>
      </c>
    </row>
    <row r="978" spans="1:62" s="2" customFormat="1" ht="58.5" x14ac:dyDescent="0.2">
      <c r="A978" s="13"/>
      <c r="B978" s="14"/>
      <c r="C978" s="15"/>
      <c r="D978" s="73" t="s">
        <v>44</v>
      </c>
      <c r="E978" s="15"/>
      <c r="F978" s="74" t="s">
        <v>2195</v>
      </c>
      <c r="G978" s="15"/>
      <c r="H978" s="15"/>
      <c r="I978" s="16"/>
      <c r="J978" s="75"/>
      <c r="K978" s="76"/>
      <c r="L978" s="22"/>
      <c r="M978" s="22"/>
      <c r="N978" s="22"/>
      <c r="O978" s="22"/>
      <c r="P978" s="22"/>
      <c r="Q978" s="23"/>
      <c r="R978" s="13"/>
      <c r="S978" s="13"/>
      <c r="T978" s="13"/>
      <c r="U978" s="13"/>
      <c r="V978" s="13"/>
      <c r="W978" s="13"/>
      <c r="X978" s="13"/>
      <c r="Y978" s="13"/>
      <c r="Z978" s="13"/>
      <c r="AA978" s="13"/>
      <c r="AB978" s="13"/>
      <c r="AQ978" s="7" t="s">
        <v>44</v>
      </c>
      <c r="AR978" s="7" t="s">
        <v>19</v>
      </c>
    </row>
    <row r="979" spans="1:62" s="2" customFormat="1" ht="24.2" customHeight="1" x14ac:dyDescent="0.2">
      <c r="A979" s="13"/>
      <c r="B979" s="14"/>
      <c r="C979" s="62" t="s">
        <v>2196</v>
      </c>
      <c r="D979" s="62" t="s">
        <v>38</v>
      </c>
      <c r="E979" s="63" t="s">
        <v>2197</v>
      </c>
      <c r="F979" s="64" t="s">
        <v>2198</v>
      </c>
      <c r="G979" s="65" t="s">
        <v>94</v>
      </c>
      <c r="H979" s="66">
        <v>35</v>
      </c>
      <c r="I979" s="16"/>
      <c r="J979" s="67" t="s">
        <v>0</v>
      </c>
      <c r="K979" s="68" t="s">
        <v>11</v>
      </c>
      <c r="L979" s="69">
        <v>0</v>
      </c>
      <c r="M979" s="69">
        <f>L979*H979</f>
        <v>0</v>
      </c>
      <c r="N979" s="69">
        <v>0</v>
      </c>
      <c r="O979" s="69">
        <f>N979*H979</f>
        <v>0</v>
      </c>
      <c r="P979" s="69">
        <v>0</v>
      </c>
      <c r="Q979" s="70">
        <f>P979*H979</f>
        <v>0</v>
      </c>
      <c r="R979" s="13"/>
      <c r="S979" s="13"/>
      <c r="T979" s="13"/>
      <c r="U979" s="13"/>
      <c r="V979" s="13"/>
      <c r="W979" s="13"/>
      <c r="X979" s="13"/>
      <c r="Y979" s="13"/>
      <c r="Z979" s="13"/>
      <c r="AA979" s="13"/>
      <c r="AB979" s="13"/>
      <c r="AO979" s="71" t="s">
        <v>1864</v>
      </c>
      <c r="AQ979" s="71" t="s">
        <v>38</v>
      </c>
      <c r="AR979" s="71" t="s">
        <v>19</v>
      </c>
      <c r="AV979" s="7" t="s">
        <v>35</v>
      </c>
      <c r="BB979" s="72" t="e">
        <f>IF(K979="základní",#REF!,0)</f>
        <v>#REF!</v>
      </c>
      <c r="BC979" s="72">
        <f>IF(K979="snížená",#REF!,0)</f>
        <v>0</v>
      </c>
      <c r="BD979" s="72">
        <f>IF(K979="zákl. přenesená",#REF!,0)</f>
        <v>0</v>
      </c>
      <c r="BE979" s="72">
        <f>IF(K979="sníž. přenesená",#REF!,0)</f>
        <v>0</v>
      </c>
      <c r="BF979" s="72">
        <f>IF(K979="nulová",#REF!,0)</f>
        <v>0</v>
      </c>
      <c r="BG979" s="7" t="s">
        <v>17</v>
      </c>
      <c r="BH979" s="72" t="e">
        <f>ROUND(#REF!*H979,2)</f>
        <v>#REF!</v>
      </c>
      <c r="BI979" s="7" t="s">
        <v>1864</v>
      </c>
      <c r="BJ979" s="71" t="s">
        <v>2199</v>
      </c>
    </row>
    <row r="980" spans="1:62" s="2" customFormat="1" ht="48.75" x14ac:dyDescent="0.2">
      <c r="A980" s="13"/>
      <c r="B980" s="14"/>
      <c r="C980" s="15"/>
      <c r="D980" s="73" t="s">
        <v>44</v>
      </c>
      <c r="E980" s="15"/>
      <c r="F980" s="74" t="s">
        <v>2200</v>
      </c>
      <c r="G980" s="15"/>
      <c r="H980" s="15"/>
      <c r="I980" s="16"/>
      <c r="J980" s="75"/>
      <c r="K980" s="76"/>
      <c r="L980" s="22"/>
      <c r="M980" s="22"/>
      <c r="N980" s="22"/>
      <c r="O980" s="22"/>
      <c r="P980" s="22"/>
      <c r="Q980" s="23"/>
      <c r="R980" s="13"/>
      <c r="S980" s="13"/>
      <c r="T980" s="13"/>
      <c r="U980" s="13"/>
      <c r="V980" s="13"/>
      <c r="W980" s="13"/>
      <c r="X980" s="13"/>
      <c r="Y980" s="13"/>
      <c r="Z980" s="13"/>
      <c r="AA980" s="13"/>
      <c r="AB980" s="13"/>
      <c r="AQ980" s="7" t="s">
        <v>44</v>
      </c>
      <c r="AR980" s="7" t="s">
        <v>19</v>
      </c>
    </row>
    <row r="981" spans="1:62" s="2" customFormat="1" ht="21.75" customHeight="1" x14ac:dyDescent="0.2">
      <c r="A981" s="13"/>
      <c r="B981" s="14"/>
      <c r="C981" s="62" t="s">
        <v>2201</v>
      </c>
      <c r="D981" s="62" t="s">
        <v>38</v>
      </c>
      <c r="E981" s="63" t="s">
        <v>2202</v>
      </c>
      <c r="F981" s="64" t="s">
        <v>2203</v>
      </c>
      <c r="G981" s="65" t="s">
        <v>993</v>
      </c>
      <c r="H981" s="66">
        <v>960</v>
      </c>
      <c r="I981" s="16"/>
      <c r="J981" s="67" t="s">
        <v>0</v>
      </c>
      <c r="K981" s="68" t="s">
        <v>11</v>
      </c>
      <c r="L981" s="69">
        <v>0</v>
      </c>
      <c r="M981" s="69">
        <f>L981*H981</f>
        <v>0</v>
      </c>
      <c r="N981" s="69">
        <v>0</v>
      </c>
      <c r="O981" s="69">
        <f>N981*H981</f>
        <v>0</v>
      </c>
      <c r="P981" s="69">
        <v>0</v>
      </c>
      <c r="Q981" s="70">
        <f>P981*H981</f>
        <v>0</v>
      </c>
      <c r="R981" s="13"/>
      <c r="S981" s="13"/>
      <c r="T981" s="13"/>
      <c r="U981" s="13"/>
      <c r="V981" s="13"/>
      <c r="W981" s="13"/>
      <c r="X981" s="13"/>
      <c r="Y981" s="13"/>
      <c r="Z981" s="13"/>
      <c r="AA981" s="13"/>
      <c r="AB981" s="13"/>
      <c r="AO981" s="71" t="s">
        <v>1864</v>
      </c>
      <c r="AQ981" s="71" t="s">
        <v>38</v>
      </c>
      <c r="AR981" s="71" t="s">
        <v>19</v>
      </c>
      <c r="AV981" s="7" t="s">
        <v>35</v>
      </c>
      <c r="BB981" s="72" t="e">
        <f>IF(K981="základní",#REF!,0)</f>
        <v>#REF!</v>
      </c>
      <c r="BC981" s="72">
        <f>IF(K981="snížená",#REF!,0)</f>
        <v>0</v>
      </c>
      <c r="BD981" s="72">
        <f>IF(K981="zákl. přenesená",#REF!,0)</f>
        <v>0</v>
      </c>
      <c r="BE981" s="72">
        <f>IF(K981="sníž. přenesená",#REF!,0)</f>
        <v>0</v>
      </c>
      <c r="BF981" s="72">
        <f>IF(K981="nulová",#REF!,0)</f>
        <v>0</v>
      </c>
      <c r="BG981" s="7" t="s">
        <v>17</v>
      </c>
      <c r="BH981" s="72" t="e">
        <f>ROUND(#REF!*H981,2)</f>
        <v>#REF!</v>
      </c>
      <c r="BI981" s="7" t="s">
        <v>1864</v>
      </c>
      <c r="BJ981" s="71" t="s">
        <v>2204</v>
      </c>
    </row>
    <row r="982" spans="1:62" s="2" customFormat="1" ht="58.5" x14ac:dyDescent="0.2">
      <c r="A982" s="13"/>
      <c r="B982" s="14"/>
      <c r="C982" s="15"/>
      <c r="D982" s="73" t="s">
        <v>44</v>
      </c>
      <c r="E982" s="15"/>
      <c r="F982" s="74" t="s">
        <v>2205</v>
      </c>
      <c r="G982" s="15"/>
      <c r="H982" s="15"/>
      <c r="I982" s="16"/>
      <c r="J982" s="75"/>
      <c r="K982" s="76"/>
      <c r="L982" s="22"/>
      <c r="M982" s="22"/>
      <c r="N982" s="22"/>
      <c r="O982" s="22"/>
      <c r="P982" s="22"/>
      <c r="Q982" s="23"/>
      <c r="R982" s="13"/>
      <c r="S982" s="13"/>
      <c r="T982" s="13"/>
      <c r="U982" s="13"/>
      <c r="V982" s="13"/>
      <c r="W982" s="13"/>
      <c r="X982" s="13"/>
      <c r="Y982" s="13"/>
      <c r="Z982" s="13"/>
      <c r="AA982" s="13"/>
      <c r="AB982" s="13"/>
      <c r="AQ982" s="7" t="s">
        <v>44</v>
      </c>
      <c r="AR982" s="7" t="s">
        <v>19</v>
      </c>
    </row>
    <row r="983" spans="1:62" s="2" customFormat="1" ht="24.2" customHeight="1" x14ac:dyDescent="0.2">
      <c r="A983" s="13"/>
      <c r="B983" s="14"/>
      <c r="C983" s="62" t="s">
        <v>2206</v>
      </c>
      <c r="D983" s="62" t="s">
        <v>38</v>
      </c>
      <c r="E983" s="63" t="s">
        <v>2207</v>
      </c>
      <c r="F983" s="64" t="s">
        <v>2208</v>
      </c>
      <c r="G983" s="65" t="s">
        <v>993</v>
      </c>
      <c r="H983" s="66">
        <v>1800</v>
      </c>
      <c r="I983" s="16"/>
      <c r="J983" s="67" t="s">
        <v>0</v>
      </c>
      <c r="K983" s="68" t="s">
        <v>11</v>
      </c>
      <c r="L983" s="69">
        <v>0</v>
      </c>
      <c r="M983" s="69">
        <f>L983*H983</f>
        <v>0</v>
      </c>
      <c r="N983" s="69">
        <v>0</v>
      </c>
      <c r="O983" s="69">
        <f>N983*H983</f>
        <v>0</v>
      </c>
      <c r="P983" s="69">
        <v>0</v>
      </c>
      <c r="Q983" s="70">
        <f>P983*H983</f>
        <v>0</v>
      </c>
      <c r="R983" s="13"/>
      <c r="S983" s="13"/>
      <c r="T983" s="13"/>
      <c r="U983" s="13"/>
      <c r="V983" s="13"/>
      <c r="W983" s="13"/>
      <c r="X983" s="13"/>
      <c r="Y983" s="13"/>
      <c r="Z983" s="13"/>
      <c r="AA983" s="13"/>
      <c r="AB983" s="13"/>
      <c r="AO983" s="71" t="s">
        <v>1864</v>
      </c>
      <c r="AQ983" s="71" t="s">
        <v>38</v>
      </c>
      <c r="AR983" s="71" t="s">
        <v>19</v>
      </c>
      <c r="AV983" s="7" t="s">
        <v>35</v>
      </c>
      <c r="BB983" s="72" t="e">
        <f>IF(K983="základní",#REF!,0)</f>
        <v>#REF!</v>
      </c>
      <c r="BC983" s="72">
        <f>IF(K983="snížená",#REF!,0)</f>
        <v>0</v>
      </c>
      <c r="BD983" s="72">
        <f>IF(K983="zákl. přenesená",#REF!,0)</f>
        <v>0</v>
      </c>
      <c r="BE983" s="72">
        <f>IF(K983="sníž. přenesená",#REF!,0)</f>
        <v>0</v>
      </c>
      <c r="BF983" s="72">
        <f>IF(K983="nulová",#REF!,0)</f>
        <v>0</v>
      </c>
      <c r="BG983" s="7" t="s">
        <v>17</v>
      </c>
      <c r="BH983" s="72" t="e">
        <f>ROUND(#REF!*H983,2)</f>
        <v>#REF!</v>
      </c>
      <c r="BI983" s="7" t="s">
        <v>1864</v>
      </c>
      <c r="BJ983" s="71" t="s">
        <v>2209</v>
      </c>
    </row>
    <row r="984" spans="1:62" s="2" customFormat="1" ht="58.5" x14ac:dyDescent="0.2">
      <c r="A984" s="13"/>
      <c r="B984" s="14"/>
      <c r="C984" s="15"/>
      <c r="D984" s="73" t="s">
        <v>44</v>
      </c>
      <c r="E984" s="15"/>
      <c r="F984" s="74" t="s">
        <v>2210</v>
      </c>
      <c r="G984" s="15"/>
      <c r="H984" s="15"/>
      <c r="I984" s="16"/>
      <c r="J984" s="75"/>
      <c r="K984" s="76"/>
      <c r="L984" s="22"/>
      <c r="M984" s="22"/>
      <c r="N984" s="22"/>
      <c r="O984" s="22"/>
      <c r="P984" s="22"/>
      <c r="Q984" s="23"/>
      <c r="R984" s="13"/>
      <c r="S984" s="13"/>
      <c r="T984" s="13"/>
      <c r="U984" s="13"/>
      <c r="V984" s="13"/>
      <c r="W984" s="13"/>
      <c r="X984" s="13"/>
      <c r="Y984" s="13"/>
      <c r="Z984" s="13"/>
      <c r="AA984" s="13"/>
      <c r="AB984" s="13"/>
      <c r="AQ984" s="7" t="s">
        <v>44</v>
      </c>
      <c r="AR984" s="7" t="s">
        <v>19</v>
      </c>
    </row>
    <row r="985" spans="1:62" s="2" customFormat="1" ht="24.2" customHeight="1" x14ac:dyDescent="0.2">
      <c r="A985" s="13"/>
      <c r="B985" s="14"/>
      <c r="C985" s="62" t="s">
        <v>2211</v>
      </c>
      <c r="D985" s="62" t="s">
        <v>38</v>
      </c>
      <c r="E985" s="63" t="s">
        <v>2212</v>
      </c>
      <c r="F985" s="64" t="s">
        <v>2213</v>
      </c>
      <c r="G985" s="65" t="s">
        <v>993</v>
      </c>
      <c r="H985" s="66">
        <v>640</v>
      </c>
      <c r="I985" s="16"/>
      <c r="J985" s="67" t="s">
        <v>0</v>
      </c>
      <c r="K985" s="68" t="s">
        <v>11</v>
      </c>
      <c r="L985" s="69">
        <v>0</v>
      </c>
      <c r="M985" s="69">
        <f>L985*H985</f>
        <v>0</v>
      </c>
      <c r="N985" s="69">
        <v>0</v>
      </c>
      <c r="O985" s="69">
        <f>N985*H985</f>
        <v>0</v>
      </c>
      <c r="P985" s="69">
        <v>0</v>
      </c>
      <c r="Q985" s="70">
        <f>P985*H985</f>
        <v>0</v>
      </c>
      <c r="R985" s="13"/>
      <c r="S985" s="13"/>
      <c r="T985" s="13"/>
      <c r="U985" s="13"/>
      <c r="V985" s="13"/>
      <c r="W985" s="13"/>
      <c r="X985" s="13"/>
      <c r="Y985" s="13"/>
      <c r="Z985" s="13"/>
      <c r="AA985" s="13"/>
      <c r="AB985" s="13"/>
      <c r="AO985" s="71" t="s">
        <v>1864</v>
      </c>
      <c r="AQ985" s="71" t="s">
        <v>38</v>
      </c>
      <c r="AR985" s="71" t="s">
        <v>19</v>
      </c>
      <c r="AV985" s="7" t="s">
        <v>35</v>
      </c>
      <c r="BB985" s="72" t="e">
        <f>IF(K985="základní",#REF!,0)</f>
        <v>#REF!</v>
      </c>
      <c r="BC985" s="72">
        <f>IF(K985="snížená",#REF!,0)</f>
        <v>0</v>
      </c>
      <c r="BD985" s="72">
        <f>IF(K985="zákl. přenesená",#REF!,0)</f>
        <v>0</v>
      </c>
      <c r="BE985" s="72">
        <f>IF(K985="sníž. přenesená",#REF!,0)</f>
        <v>0</v>
      </c>
      <c r="BF985" s="72">
        <f>IF(K985="nulová",#REF!,0)</f>
        <v>0</v>
      </c>
      <c r="BG985" s="7" t="s">
        <v>17</v>
      </c>
      <c r="BH985" s="72" t="e">
        <f>ROUND(#REF!*H985,2)</f>
        <v>#REF!</v>
      </c>
      <c r="BI985" s="7" t="s">
        <v>1864</v>
      </c>
      <c r="BJ985" s="71" t="s">
        <v>2214</v>
      </c>
    </row>
    <row r="986" spans="1:62" s="2" customFormat="1" ht="58.5" x14ac:dyDescent="0.2">
      <c r="A986" s="13"/>
      <c r="B986" s="14"/>
      <c r="C986" s="15"/>
      <c r="D986" s="73" t="s">
        <v>44</v>
      </c>
      <c r="E986" s="15"/>
      <c r="F986" s="74" t="s">
        <v>2215</v>
      </c>
      <c r="G986" s="15"/>
      <c r="H986" s="15"/>
      <c r="I986" s="16"/>
      <c r="J986" s="75"/>
      <c r="K986" s="76"/>
      <c r="L986" s="22"/>
      <c r="M986" s="22"/>
      <c r="N986" s="22"/>
      <c r="O986" s="22"/>
      <c r="P986" s="22"/>
      <c r="Q986" s="23"/>
      <c r="R986" s="13"/>
      <c r="S986" s="13"/>
      <c r="T986" s="13"/>
      <c r="U986" s="13"/>
      <c r="V986" s="13"/>
      <c r="W986" s="13"/>
      <c r="X986" s="13"/>
      <c r="Y986" s="13"/>
      <c r="Z986" s="13"/>
      <c r="AA986" s="13"/>
      <c r="AB986" s="13"/>
      <c r="AQ986" s="7" t="s">
        <v>44</v>
      </c>
      <c r="AR986" s="7" t="s">
        <v>19</v>
      </c>
    </row>
    <row r="987" spans="1:62" s="2" customFormat="1" ht="24.2" customHeight="1" x14ac:dyDescent="0.2">
      <c r="A987" s="13"/>
      <c r="B987" s="14"/>
      <c r="C987" s="62" t="s">
        <v>2216</v>
      </c>
      <c r="D987" s="62" t="s">
        <v>38</v>
      </c>
      <c r="E987" s="63" t="s">
        <v>2217</v>
      </c>
      <c r="F987" s="64" t="s">
        <v>2218</v>
      </c>
      <c r="G987" s="65" t="s">
        <v>993</v>
      </c>
      <c r="H987" s="66">
        <v>120</v>
      </c>
      <c r="I987" s="16"/>
      <c r="J987" s="67" t="s">
        <v>0</v>
      </c>
      <c r="K987" s="68" t="s">
        <v>11</v>
      </c>
      <c r="L987" s="69">
        <v>0</v>
      </c>
      <c r="M987" s="69">
        <f>L987*H987</f>
        <v>0</v>
      </c>
      <c r="N987" s="69">
        <v>0</v>
      </c>
      <c r="O987" s="69">
        <f>N987*H987</f>
        <v>0</v>
      </c>
      <c r="P987" s="69">
        <v>0</v>
      </c>
      <c r="Q987" s="70">
        <f>P987*H987</f>
        <v>0</v>
      </c>
      <c r="R987" s="13"/>
      <c r="S987" s="13"/>
      <c r="T987" s="13"/>
      <c r="U987" s="13"/>
      <c r="V987" s="13"/>
      <c r="W987" s="13"/>
      <c r="X987" s="13"/>
      <c r="Y987" s="13"/>
      <c r="Z987" s="13"/>
      <c r="AA987" s="13"/>
      <c r="AB987" s="13"/>
      <c r="AO987" s="71" t="s">
        <v>1864</v>
      </c>
      <c r="AQ987" s="71" t="s">
        <v>38</v>
      </c>
      <c r="AR987" s="71" t="s">
        <v>19</v>
      </c>
      <c r="AV987" s="7" t="s">
        <v>35</v>
      </c>
      <c r="BB987" s="72" t="e">
        <f>IF(K987="základní",#REF!,0)</f>
        <v>#REF!</v>
      </c>
      <c r="BC987" s="72">
        <f>IF(K987="snížená",#REF!,0)</f>
        <v>0</v>
      </c>
      <c r="BD987" s="72">
        <f>IF(K987="zákl. přenesená",#REF!,0)</f>
        <v>0</v>
      </c>
      <c r="BE987" s="72">
        <f>IF(K987="sníž. přenesená",#REF!,0)</f>
        <v>0</v>
      </c>
      <c r="BF987" s="72">
        <f>IF(K987="nulová",#REF!,0)</f>
        <v>0</v>
      </c>
      <c r="BG987" s="7" t="s">
        <v>17</v>
      </c>
      <c r="BH987" s="72" t="e">
        <f>ROUND(#REF!*H987,2)</f>
        <v>#REF!</v>
      </c>
      <c r="BI987" s="7" t="s">
        <v>1864</v>
      </c>
      <c r="BJ987" s="71" t="s">
        <v>2219</v>
      </c>
    </row>
    <row r="988" spans="1:62" s="2" customFormat="1" ht="58.5" x14ac:dyDescent="0.2">
      <c r="A988" s="13"/>
      <c r="B988" s="14"/>
      <c r="C988" s="15"/>
      <c r="D988" s="73" t="s">
        <v>44</v>
      </c>
      <c r="E988" s="15"/>
      <c r="F988" s="74" t="s">
        <v>2220</v>
      </c>
      <c r="G988" s="15"/>
      <c r="H988" s="15"/>
      <c r="I988" s="16"/>
      <c r="J988" s="75"/>
      <c r="K988" s="76"/>
      <c r="L988" s="22"/>
      <c r="M988" s="22"/>
      <c r="N988" s="22"/>
      <c r="O988" s="22"/>
      <c r="P988" s="22"/>
      <c r="Q988" s="23"/>
      <c r="R988" s="13"/>
      <c r="S988" s="13"/>
      <c r="T988" s="13"/>
      <c r="U988" s="13"/>
      <c r="V988" s="13"/>
      <c r="W988" s="13"/>
      <c r="X988" s="13"/>
      <c r="Y988" s="13"/>
      <c r="Z988" s="13"/>
      <c r="AA988" s="13"/>
      <c r="AB988" s="13"/>
      <c r="AQ988" s="7" t="s">
        <v>44</v>
      </c>
      <c r="AR988" s="7" t="s">
        <v>19</v>
      </c>
    </row>
    <row r="989" spans="1:62" s="2" customFormat="1" ht="16.5" customHeight="1" x14ac:dyDescent="0.2">
      <c r="A989" s="13"/>
      <c r="B989" s="14"/>
      <c r="C989" s="62" t="s">
        <v>2221</v>
      </c>
      <c r="D989" s="62" t="s">
        <v>38</v>
      </c>
      <c r="E989" s="63" t="s">
        <v>2222</v>
      </c>
      <c r="F989" s="64" t="s">
        <v>2223</v>
      </c>
      <c r="G989" s="65" t="s">
        <v>993</v>
      </c>
      <c r="H989" s="66">
        <v>40</v>
      </c>
      <c r="I989" s="16"/>
      <c r="J989" s="67" t="s">
        <v>0</v>
      </c>
      <c r="K989" s="68" t="s">
        <v>11</v>
      </c>
      <c r="L989" s="69">
        <v>0</v>
      </c>
      <c r="M989" s="69">
        <f>L989*H989</f>
        <v>0</v>
      </c>
      <c r="N989" s="69">
        <v>0</v>
      </c>
      <c r="O989" s="69">
        <f>N989*H989</f>
        <v>0</v>
      </c>
      <c r="P989" s="69">
        <v>0</v>
      </c>
      <c r="Q989" s="70">
        <f>P989*H989</f>
        <v>0</v>
      </c>
      <c r="R989" s="13"/>
      <c r="S989" s="13"/>
      <c r="T989" s="13"/>
      <c r="U989" s="13"/>
      <c r="V989" s="13"/>
      <c r="W989" s="13"/>
      <c r="X989" s="13"/>
      <c r="Y989" s="13"/>
      <c r="Z989" s="13"/>
      <c r="AA989" s="13"/>
      <c r="AB989" s="13"/>
      <c r="AO989" s="71" t="s">
        <v>1864</v>
      </c>
      <c r="AQ989" s="71" t="s">
        <v>38</v>
      </c>
      <c r="AR989" s="71" t="s">
        <v>19</v>
      </c>
      <c r="AV989" s="7" t="s">
        <v>35</v>
      </c>
      <c r="BB989" s="72" t="e">
        <f>IF(K989="základní",#REF!,0)</f>
        <v>#REF!</v>
      </c>
      <c r="BC989" s="72">
        <f>IF(K989="snížená",#REF!,0)</f>
        <v>0</v>
      </c>
      <c r="BD989" s="72">
        <f>IF(K989="zákl. přenesená",#REF!,0)</f>
        <v>0</v>
      </c>
      <c r="BE989" s="72">
        <f>IF(K989="sníž. přenesená",#REF!,0)</f>
        <v>0</v>
      </c>
      <c r="BF989" s="72">
        <f>IF(K989="nulová",#REF!,0)</f>
        <v>0</v>
      </c>
      <c r="BG989" s="7" t="s">
        <v>17</v>
      </c>
      <c r="BH989" s="72" t="e">
        <f>ROUND(#REF!*H989,2)</f>
        <v>#REF!</v>
      </c>
      <c r="BI989" s="7" t="s">
        <v>1864</v>
      </c>
      <c r="BJ989" s="71" t="s">
        <v>2224</v>
      </c>
    </row>
    <row r="990" spans="1:62" s="2" customFormat="1" ht="48.75" x14ac:dyDescent="0.2">
      <c r="A990" s="13"/>
      <c r="B990" s="14"/>
      <c r="C990" s="15"/>
      <c r="D990" s="73" t="s">
        <v>44</v>
      </c>
      <c r="E990" s="15"/>
      <c r="F990" s="74" t="s">
        <v>2225</v>
      </c>
      <c r="G990" s="15"/>
      <c r="H990" s="15"/>
      <c r="I990" s="16"/>
      <c r="J990" s="85"/>
      <c r="K990" s="86"/>
      <c r="L990" s="87"/>
      <c r="M990" s="87"/>
      <c r="N990" s="87"/>
      <c r="O990" s="87"/>
      <c r="P990" s="87"/>
      <c r="Q990" s="88"/>
      <c r="R990" s="13"/>
      <c r="S990" s="13"/>
      <c r="T990" s="13"/>
      <c r="U990" s="13"/>
      <c r="V990" s="13"/>
      <c r="W990" s="13"/>
      <c r="X990" s="13"/>
      <c r="Y990" s="13"/>
      <c r="Z990" s="13"/>
      <c r="AA990" s="13"/>
      <c r="AB990" s="13"/>
      <c r="AQ990" s="7" t="s">
        <v>44</v>
      </c>
      <c r="AR990" s="7" t="s">
        <v>19</v>
      </c>
    </row>
    <row r="991" spans="1:62" s="2" customFormat="1" ht="6.95" customHeight="1" x14ac:dyDescent="0.2">
      <c r="A991" s="13"/>
      <c r="B991" s="18"/>
      <c r="C991" s="19"/>
      <c r="D991" s="19"/>
      <c r="E991" s="19"/>
      <c r="F991" s="19"/>
      <c r="G991" s="19"/>
      <c r="H991" s="19"/>
      <c r="I991" s="16"/>
      <c r="J991" s="13"/>
      <c r="L991" s="13"/>
      <c r="M991" s="13"/>
      <c r="N991" s="13"/>
      <c r="O991" s="13"/>
      <c r="P991" s="13"/>
      <c r="Q991" s="13"/>
      <c r="R991" s="13"/>
      <c r="S991" s="13"/>
      <c r="T991" s="13"/>
      <c r="U991" s="13"/>
      <c r="V991" s="13"/>
      <c r="W991" s="13"/>
      <c r="X991" s="13"/>
      <c r="Y991" s="13"/>
      <c r="Z991" s="13"/>
      <c r="AA991" s="13"/>
      <c r="AB991" s="13"/>
    </row>
  </sheetData>
  <sheetProtection algorithmName="SHA-512" hashValue="eXaDGglu10WWD5BjInQkyp8gp/wSjGqHAC6r5AYlY9U4y4RgXzqEDQiphI6ZCKQKm2RTbP8qV6nUTKTkn7Fo9Q==" saltValue="C7x04X8ZrnT9IAO3BdfWSw==" spinCount="100000" sheet="1" formatColumns="0" formatRows="0" autoFilter="0"/>
  <autoFilter ref="C94:H990"/>
  <mergeCells count="3">
    <mergeCell ref="E85:H85"/>
    <mergeCell ref="E87:H87"/>
    <mergeCell ref="A2:K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171"/>
  <sheetViews>
    <sheetView showGridLines="0" tabSelected="1" workbookViewId="0">
      <selection activeCell="E85" sqref="E85:H8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0.83203125" style="1" hidden="1" customWidth="1"/>
    <col min="10" max="10" width="9.33203125" style="1" hidden="1"/>
    <col min="11" max="16" width="14.1640625" style="1" hidden="1" customWidth="1"/>
    <col min="17" max="17" width="16.33203125" style="1" hidden="1" customWidth="1"/>
    <col min="18" max="18" width="12.33203125" style="1" customWidth="1"/>
    <col min="19" max="19" width="16.33203125" style="1" customWidth="1"/>
    <col min="20" max="20" width="12.33203125" style="1" customWidth="1"/>
    <col min="21" max="21" width="15" style="1" customWidth="1"/>
    <col min="22" max="22" width="11" style="1" customWidth="1"/>
    <col min="23" max="23" width="15" style="1" customWidth="1"/>
    <col min="24" max="24" width="16.33203125" style="1" customWidth="1"/>
    <col min="25" max="25" width="11" style="1" customWidth="1"/>
    <col min="26" max="26" width="15" style="1" customWidth="1"/>
    <col min="27" max="27" width="16.33203125" style="1" customWidth="1"/>
    <col min="40" max="61" width="9.33203125" style="1" hidden="1"/>
  </cols>
  <sheetData>
    <row r="1" spans="1:32" x14ac:dyDescent="0.2">
      <c r="A1" s="9"/>
    </row>
    <row r="2" spans="1:32" s="1" customFormat="1" ht="36.950000000000003" customHeight="1" x14ac:dyDescent="0.2">
      <c r="B2" s="101"/>
      <c r="C2" s="101"/>
      <c r="D2" s="101"/>
      <c r="E2" s="101"/>
      <c r="F2" s="101"/>
      <c r="G2" s="101"/>
      <c r="H2" s="101"/>
      <c r="AF2" s="7" t="s">
        <v>20</v>
      </c>
    </row>
    <row r="3" spans="1:32" s="1" customFormat="1" ht="6.95" hidden="1" customHeight="1" x14ac:dyDescent="0.2">
      <c r="A3" s="30"/>
      <c r="B3" s="8"/>
      <c r="AF3" s="7" t="s">
        <v>19</v>
      </c>
    </row>
    <row r="4" spans="1:32" s="1" customFormat="1" ht="24.95" hidden="1" customHeight="1" x14ac:dyDescent="0.2">
      <c r="B4" s="8"/>
      <c r="C4" s="31" t="s">
        <v>4</v>
      </c>
      <c r="AF4" s="7" t="s">
        <v>1</v>
      </c>
    </row>
    <row r="5" spans="1:32" s="1" customFormat="1" ht="6.95" hidden="1" customHeight="1" x14ac:dyDescent="0.2">
      <c r="B5" s="8"/>
    </row>
    <row r="6" spans="1:32" s="1" customFormat="1" ht="12" hidden="1" customHeight="1" x14ac:dyDescent="0.2">
      <c r="B6" s="8"/>
    </row>
    <row r="7" spans="1:32" s="1" customFormat="1" ht="26.25" hidden="1" customHeight="1" x14ac:dyDescent="0.2">
      <c r="B7" s="8"/>
    </row>
    <row r="8" spans="1:32" s="2" customFormat="1" ht="12" hidden="1" customHeight="1" x14ac:dyDescent="0.2">
      <c r="A8" s="13"/>
      <c r="B8" s="17"/>
      <c r="I8" s="13"/>
      <c r="J8" s="13"/>
      <c r="K8" s="13"/>
      <c r="L8" s="13"/>
      <c r="M8" s="13"/>
      <c r="N8" s="13"/>
      <c r="O8" s="13"/>
      <c r="P8" s="13"/>
      <c r="Q8" s="13"/>
    </row>
    <row r="9" spans="1:32" s="2" customFormat="1" ht="16.5" hidden="1" customHeight="1" x14ac:dyDescent="0.2">
      <c r="A9" s="13"/>
      <c r="B9" s="17"/>
      <c r="I9" s="13"/>
      <c r="J9" s="13"/>
      <c r="K9" s="13"/>
      <c r="L9" s="13"/>
      <c r="M9" s="13"/>
      <c r="N9" s="13"/>
      <c r="O9" s="13"/>
      <c r="P9" s="13"/>
      <c r="Q9" s="13"/>
    </row>
    <row r="10" spans="1:32" s="2" customFormat="1" hidden="1" x14ac:dyDescent="0.2">
      <c r="A10" s="13"/>
      <c r="B10" s="17"/>
      <c r="I10" s="13"/>
      <c r="J10" s="13"/>
      <c r="K10" s="13"/>
      <c r="L10" s="13"/>
      <c r="M10" s="13"/>
      <c r="N10" s="13"/>
      <c r="O10" s="13"/>
      <c r="P10" s="13"/>
      <c r="Q10" s="13"/>
    </row>
    <row r="11" spans="1:32" s="2" customFormat="1" ht="12" hidden="1" customHeight="1" x14ac:dyDescent="0.2">
      <c r="A11" s="13"/>
      <c r="B11" s="17"/>
      <c r="I11" s="13"/>
      <c r="J11" s="13"/>
      <c r="K11" s="13"/>
      <c r="L11" s="13"/>
      <c r="M11" s="13"/>
      <c r="N11" s="13"/>
      <c r="O11" s="13"/>
      <c r="P11" s="13"/>
      <c r="Q11" s="13"/>
    </row>
    <row r="12" spans="1:32" s="2" customFormat="1" ht="12" hidden="1" customHeight="1" x14ac:dyDescent="0.2">
      <c r="A12" s="13"/>
      <c r="B12" s="17"/>
      <c r="I12" s="13"/>
      <c r="J12" s="13"/>
      <c r="K12" s="13"/>
      <c r="L12" s="13"/>
      <c r="M12" s="13"/>
      <c r="N12" s="13"/>
      <c r="O12" s="13"/>
      <c r="P12" s="13"/>
      <c r="Q12" s="13"/>
    </row>
    <row r="13" spans="1:32" s="2" customFormat="1" ht="10.9" hidden="1" customHeight="1" x14ac:dyDescent="0.2">
      <c r="A13" s="13"/>
      <c r="B13" s="17"/>
      <c r="I13" s="13"/>
      <c r="J13" s="13"/>
      <c r="K13" s="13"/>
      <c r="L13" s="13"/>
      <c r="M13" s="13"/>
      <c r="N13" s="13"/>
      <c r="O13" s="13"/>
      <c r="P13" s="13"/>
      <c r="Q13" s="13"/>
    </row>
    <row r="14" spans="1:32" s="2" customFormat="1" ht="12" hidden="1" customHeight="1" x14ac:dyDescent="0.2">
      <c r="A14" s="13"/>
      <c r="B14" s="17"/>
      <c r="I14" s="13"/>
      <c r="J14" s="13"/>
      <c r="K14" s="13"/>
      <c r="L14" s="13"/>
      <c r="M14" s="13"/>
      <c r="N14" s="13"/>
      <c r="O14" s="13"/>
      <c r="P14" s="13"/>
      <c r="Q14" s="13"/>
    </row>
    <row r="15" spans="1:32" s="2" customFormat="1" ht="18" hidden="1" customHeight="1" x14ac:dyDescent="0.2">
      <c r="A15" s="13"/>
      <c r="B15" s="17"/>
      <c r="I15" s="13"/>
      <c r="J15" s="13"/>
      <c r="K15" s="13"/>
      <c r="L15" s="13"/>
      <c r="M15" s="13"/>
      <c r="N15" s="13"/>
      <c r="O15" s="13"/>
      <c r="P15" s="13"/>
      <c r="Q15" s="13"/>
    </row>
    <row r="16" spans="1:32" s="2" customFormat="1" ht="6.95" hidden="1" customHeight="1" x14ac:dyDescent="0.2">
      <c r="A16" s="13"/>
      <c r="B16" s="17"/>
      <c r="I16" s="13"/>
      <c r="J16" s="13"/>
      <c r="K16" s="13"/>
      <c r="L16" s="13"/>
      <c r="M16" s="13"/>
      <c r="N16" s="13"/>
      <c r="O16" s="13"/>
      <c r="P16" s="13"/>
      <c r="Q16" s="13"/>
    </row>
    <row r="17" spans="1:17" s="2" customFormat="1" ht="12" hidden="1" customHeight="1" x14ac:dyDescent="0.2">
      <c r="A17" s="13"/>
      <c r="B17" s="17"/>
      <c r="I17" s="13"/>
      <c r="J17" s="13"/>
      <c r="K17" s="13"/>
      <c r="L17" s="13"/>
      <c r="M17" s="13"/>
      <c r="N17" s="13"/>
      <c r="O17" s="13"/>
      <c r="P17" s="13"/>
      <c r="Q17" s="13"/>
    </row>
    <row r="18" spans="1:17" s="2" customFormat="1" ht="18" hidden="1" customHeight="1" x14ac:dyDescent="0.2">
      <c r="A18" s="13"/>
      <c r="B18" s="17"/>
      <c r="I18" s="13"/>
      <c r="J18" s="13"/>
      <c r="K18" s="13"/>
      <c r="L18" s="13"/>
      <c r="M18" s="13"/>
      <c r="N18" s="13"/>
      <c r="O18" s="13"/>
      <c r="P18" s="13"/>
      <c r="Q18" s="13"/>
    </row>
    <row r="19" spans="1:17" s="2" customFormat="1" ht="6.95" hidden="1" customHeight="1" x14ac:dyDescent="0.2">
      <c r="A19" s="13"/>
      <c r="B19" s="17"/>
      <c r="I19" s="13"/>
      <c r="J19" s="13"/>
      <c r="K19" s="13"/>
      <c r="L19" s="13"/>
      <c r="M19" s="13"/>
      <c r="N19" s="13"/>
      <c r="O19" s="13"/>
      <c r="P19" s="13"/>
      <c r="Q19" s="13"/>
    </row>
    <row r="20" spans="1:17" s="2" customFormat="1" ht="12" hidden="1" customHeight="1" x14ac:dyDescent="0.2">
      <c r="A20" s="13"/>
      <c r="B20" s="17"/>
      <c r="I20" s="13"/>
      <c r="J20" s="13"/>
      <c r="K20" s="13"/>
      <c r="L20" s="13"/>
      <c r="M20" s="13"/>
      <c r="N20" s="13"/>
      <c r="O20" s="13"/>
      <c r="P20" s="13"/>
      <c r="Q20" s="13"/>
    </row>
    <row r="21" spans="1:17" s="2" customFormat="1" ht="18" hidden="1" customHeight="1" x14ac:dyDescent="0.2">
      <c r="A21" s="13"/>
      <c r="B21" s="17"/>
      <c r="I21" s="13"/>
      <c r="J21" s="13"/>
      <c r="K21" s="13"/>
      <c r="L21" s="13"/>
      <c r="M21" s="13"/>
      <c r="N21" s="13"/>
      <c r="O21" s="13"/>
      <c r="P21" s="13"/>
      <c r="Q21" s="13"/>
    </row>
    <row r="22" spans="1:17" s="2" customFormat="1" ht="6.95" hidden="1" customHeight="1" x14ac:dyDescent="0.2">
      <c r="A22" s="13"/>
      <c r="B22" s="17"/>
      <c r="I22" s="13"/>
      <c r="J22" s="13"/>
      <c r="K22" s="13"/>
      <c r="L22" s="13"/>
      <c r="M22" s="13"/>
      <c r="N22" s="13"/>
      <c r="O22" s="13"/>
      <c r="P22" s="13"/>
      <c r="Q22" s="13"/>
    </row>
    <row r="23" spans="1:17" s="2" customFormat="1" ht="12" hidden="1" customHeight="1" x14ac:dyDescent="0.2">
      <c r="A23" s="13"/>
      <c r="B23" s="17"/>
      <c r="I23" s="13"/>
      <c r="J23" s="13"/>
      <c r="K23" s="13"/>
      <c r="L23" s="13"/>
      <c r="M23" s="13"/>
      <c r="N23" s="13"/>
      <c r="O23" s="13"/>
      <c r="P23" s="13"/>
      <c r="Q23" s="13"/>
    </row>
    <row r="24" spans="1:17" s="2" customFormat="1" ht="18" hidden="1" customHeight="1" x14ac:dyDescent="0.2">
      <c r="A24" s="13"/>
      <c r="B24" s="17"/>
      <c r="I24" s="13"/>
      <c r="J24" s="13"/>
      <c r="K24" s="13"/>
      <c r="L24" s="13"/>
      <c r="M24" s="13"/>
      <c r="N24" s="13"/>
      <c r="O24" s="13"/>
      <c r="P24" s="13"/>
      <c r="Q24" s="13"/>
    </row>
    <row r="25" spans="1:17" s="2" customFormat="1" ht="6.95" hidden="1" customHeight="1" x14ac:dyDescent="0.2">
      <c r="A25" s="13"/>
      <c r="B25" s="17"/>
      <c r="I25" s="13"/>
      <c r="J25" s="13"/>
      <c r="K25" s="13"/>
      <c r="L25" s="13"/>
      <c r="M25" s="13"/>
      <c r="N25" s="13"/>
      <c r="O25" s="13"/>
      <c r="P25" s="13"/>
      <c r="Q25" s="13"/>
    </row>
    <row r="26" spans="1:17" s="2" customFormat="1" ht="12" hidden="1" customHeight="1" x14ac:dyDescent="0.2">
      <c r="A26" s="13"/>
      <c r="B26" s="17"/>
      <c r="I26" s="13"/>
      <c r="J26" s="13"/>
      <c r="K26" s="13"/>
      <c r="L26" s="13"/>
      <c r="M26" s="13"/>
      <c r="N26" s="13"/>
      <c r="O26" s="13"/>
      <c r="P26" s="13"/>
      <c r="Q26" s="13"/>
    </row>
    <row r="27" spans="1:17" s="3" customFormat="1" ht="16.5" hidden="1" customHeight="1" x14ac:dyDescent="0.2">
      <c r="A27" s="32"/>
      <c r="B27" s="33"/>
      <c r="I27" s="32"/>
      <c r="J27" s="32"/>
      <c r="K27" s="32"/>
      <c r="L27" s="32"/>
      <c r="M27" s="32"/>
      <c r="N27" s="32"/>
      <c r="O27" s="32"/>
      <c r="P27" s="32"/>
      <c r="Q27" s="32"/>
    </row>
    <row r="28" spans="1:17" s="2" customFormat="1" ht="6.95" hidden="1" customHeight="1" x14ac:dyDescent="0.2">
      <c r="A28" s="13"/>
      <c r="B28" s="17"/>
      <c r="I28" s="13"/>
      <c r="J28" s="13"/>
      <c r="K28" s="13"/>
      <c r="L28" s="13"/>
      <c r="M28" s="13"/>
      <c r="N28" s="13"/>
      <c r="O28" s="13"/>
      <c r="P28" s="13"/>
      <c r="Q28" s="13"/>
    </row>
    <row r="29" spans="1:17" s="2" customFormat="1" ht="6.95" hidden="1" customHeight="1" x14ac:dyDescent="0.2">
      <c r="A29" s="34"/>
      <c r="B29" s="17"/>
      <c r="I29" s="13"/>
      <c r="J29" s="13"/>
      <c r="K29" s="13"/>
      <c r="L29" s="13"/>
      <c r="M29" s="13"/>
      <c r="N29" s="13"/>
      <c r="O29" s="13"/>
      <c r="P29" s="13"/>
      <c r="Q29" s="13"/>
    </row>
    <row r="30" spans="1:17" s="2" customFormat="1" ht="25.35" hidden="1" customHeight="1" x14ac:dyDescent="0.2">
      <c r="A30" s="13"/>
      <c r="B30" s="17"/>
      <c r="I30" s="13"/>
      <c r="J30" s="13"/>
      <c r="K30" s="13"/>
      <c r="L30" s="13"/>
      <c r="M30" s="13"/>
      <c r="N30" s="13"/>
      <c r="O30" s="13"/>
      <c r="P30" s="13"/>
      <c r="Q30" s="13"/>
    </row>
    <row r="31" spans="1:17" s="2" customFormat="1" ht="6.95" hidden="1" customHeight="1" x14ac:dyDescent="0.2">
      <c r="A31" s="34"/>
      <c r="B31" s="17"/>
      <c r="I31" s="13"/>
      <c r="J31" s="13"/>
      <c r="K31" s="13"/>
      <c r="L31" s="13"/>
      <c r="M31" s="13"/>
      <c r="N31" s="13"/>
      <c r="O31" s="13"/>
      <c r="P31" s="13"/>
      <c r="Q31" s="13"/>
    </row>
    <row r="32" spans="1:17" s="2" customFormat="1" ht="14.45" hidden="1" customHeight="1" x14ac:dyDescent="0.2">
      <c r="A32" s="13"/>
      <c r="B32" s="17"/>
      <c r="I32" s="13"/>
      <c r="J32" s="13"/>
      <c r="K32" s="13"/>
      <c r="L32" s="13"/>
      <c r="M32" s="13"/>
      <c r="N32" s="13"/>
      <c r="O32" s="13"/>
      <c r="P32" s="13"/>
      <c r="Q32" s="13"/>
    </row>
    <row r="33" spans="1:17" s="2" customFormat="1" ht="14.45" hidden="1" customHeight="1" x14ac:dyDescent="0.2">
      <c r="A33" s="13"/>
      <c r="B33" s="17"/>
      <c r="I33" s="13"/>
      <c r="J33" s="13"/>
      <c r="K33" s="13"/>
      <c r="L33" s="13"/>
      <c r="M33" s="13"/>
      <c r="N33" s="13"/>
      <c r="O33" s="13"/>
      <c r="P33" s="13"/>
      <c r="Q33" s="13"/>
    </row>
    <row r="34" spans="1:17" s="2" customFormat="1" ht="14.45" hidden="1" customHeight="1" x14ac:dyDescent="0.2">
      <c r="A34" s="13"/>
      <c r="B34" s="17"/>
      <c r="I34" s="13"/>
      <c r="J34" s="13"/>
      <c r="K34" s="13"/>
      <c r="L34" s="13"/>
      <c r="M34" s="13"/>
      <c r="N34" s="13"/>
      <c r="O34" s="13"/>
      <c r="P34" s="13"/>
      <c r="Q34" s="13"/>
    </row>
    <row r="35" spans="1:17" s="2" customFormat="1" ht="14.45" hidden="1" customHeight="1" x14ac:dyDescent="0.2">
      <c r="A35" s="13"/>
      <c r="B35" s="17"/>
      <c r="I35" s="13"/>
      <c r="J35" s="13"/>
      <c r="K35" s="13"/>
      <c r="L35" s="13"/>
      <c r="M35" s="13"/>
      <c r="N35" s="13"/>
      <c r="O35" s="13"/>
      <c r="P35" s="13"/>
      <c r="Q35" s="13"/>
    </row>
    <row r="36" spans="1:17" s="2" customFormat="1" ht="14.45" hidden="1" customHeight="1" x14ac:dyDescent="0.2">
      <c r="A36" s="13"/>
      <c r="B36" s="17"/>
      <c r="I36" s="13"/>
      <c r="J36" s="13"/>
      <c r="K36" s="13"/>
      <c r="L36" s="13"/>
      <c r="M36" s="13"/>
      <c r="N36" s="13"/>
      <c r="O36" s="13"/>
      <c r="P36" s="13"/>
      <c r="Q36" s="13"/>
    </row>
    <row r="37" spans="1:17" s="2" customFormat="1" ht="14.45" hidden="1" customHeight="1" x14ac:dyDescent="0.2">
      <c r="A37" s="13"/>
      <c r="B37" s="17"/>
      <c r="I37" s="13"/>
      <c r="J37" s="13"/>
      <c r="K37" s="13"/>
      <c r="L37" s="13"/>
      <c r="M37" s="13"/>
      <c r="N37" s="13"/>
      <c r="O37" s="13"/>
      <c r="P37" s="13"/>
      <c r="Q37" s="13"/>
    </row>
    <row r="38" spans="1:17" s="2" customFormat="1" ht="6.95" hidden="1" customHeight="1" x14ac:dyDescent="0.2">
      <c r="A38" s="13"/>
      <c r="B38" s="17"/>
      <c r="I38" s="13"/>
      <c r="J38" s="13"/>
      <c r="K38" s="13"/>
      <c r="L38" s="13"/>
      <c r="M38" s="13"/>
      <c r="N38" s="13"/>
      <c r="O38" s="13"/>
      <c r="P38" s="13"/>
      <c r="Q38" s="13"/>
    </row>
    <row r="39" spans="1:17" s="2" customFormat="1" ht="25.35" hidden="1" customHeight="1" x14ac:dyDescent="0.2">
      <c r="A39" s="35"/>
      <c r="B39" s="17"/>
      <c r="I39" s="13"/>
      <c r="J39" s="13"/>
      <c r="K39" s="13"/>
      <c r="L39" s="13"/>
      <c r="M39" s="13"/>
      <c r="N39" s="13"/>
      <c r="O39" s="13"/>
      <c r="P39" s="13"/>
      <c r="Q39" s="13"/>
    </row>
    <row r="40" spans="1:17" s="2" customFormat="1" ht="14.45" hidden="1" customHeight="1" x14ac:dyDescent="0.2">
      <c r="A40" s="13"/>
      <c r="B40" s="17"/>
      <c r="I40" s="13"/>
      <c r="J40" s="13"/>
      <c r="K40" s="13"/>
      <c r="L40" s="13"/>
      <c r="M40" s="13"/>
      <c r="N40" s="13"/>
      <c r="O40" s="13"/>
      <c r="P40" s="13"/>
      <c r="Q40" s="13"/>
    </row>
    <row r="41" spans="1:17" s="1" customFormat="1" ht="14.45" hidden="1" customHeight="1" x14ac:dyDescent="0.2">
      <c r="B41" s="8"/>
    </row>
    <row r="42" spans="1:17" s="1" customFormat="1" ht="14.45" hidden="1" customHeight="1" x14ac:dyDescent="0.2">
      <c r="B42" s="8"/>
    </row>
    <row r="43" spans="1:17" s="1" customFormat="1" ht="14.45" hidden="1" customHeight="1" x14ac:dyDescent="0.2">
      <c r="B43" s="8"/>
    </row>
    <row r="44" spans="1:17" s="1" customFormat="1" ht="14.45" hidden="1" customHeight="1" x14ac:dyDescent="0.2">
      <c r="B44" s="8"/>
    </row>
    <row r="45" spans="1:17" s="1" customFormat="1" ht="14.45" hidden="1" customHeight="1" x14ac:dyDescent="0.2">
      <c r="B45" s="8"/>
    </row>
    <row r="46" spans="1:17" s="1" customFormat="1" ht="14.45" hidden="1" customHeight="1" x14ac:dyDescent="0.2">
      <c r="B46" s="8"/>
    </row>
    <row r="47" spans="1:17" s="1" customFormat="1" ht="14.45" hidden="1" customHeight="1" x14ac:dyDescent="0.2">
      <c r="B47" s="8"/>
    </row>
    <row r="48" spans="1:17" s="1" customFormat="1" ht="14.45" hidden="1" customHeight="1" x14ac:dyDescent="0.2">
      <c r="B48" s="8"/>
    </row>
    <row r="49" spans="1:61" s="1" customFormat="1" ht="14.45" hidden="1" customHeight="1" x14ac:dyDescent="0.2">
      <c r="B49" s="8"/>
    </row>
    <row r="50" spans="1:61" s="2" customFormat="1" ht="14.45" hidden="1" customHeight="1" x14ac:dyDescent="0.2">
      <c r="A50" s="36"/>
      <c r="B50" s="17"/>
    </row>
    <row r="51" spans="1:61" hidden="1" x14ac:dyDescent="0.2">
      <c r="B51" s="8"/>
      <c r="R51"/>
      <c r="S51"/>
      <c r="T51"/>
      <c r="U51"/>
      <c r="V51"/>
      <c r="W51"/>
      <c r="X51"/>
      <c r="Y51"/>
      <c r="Z51"/>
      <c r="AA51"/>
      <c r="AD51" s="1"/>
      <c r="AE51" s="1"/>
      <c r="AF51" s="1"/>
      <c r="AG51" s="1"/>
      <c r="AH51" s="1"/>
      <c r="AI51" s="1"/>
      <c r="AJ51" s="1"/>
      <c r="AK51" s="1"/>
      <c r="AL51" s="1"/>
      <c r="AM51" s="1"/>
      <c r="AZ51"/>
      <c r="BA51"/>
      <c r="BB51"/>
      <c r="BC51"/>
      <c r="BD51"/>
      <c r="BE51"/>
      <c r="BF51"/>
      <c r="BG51"/>
      <c r="BH51"/>
      <c r="BI51"/>
    </row>
    <row r="52" spans="1:61" hidden="1" x14ac:dyDescent="0.2">
      <c r="B52" s="8"/>
      <c r="R52"/>
      <c r="S52"/>
      <c r="T52"/>
      <c r="U52"/>
      <c r="V52"/>
      <c r="W52"/>
      <c r="X52"/>
      <c r="Y52"/>
      <c r="Z52"/>
      <c r="AA52"/>
      <c r="AD52" s="1"/>
      <c r="AE52" s="1"/>
      <c r="AF52" s="1"/>
      <c r="AG52" s="1"/>
      <c r="AH52" s="1"/>
      <c r="AI52" s="1"/>
      <c r="AJ52" s="1"/>
      <c r="AK52" s="1"/>
      <c r="AL52" s="1"/>
      <c r="AM52" s="1"/>
      <c r="AZ52"/>
      <c r="BA52"/>
      <c r="BB52"/>
      <c r="BC52"/>
      <c r="BD52"/>
      <c r="BE52"/>
      <c r="BF52"/>
      <c r="BG52"/>
      <c r="BH52"/>
      <c r="BI52"/>
    </row>
    <row r="53" spans="1:61" hidden="1" x14ac:dyDescent="0.2">
      <c r="B53" s="8"/>
      <c r="R53"/>
      <c r="S53"/>
      <c r="T53"/>
      <c r="U53"/>
      <c r="V53"/>
      <c r="W53"/>
      <c r="X53"/>
      <c r="Y53"/>
      <c r="Z53"/>
      <c r="AA53"/>
      <c r="AD53" s="1"/>
      <c r="AE53" s="1"/>
      <c r="AF53" s="1"/>
      <c r="AG53" s="1"/>
      <c r="AH53" s="1"/>
      <c r="AI53" s="1"/>
      <c r="AJ53" s="1"/>
      <c r="AK53" s="1"/>
      <c r="AL53" s="1"/>
      <c r="AM53" s="1"/>
      <c r="AZ53"/>
      <c r="BA53"/>
      <c r="BB53"/>
      <c r="BC53"/>
      <c r="BD53"/>
      <c r="BE53"/>
      <c r="BF53"/>
      <c r="BG53"/>
      <c r="BH53"/>
      <c r="BI53"/>
    </row>
    <row r="54" spans="1:61" hidden="1" x14ac:dyDescent="0.2">
      <c r="B54" s="8"/>
      <c r="R54"/>
      <c r="S54"/>
      <c r="T54"/>
      <c r="U54"/>
      <c r="V54"/>
      <c r="W54"/>
      <c r="X54"/>
      <c r="Y54"/>
      <c r="Z54"/>
      <c r="AA54"/>
      <c r="AD54" s="1"/>
      <c r="AE54" s="1"/>
      <c r="AF54" s="1"/>
      <c r="AG54" s="1"/>
      <c r="AH54" s="1"/>
      <c r="AI54" s="1"/>
      <c r="AJ54" s="1"/>
      <c r="AK54" s="1"/>
      <c r="AL54" s="1"/>
      <c r="AM54" s="1"/>
      <c r="AZ54"/>
      <c r="BA54"/>
      <c r="BB54"/>
      <c r="BC54"/>
      <c r="BD54"/>
      <c r="BE54"/>
      <c r="BF54"/>
      <c r="BG54"/>
      <c r="BH54"/>
      <c r="BI54"/>
    </row>
    <row r="55" spans="1:61" hidden="1" x14ac:dyDescent="0.2">
      <c r="B55" s="8"/>
      <c r="R55"/>
      <c r="S55"/>
      <c r="T55"/>
      <c r="U55"/>
      <c r="V55"/>
      <c r="W55"/>
      <c r="X55"/>
      <c r="Y55"/>
      <c r="Z55"/>
      <c r="AA55"/>
      <c r="AD55" s="1"/>
      <c r="AE55" s="1"/>
      <c r="AF55" s="1"/>
      <c r="AG55" s="1"/>
      <c r="AH55" s="1"/>
      <c r="AI55" s="1"/>
      <c r="AJ55" s="1"/>
      <c r="AK55" s="1"/>
      <c r="AL55" s="1"/>
      <c r="AM55" s="1"/>
      <c r="AZ55"/>
      <c r="BA55"/>
      <c r="BB55"/>
      <c r="BC55"/>
      <c r="BD55"/>
      <c r="BE55"/>
      <c r="BF55"/>
      <c r="BG55"/>
      <c r="BH55"/>
      <c r="BI55"/>
    </row>
    <row r="56" spans="1:61" hidden="1" x14ac:dyDescent="0.2">
      <c r="B56" s="8"/>
      <c r="R56"/>
      <c r="S56"/>
      <c r="T56"/>
      <c r="U56"/>
      <c r="V56"/>
      <c r="W56"/>
      <c r="X56"/>
      <c r="Y56"/>
      <c r="Z56"/>
      <c r="AA56"/>
      <c r="AD56" s="1"/>
      <c r="AE56" s="1"/>
      <c r="AF56" s="1"/>
      <c r="AG56" s="1"/>
      <c r="AH56" s="1"/>
      <c r="AI56" s="1"/>
      <c r="AJ56" s="1"/>
      <c r="AK56" s="1"/>
      <c r="AL56" s="1"/>
      <c r="AM56" s="1"/>
      <c r="AZ56"/>
      <c r="BA56"/>
      <c r="BB56"/>
      <c r="BC56"/>
      <c r="BD56"/>
      <c r="BE56"/>
      <c r="BF56"/>
      <c r="BG56"/>
      <c r="BH56"/>
      <c r="BI56"/>
    </row>
    <row r="57" spans="1:61" hidden="1" x14ac:dyDescent="0.2">
      <c r="B57" s="8"/>
      <c r="R57"/>
      <c r="S57"/>
      <c r="T57"/>
      <c r="U57"/>
      <c r="V57"/>
      <c r="W57"/>
      <c r="X57"/>
      <c r="Y57"/>
      <c r="Z57"/>
      <c r="AA57"/>
      <c r="AD57" s="1"/>
      <c r="AE57" s="1"/>
      <c r="AF57" s="1"/>
      <c r="AG57" s="1"/>
      <c r="AH57" s="1"/>
      <c r="AI57" s="1"/>
      <c r="AJ57" s="1"/>
      <c r="AK57" s="1"/>
      <c r="AL57" s="1"/>
      <c r="AM57" s="1"/>
      <c r="AZ57"/>
      <c r="BA57"/>
      <c r="BB57"/>
      <c r="BC57"/>
      <c r="BD57"/>
      <c r="BE57"/>
      <c r="BF57"/>
      <c r="BG57"/>
      <c r="BH57"/>
      <c r="BI57"/>
    </row>
    <row r="58" spans="1:61" hidden="1" x14ac:dyDescent="0.2">
      <c r="B58" s="8"/>
      <c r="R58"/>
      <c r="S58"/>
      <c r="T58"/>
      <c r="U58"/>
      <c r="V58"/>
      <c r="W58"/>
      <c r="X58"/>
      <c r="Y58"/>
      <c r="Z58"/>
      <c r="AA58"/>
      <c r="AD58" s="1"/>
      <c r="AE58" s="1"/>
      <c r="AF58" s="1"/>
      <c r="AG58" s="1"/>
      <c r="AH58" s="1"/>
      <c r="AI58" s="1"/>
      <c r="AJ58" s="1"/>
      <c r="AK58" s="1"/>
      <c r="AL58" s="1"/>
      <c r="AM58" s="1"/>
      <c r="AZ58"/>
      <c r="BA58"/>
      <c r="BB58"/>
      <c r="BC58"/>
      <c r="BD58"/>
      <c r="BE58"/>
      <c r="BF58"/>
      <c r="BG58"/>
      <c r="BH58"/>
      <c r="BI58"/>
    </row>
    <row r="59" spans="1:61" hidden="1" x14ac:dyDescent="0.2">
      <c r="B59" s="8"/>
      <c r="R59"/>
      <c r="S59"/>
      <c r="T59"/>
      <c r="U59"/>
      <c r="V59"/>
      <c r="W59"/>
      <c r="X59"/>
      <c r="Y59"/>
      <c r="Z59"/>
      <c r="AA59"/>
      <c r="AD59" s="1"/>
      <c r="AE59" s="1"/>
      <c r="AF59" s="1"/>
      <c r="AG59" s="1"/>
      <c r="AH59" s="1"/>
      <c r="AI59" s="1"/>
      <c r="AJ59" s="1"/>
      <c r="AK59" s="1"/>
      <c r="AL59" s="1"/>
      <c r="AM59" s="1"/>
      <c r="AZ59"/>
      <c r="BA59"/>
      <c r="BB59"/>
      <c r="BC59"/>
      <c r="BD59"/>
      <c r="BE59"/>
      <c r="BF59"/>
      <c r="BG59"/>
      <c r="BH59"/>
      <c r="BI59"/>
    </row>
    <row r="60" spans="1:61" hidden="1" x14ac:dyDescent="0.2">
      <c r="B60" s="8"/>
      <c r="R60"/>
      <c r="S60"/>
      <c r="T60"/>
      <c r="U60"/>
      <c r="V60"/>
      <c r="W60"/>
      <c r="X60"/>
      <c r="Y60"/>
      <c r="Z60"/>
      <c r="AA60"/>
      <c r="AD60" s="1"/>
      <c r="AE60" s="1"/>
      <c r="AF60" s="1"/>
      <c r="AG60" s="1"/>
      <c r="AH60" s="1"/>
      <c r="AI60" s="1"/>
      <c r="AJ60" s="1"/>
      <c r="AK60" s="1"/>
      <c r="AL60" s="1"/>
      <c r="AM60" s="1"/>
      <c r="AZ60"/>
      <c r="BA60"/>
      <c r="BB60"/>
      <c r="BC60"/>
      <c r="BD60"/>
      <c r="BE60"/>
      <c r="BF60"/>
      <c r="BG60"/>
      <c r="BH60"/>
      <c r="BI60"/>
    </row>
    <row r="61" spans="1:61" s="2" customFormat="1" hidden="1" x14ac:dyDescent="0.2">
      <c r="A61" s="37"/>
      <c r="B61" s="17"/>
      <c r="I61" s="13"/>
      <c r="J61" s="13"/>
      <c r="K61" s="13"/>
      <c r="L61" s="13"/>
      <c r="M61" s="13"/>
      <c r="N61" s="13"/>
      <c r="O61" s="13"/>
      <c r="P61" s="13"/>
      <c r="Q61" s="13"/>
    </row>
    <row r="62" spans="1:61" hidden="1" x14ac:dyDescent="0.2">
      <c r="B62" s="8"/>
      <c r="R62"/>
      <c r="S62"/>
      <c r="T62"/>
      <c r="U62"/>
      <c r="V62"/>
      <c r="W62"/>
      <c r="X62"/>
      <c r="Y62"/>
      <c r="Z62"/>
      <c r="AA62"/>
      <c r="AD62" s="1"/>
      <c r="AE62" s="1"/>
      <c r="AF62" s="1"/>
      <c r="AG62" s="1"/>
      <c r="AH62" s="1"/>
      <c r="AI62" s="1"/>
      <c r="AJ62" s="1"/>
      <c r="AK62" s="1"/>
      <c r="AL62" s="1"/>
      <c r="AM62" s="1"/>
      <c r="AZ62"/>
      <c r="BA62"/>
      <c r="BB62"/>
      <c r="BC62"/>
      <c r="BD62"/>
      <c r="BE62"/>
      <c r="BF62"/>
      <c r="BG62"/>
      <c r="BH62"/>
      <c r="BI62"/>
    </row>
    <row r="63" spans="1:61" hidden="1" x14ac:dyDescent="0.2">
      <c r="B63" s="8"/>
      <c r="R63"/>
      <c r="S63"/>
      <c r="T63"/>
      <c r="U63"/>
      <c r="V63"/>
      <c r="W63"/>
      <c r="X63"/>
      <c r="Y63"/>
      <c r="Z63"/>
      <c r="AA63"/>
      <c r="AD63" s="1"/>
      <c r="AE63" s="1"/>
      <c r="AF63" s="1"/>
      <c r="AG63" s="1"/>
      <c r="AH63" s="1"/>
      <c r="AI63" s="1"/>
      <c r="AJ63" s="1"/>
      <c r="AK63" s="1"/>
      <c r="AL63" s="1"/>
      <c r="AM63" s="1"/>
      <c r="AZ63"/>
      <c r="BA63"/>
      <c r="BB63"/>
      <c r="BC63"/>
      <c r="BD63"/>
      <c r="BE63"/>
      <c r="BF63"/>
      <c r="BG63"/>
      <c r="BH63"/>
      <c r="BI63"/>
    </row>
    <row r="64" spans="1:61" hidden="1" x14ac:dyDescent="0.2">
      <c r="B64" s="8"/>
      <c r="R64"/>
      <c r="S64"/>
      <c r="T64"/>
      <c r="U64"/>
      <c r="V64"/>
      <c r="W64"/>
      <c r="X64"/>
      <c r="Y64"/>
      <c r="Z64"/>
      <c r="AA64"/>
      <c r="AD64" s="1"/>
      <c r="AE64" s="1"/>
      <c r="AF64" s="1"/>
      <c r="AG64" s="1"/>
      <c r="AH64" s="1"/>
      <c r="AI64" s="1"/>
      <c r="AJ64" s="1"/>
      <c r="AK64" s="1"/>
      <c r="AL64" s="1"/>
      <c r="AM64" s="1"/>
      <c r="AZ64"/>
      <c r="BA64"/>
      <c r="BB64"/>
      <c r="BC64"/>
      <c r="BD64"/>
      <c r="BE64"/>
      <c r="BF64"/>
      <c r="BG64"/>
      <c r="BH64"/>
      <c r="BI64"/>
    </row>
    <row r="65" spans="1:61" s="2" customFormat="1" hidden="1" x14ac:dyDescent="0.2">
      <c r="A65" s="38"/>
      <c r="B65" s="17"/>
      <c r="I65" s="13"/>
      <c r="J65" s="13"/>
      <c r="K65" s="13"/>
      <c r="L65" s="13"/>
      <c r="M65" s="13"/>
      <c r="N65" s="13"/>
      <c r="O65" s="13"/>
      <c r="P65" s="13"/>
      <c r="Q65" s="13"/>
    </row>
    <row r="66" spans="1:61" hidden="1" x14ac:dyDescent="0.2">
      <c r="B66" s="8"/>
      <c r="R66"/>
      <c r="S66"/>
      <c r="T66"/>
      <c r="U66"/>
      <c r="V66"/>
      <c r="W66"/>
      <c r="X66"/>
      <c r="Y66"/>
      <c r="Z66"/>
      <c r="AA66"/>
      <c r="AD66" s="1"/>
      <c r="AE66" s="1"/>
      <c r="AF66" s="1"/>
      <c r="AG66" s="1"/>
      <c r="AH66" s="1"/>
      <c r="AI66" s="1"/>
      <c r="AJ66" s="1"/>
      <c r="AK66" s="1"/>
      <c r="AL66" s="1"/>
      <c r="AM66" s="1"/>
      <c r="AZ66"/>
      <c r="BA66"/>
      <c r="BB66"/>
      <c r="BC66"/>
      <c r="BD66"/>
      <c r="BE66"/>
      <c r="BF66"/>
      <c r="BG66"/>
      <c r="BH66"/>
      <c r="BI66"/>
    </row>
    <row r="67" spans="1:61" hidden="1" x14ac:dyDescent="0.2">
      <c r="B67" s="8"/>
      <c r="R67"/>
      <c r="S67"/>
      <c r="T67"/>
      <c r="U67"/>
      <c r="V67"/>
      <c r="W67"/>
      <c r="X67"/>
      <c r="Y67"/>
      <c r="Z67"/>
      <c r="AA67"/>
      <c r="AD67" s="1"/>
      <c r="AE67" s="1"/>
      <c r="AF67" s="1"/>
      <c r="AG67" s="1"/>
      <c r="AH67" s="1"/>
      <c r="AI67" s="1"/>
      <c r="AJ67" s="1"/>
      <c r="AK67" s="1"/>
      <c r="AL67" s="1"/>
      <c r="AM67" s="1"/>
      <c r="AZ67"/>
      <c r="BA67"/>
      <c r="BB67"/>
      <c r="BC67"/>
      <c r="BD67"/>
      <c r="BE67"/>
      <c r="BF67"/>
      <c r="BG67"/>
      <c r="BH67"/>
      <c r="BI67"/>
    </row>
    <row r="68" spans="1:61" hidden="1" x14ac:dyDescent="0.2">
      <c r="B68" s="8"/>
      <c r="R68"/>
      <c r="S68"/>
      <c r="T68"/>
      <c r="U68"/>
      <c r="V68"/>
      <c r="W68"/>
      <c r="X68"/>
      <c r="Y68"/>
      <c r="Z68"/>
      <c r="AA68"/>
      <c r="AD68" s="1"/>
      <c r="AE68" s="1"/>
      <c r="AF68" s="1"/>
      <c r="AG68" s="1"/>
      <c r="AH68" s="1"/>
      <c r="AI68" s="1"/>
      <c r="AJ68" s="1"/>
      <c r="AK68" s="1"/>
      <c r="AL68" s="1"/>
      <c r="AM68" s="1"/>
      <c r="AZ68"/>
      <c r="BA68"/>
      <c r="BB68"/>
      <c r="BC68"/>
      <c r="BD68"/>
      <c r="BE68"/>
      <c r="BF68"/>
      <c r="BG68"/>
      <c r="BH68"/>
      <c r="BI68"/>
    </row>
    <row r="69" spans="1:61" hidden="1" x14ac:dyDescent="0.2">
      <c r="B69" s="8"/>
      <c r="R69"/>
      <c r="S69"/>
      <c r="T69"/>
      <c r="U69"/>
      <c r="V69"/>
      <c r="W69"/>
      <c r="X69"/>
      <c r="Y69"/>
      <c r="Z69"/>
      <c r="AA69"/>
      <c r="AD69" s="1"/>
      <c r="AE69" s="1"/>
      <c r="AF69" s="1"/>
      <c r="AG69" s="1"/>
      <c r="AH69" s="1"/>
      <c r="AI69" s="1"/>
      <c r="AJ69" s="1"/>
      <c r="AK69" s="1"/>
      <c r="AL69" s="1"/>
      <c r="AM69" s="1"/>
      <c r="AZ69"/>
      <c r="BA69"/>
      <c r="BB69"/>
      <c r="BC69"/>
      <c r="BD69"/>
      <c r="BE69"/>
      <c r="BF69"/>
      <c r="BG69"/>
      <c r="BH69"/>
      <c r="BI69"/>
    </row>
    <row r="70" spans="1:61" hidden="1" x14ac:dyDescent="0.2">
      <c r="B70" s="8"/>
      <c r="R70"/>
      <c r="S70"/>
      <c r="T70"/>
      <c r="U70"/>
      <c r="V70"/>
      <c r="W70"/>
      <c r="X70"/>
      <c r="Y70"/>
      <c r="Z70"/>
      <c r="AA70"/>
      <c r="AD70" s="1"/>
      <c r="AE70" s="1"/>
      <c r="AF70" s="1"/>
      <c r="AG70" s="1"/>
      <c r="AH70" s="1"/>
      <c r="AI70" s="1"/>
      <c r="AJ70" s="1"/>
      <c r="AK70" s="1"/>
      <c r="AL70" s="1"/>
      <c r="AM70" s="1"/>
      <c r="AZ70"/>
      <c r="BA70"/>
      <c r="BB70"/>
      <c r="BC70"/>
      <c r="BD70"/>
      <c r="BE70"/>
      <c r="BF70"/>
      <c r="BG70"/>
      <c r="BH70"/>
      <c r="BI70"/>
    </row>
    <row r="71" spans="1:61" hidden="1" x14ac:dyDescent="0.2">
      <c r="B71" s="8"/>
      <c r="R71"/>
      <c r="S71"/>
      <c r="T71"/>
      <c r="U71"/>
      <c r="V71"/>
      <c r="W71"/>
      <c r="X71"/>
      <c r="Y71"/>
      <c r="Z71"/>
      <c r="AA71"/>
      <c r="AD71" s="1"/>
      <c r="AE71" s="1"/>
      <c r="AF71" s="1"/>
      <c r="AG71" s="1"/>
      <c r="AH71" s="1"/>
      <c r="AI71" s="1"/>
      <c r="AJ71" s="1"/>
      <c r="AK71" s="1"/>
      <c r="AL71" s="1"/>
      <c r="AM71" s="1"/>
      <c r="AZ71"/>
      <c r="BA71"/>
      <c r="BB71"/>
      <c r="BC71"/>
      <c r="BD71"/>
      <c r="BE71"/>
      <c r="BF71"/>
      <c r="BG71"/>
      <c r="BH71"/>
      <c r="BI71"/>
    </row>
    <row r="72" spans="1:61" hidden="1" x14ac:dyDescent="0.2">
      <c r="B72" s="8"/>
      <c r="R72"/>
      <c r="S72"/>
      <c r="T72"/>
      <c r="U72"/>
      <c r="V72"/>
      <c r="W72"/>
      <c r="X72"/>
      <c r="Y72"/>
      <c r="Z72"/>
      <c r="AA72"/>
      <c r="AD72" s="1"/>
      <c r="AE72" s="1"/>
      <c r="AF72" s="1"/>
      <c r="AG72" s="1"/>
      <c r="AH72" s="1"/>
      <c r="AI72" s="1"/>
      <c r="AJ72" s="1"/>
      <c r="AK72" s="1"/>
      <c r="AL72" s="1"/>
      <c r="AM72" s="1"/>
      <c r="AZ72"/>
      <c r="BA72"/>
      <c r="BB72"/>
      <c r="BC72"/>
      <c r="BD72"/>
      <c r="BE72"/>
      <c r="BF72"/>
      <c r="BG72"/>
      <c r="BH72"/>
      <c r="BI72"/>
    </row>
    <row r="73" spans="1:61" hidden="1" x14ac:dyDescent="0.2">
      <c r="B73" s="8"/>
      <c r="R73"/>
      <c r="S73"/>
      <c r="T73"/>
      <c r="U73"/>
      <c r="V73"/>
      <c r="W73"/>
      <c r="X73"/>
      <c r="Y73"/>
      <c r="Z73"/>
      <c r="AA73"/>
      <c r="AD73" s="1"/>
      <c r="AE73" s="1"/>
      <c r="AF73" s="1"/>
      <c r="AG73" s="1"/>
      <c r="AH73" s="1"/>
      <c r="AI73" s="1"/>
      <c r="AJ73" s="1"/>
      <c r="AK73" s="1"/>
      <c r="AL73" s="1"/>
      <c r="AM73" s="1"/>
      <c r="AZ73"/>
      <c r="BA73"/>
      <c r="BB73"/>
      <c r="BC73"/>
      <c r="BD73"/>
      <c r="BE73"/>
      <c r="BF73"/>
      <c r="BG73"/>
      <c r="BH73"/>
      <c r="BI73"/>
    </row>
    <row r="74" spans="1:61" hidden="1" x14ac:dyDescent="0.2">
      <c r="B74" s="8"/>
      <c r="R74"/>
      <c r="S74"/>
      <c r="T74"/>
      <c r="U74"/>
      <c r="V74"/>
      <c r="W74"/>
      <c r="X74"/>
      <c r="Y74"/>
      <c r="Z74"/>
      <c r="AA74"/>
      <c r="AD74" s="1"/>
      <c r="AE74" s="1"/>
      <c r="AF74" s="1"/>
      <c r="AG74" s="1"/>
      <c r="AH74" s="1"/>
      <c r="AI74" s="1"/>
      <c r="AJ74" s="1"/>
      <c r="AK74" s="1"/>
      <c r="AL74" s="1"/>
      <c r="AM74" s="1"/>
      <c r="AZ74"/>
      <c r="BA74"/>
      <c r="BB74"/>
      <c r="BC74"/>
      <c r="BD74"/>
      <c r="BE74"/>
      <c r="BF74"/>
      <c r="BG74"/>
      <c r="BH74"/>
      <c r="BI74"/>
    </row>
    <row r="75" spans="1:61" hidden="1" x14ac:dyDescent="0.2">
      <c r="B75" s="8"/>
      <c r="R75"/>
      <c r="S75"/>
      <c r="T75"/>
      <c r="U75"/>
      <c r="V75"/>
      <c r="W75"/>
      <c r="X75"/>
      <c r="Y75"/>
      <c r="Z75"/>
      <c r="AA75"/>
      <c r="AD75" s="1"/>
      <c r="AE75" s="1"/>
      <c r="AF75" s="1"/>
      <c r="AG75" s="1"/>
      <c r="AH75" s="1"/>
      <c r="AI75" s="1"/>
      <c r="AJ75" s="1"/>
      <c r="AK75" s="1"/>
      <c r="AL75" s="1"/>
      <c r="AM75" s="1"/>
      <c r="AZ75"/>
      <c r="BA75"/>
      <c r="BB75"/>
      <c r="BC75"/>
      <c r="BD75"/>
      <c r="BE75"/>
      <c r="BF75"/>
      <c r="BG75"/>
      <c r="BH75"/>
      <c r="BI75"/>
    </row>
    <row r="76" spans="1:61" s="2" customFormat="1" hidden="1" x14ac:dyDescent="0.2">
      <c r="A76" s="37"/>
      <c r="B76" s="17"/>
      <c r="I76" s="13"/>
      <c r="J76" s="13"/>
      <c r="K76" s="13"/>
      <c r="L76" s="13"/>
      <c r="M76" s="13"/>
      <c r="N76" s="13"/>
      <c r="O76" s="13"/>
      <c r="P76" s="13"/>
      <c r="Q76" s="13"/>
    </row>
    <row r="77" spans="1:61" s="2" customFormat="1" ht="14.45" hidden="1" customHeight="1" x14ac:dyDescent="0.2">
      <c r="A77" s="39"/>
      <c r="B77" s="17"/>
      <c r="I77" s="13"/>
      <c r="J77" s="13"/>
      <c r="K77" s="13"/>
      <c r="L77" s="13"/>
      <c r="M77" s="13"/>
      <c r="N77" s="13"/>
      <c r="O77" s="13"/>
      <c r="P77" s="13"/>
      <c r="Q77" s="13"/>
    </row>
    <row r="78" spans="1:61" hidden="1" x14ac:dyDescent="0.2">
      <c r="R78"/>
      <c r="S78"/>
      <c r="T78"/>
      <c r="U78"/>
      <c r="V78"/>
      <c r="W78"/>
      <c r="X78"/>
      <c r="Y78"/>
      <c r="Z78"/>
      <c r="AA78"/>
      <c r="AD78" s="1"/>
      <c r="AE78" s="1"/>
      <c r="AF78" s="1"/>
      <c r="AG78" s="1"/>
      <c r="AH78" s="1"/>
      <c r="AI78" s="1"/>
      <c r="AJ78" s="1"/>
      <c r="AK78" s="1"/>
      <c r="AL78" s="1"/>
      <c r="AM78" s="1"/>
      <c r="AZ78"/>
      <c r="BA78"/>
      <c r="BB78"/>
      <c r="BC78"/>
      <c r="BD78"/>
      <c r="BE78"/>
      <c r="BF78"/>
      <c r="BG78"/>
      <c r="BH78"/>
      <c r="BI78"/>
    </row>
    <row r="79" spans="1:61" hidden="1" x14ac:dyDescent="0.2">
      <c r="R79"/>
      <c r="S79"/>
      <c r="T79"/>
      <c r="U79"/>
      <c r="V79"/>
      <c r="W79"/>
      <c r="X79"/>
      <c r="Y79"/>
      <c r="Z79"/>
      <c r="AA79"/>
      <c r="AD79" s="1"/>
      <c r="AE79" s="1"/>
      <c r="AF79" s="1"/>
      <c r="AG79" s="1"/>
      <c r="AH79" s="1"/>
      <c r="AI79" s="1"/>
      <c r="AJ79" s="1"/>
      <c r="AK79" s="1"/>
      <c r="AL79" s="1"/>
      <c r="AM79" s="1"/>
      <c r="AZ79"/>
      <c r="BA79"/>
      <c r="BB79"/>
      <c r="BC79"/>
      <c r="BD79"/>
      <c r="BE79"/>
      <c r="BF79"/>
      <c r="BG79"/>
      <c r="BH79"/>
      <c r="BI79"/>
    </row>
    <row r="81" spans="1:59" s="2" customFormat="1" ht="6.95" customHeight="1" x14ac:dyDescent="0.2">
      <c r="A81" s="13"/>
      <c r="B81" s="20"/>
      <c r="C81" s="21"/>
      <c r="D81" s="21"/>
      <c r="E81" s="21"/>
      <c r="F81" s="21"/>
      <c r="G81" s="21"/>
      <c r="H81" s="21"/>
      <c r="O81" s="13"/>
      <c r="P81" s="13"/>
      <c r="Q81" s="13"/>
      <c r="R81" s="13"/>
      <c r="S81" s="13"/>
      <c r="T81" s="13"/>
      <c r="U81" s="13"/>
      <c r="V81" s="13"/>
      <c r="W81" s="13"/>
      <c r="X81" s="13"/>
      <c r="Y81" s="13"/>
      <c r="Z81" s="13"/>
      <c r="AA81" s="13"/>
    </row>
    <row r="82" spans="1:59" s="2" customFormat="1" ht="24.95" customHeight="1" x14ac:dyDescent="0.2">
      <c r="A82" s="13"/>
      <c r="B82" s="14"/>
      <c r="C82" s="10" t="s">
        <v>2365</v>
      </c>
      <c r="D82" s="15"/>
      <c r="E82" s="15"/>
      <c r="F82" s="15"/>
      <c r="G82" s="15"/>
      <c r="H82" s="15"/>
      <c r="O82" s="13"/>
      <c r="P82" s="13"/>
      <c r="Q82" s="13"/>
      <c r="R82" s="13"/>
      <c r="S82" s="13"/>
      <c r="T82" s="13"/>
      <c r="U82" s="13"/>
      <c r="V82" s="13"/>
      <c r="W82" s="13"/>
      <c r="X82" s="13"/>
      <c r="Y82" s="13"/>
      <c r="Z82" s="13"/>
      <c r="AA82" s="13"/>
    </row>
    <row r="83" spans="1:59" s="2" customFormat="1" ht="6.95" customHeight="1" x14ac:dyDescent="0.2">
      <c r="A83" s="13"/>
      <c r="B83" s="14"/>
      <c r="C83" s="15"/>
      <c r="D83" s="15"/>
      <c r="E83" s="15"/>
      <c r="F83" s="15"/>
      <c r="G83" s="15"/>
      <c r="H83" s="15"/>
      <c r="O83" s="13"/>
      <c r="P83" s="13"/>
      <c r="Q83" s="13"/>
      <c r="R83" s="13"/>
      <c r="S83" s="13"/>
      <c r="T83" s="13"/>
      <c r="U83" s="13"/>
      <c r="V83" s="13"/>
      <c r="W83" s="13"/>
      <c r="X83" s="13"/>
      <c r="Y83" s="13"/>
      <c r="Z83" s="13"/>
      <c r="AA83" s="13"/>
    </row>
    <row r="84" spans="1:59" s="2" customFormat="1" ht="12" customHeight="1" x14ac:dyDescent="0.2">
      <c r="A84" s="13"/>
      <c r="B84" s="14"/>
      <c r="C84" s="12" t="s">
        <v>6</v>
      </c>
      <c r="D84" s="15"/>
      <c r="E84" s="15"/>
      <c r="F84" s="15"/>
      <c r="G84" s="15"/>
      <c r="H84" s="15"/>
      <c r="O84" s="13"/>
      <c r="P84" s="13"/>
      <c r="Q84" s="13"/>
      <c r="R84" s="13"/>
      <c r="S84" s="13"/>
      <c r="T84" s="13"/>
      <c r="U84" s="13"/>
      <c r="V84" s="13"/>
      <c r="W84" s="13"/>
      <c r="X84" s="13"/>
      <c r="Y84" s="13"/>
      <c r="Z84" s="13"/>
      <c r="AA84" s="13"/>
    </row>
    <row r="85" spans="1:59" s="2" customFormat="1" ht="26.25" customHeight="1" x14ac:dyDescent="0.2">
      <c r="A85" s="13"/>
      <c r="B85" s="14"/>
      <c r="C85" s="15"/>
      <c r="D85" s="15"/>
      <c r="E85" s="97" t="s">
        <v>2362</v>
      </c>
      <c r="F85" s="98"/>
      <c r="G85" s="98"/>
      <c r="H85" s="98"/>
      <c r="O85" s="13"/>
      <c r="P85" s="13"/>
      <c r="Q85" s="13"/>
      <c r="R85" s="13"/>
      <c r="S85" s="13"/>
      <c r="T85" s="13"/>
      <c r="U85" s="13"/>
      <c r="V85" s="13"/>
      <c r="W85" s="13"/>
      <c r="X85" s="13"/>
      <c r="Y85" s="13"/>
      <c r="Z85" s="13"/>
      <c r="AA85" s="13"/>
    </row>
    <row r="86" spans="1:59" s="2" customFormat="1" ht="12" customHeight="1" x14ac:dyDescent="0.2">
      <c r="A86" s="13"/>
      <c r="B86" s="14"/>
      <c r="C86" s="12" t="s">
        <v>21</v>
      </c>
      <c r="D86" s="15"/>
      <c r="E86" s="15"/>
      <c r="F86" s="15"/>
      <c r="G86" s="15"/>
      <c r="H86" s="15"/>
      <c r="O86" s="13"/>
      <c r="P86" s="13"/>
      <c r="Q86" s="13"/>
      <c r="R86" s="13"/>
      <c r="S86" s="13"/>
      <c r="T86" s="13"/>
      <c r="U86" s="13"/>
      <c r="V86" s="13"/>
      <c r="W86" s="13"/>
      <c r="X86" s="13"/>
      <c r="Y86" s="13"/>
      <c r="Z86" s="13"/>
      <c r="AA86" s="13"/>
    </row>
    <row r="87" spans="1:59" s="2" customFormat="1" ht="16.5" customHeight="1" x14ac:dyDescent="0.2">
      <c r="A87" s="13"/>
      <c r="B87" s="14"/>
      <c r="C87" s="15"/>
      <c r="D87" s="15"/>
      <c r="E87" s="99" t="s">
        <v>2226</v>
      </c>
      <c r="F87" s="100"/>
      <c r="G87" s="100"/>
      <c r="H87" s="100"/>
      <c r="O87" s="13"/>
      <c r="P87" s="13"/>
      <c r="Q87" s="13"/>
      <c r="R87" s="13"/>
      <c r="S87" s="13"/>
      <c r="T87" s="13"/>
      <c r="U87" s="13"/>
      <c r="V87" s="13"/>
      <c r="W87" s="13"/>
      <c r="X87" s="13"/>
      <c r="Y87" s="13"/>
      <c r="Z87" s="13"/>
      <c r="AA87" s="13"/>
    </row>
    <row r="88" spans="1:59" s="2" customFormat="1" ht="6.95" customHeight="1" x14ac:dyDescent="0.2">
      <c r="A88" s="13"/>
      <c r="B88" s="14"/>
      <c r="C88" s="15"/>
      <c r="D88" s="15"/>
      <c r="E88" s="15"/>
      <c r="F88" s="15"/>
      <c r="G88" s="15"/>
      <c r="H88" s="15"/>
      <c r="O88" s="13"/>
      <c r="P88" s="13"/>
      <c r="Q88" s="13"/>
      <c r="R88" s="13"/>
      <c r="S88" s="13"/>
      <c r="T88" s="13"/>
      <c r="U88" s="13"/>
      <c r="V88" s="13"/>
      <c r="W88" s="13"/>
      <c r="X88" s="13"/>
      <c r="Y88" s="13"/>
      <c r="Z88" s="13"/>
      <c r="AA88" s="13"/>
    </row>
    <row r="89" spans="1:59" s="2" customFormat="1" ht="12" customHeight="1" x14ac:dyDescent="0.2">
      <c r="A89" s="13"/>
      <c r="B89" s="14"/>
      <c r="C89" s="12" t="s">
        <v>7</v>
      </c>
      <c r="D89" s="15"/>
      <c r="E89" s="15"/>
      <c r="F89" s="11"/>
      <c r="G89" s="15"/>
      <c r="H89" s="15"/>
      <c r="O89" s="13"/>
      <c r="P89" s="13"/>
      <c r="Q89" s="13"/>
      <c r="R89" s="13"/>
      <c r="S89" s="13"/>
      <c r="T89" s="13"/>
      <c r="U89" s="13"/>
      <c r="V89" s="13"/>
      <c r="W89" s="13"/>
      <c r="X89" s="13"/>
      <c r="Y89" s="13"/>
      <c r="Z89" s="13"/>
      <c r="AA89" s="13"/>
    </row>
    <row r="90" spans="1:59" s="2" customFormat="1" ht="6.95" customHeight="1" x14ac:dyDescent="0.2">
      <c r="A90" s="13"/>
      <c r="B90" s="14"/>
      <c r="C90" s="15"/>
      <c r="D90" s="15"/>
      <c r="E90" s="15"/>
      <c r="F90" s="15"/>
      <c r="G90" s="15"/>
      <c r="H90" s="15"/>
      <c r="O90" s="13"/>
      <c r="P90" s="13"/>
      <c r="Q90" s="13"/>
      <c r="R90" s="13"/>
      <c r="S90" s="13"/>
      <c r="T90" s="13"/>
      <c r="U90" s="13"/>
      <c r="V90" s="13"/>
      <c r="W90" s="13"/>
      <c r="X90" s="13"/>
      <c r="Y90" s="13"/>
      <c r="Z90" s="13"/>
      <c r="AA90" s="13"/>
    </row>
    <row r="91" spans="1:59" s="2" customFormat="1" ht="15.2" customHeight="1" x14ac:dyDescent="0.2">
      <c r="A91" s="13"/>
      <c r="B91" s="14"/>
      <c r="C91" s="12" t="s">
        <v>8</v>
      </c>
      <c r="D91" s="15"/>
      <c r="E91" s="15"/>
      <c r="F91" s="11" t="s">
        <v>2363</v>
      </c>
      <c r="G91" s="15"/>
      <c r="H91" s="15"/>
      <c r="O91" s="13"/>
      <c r="P91" s="13"/>
      <c r="Q91" s="13"/>
      <c r="R91" s="13"/>
      <c r="S91" s="13"/>
      <c r="T91" s="13"/>
      <c r="U91" s="13"/>
      <c r="V91" s="13"/>
      <c r="W91" s="13"/>
      <c r="X91" s="13"/>
      <c r="Y91" s="13"/>
      <c r="Z91" s="13"/>
      <c r="AA91" s="13"/>
    </row>
    <row r="92" spans="1:59" s="2" customFormat="1" ht="15.2" customHeight="1" x14ac:dyDescent="0.2">
      <c r="A92" s="13"/>
      <c r="B92" s="14"/>
      <c r="C92" s="12" t="s">
        <v>9</v>
      </c>
      <c r="D92" s="15"/>
      <c r="E92" s="15"/>
      <c r="F92" s="11"/>
      <c r="G92" s="15"/>
      <c r="H92" s="15"/>
      <c r="O92" s="13"/>
      <c r="P92" s="13"/>
      <c r="Q92" s="13"/>
      <c r="R92" s="13"/>
      <c r="S92" s="13"/>
      <c r="T92" s="13"/>
      <c r="U92" s="13"/>
      <c r="V92" s="13"/>
      <c r="W92" s="13"/>
      <c r="X92" s="13"/>
      <c r="Y92" s="13"/>
      <c r="Z92" s="13"/>
      <c r="AA92" s="13"/>
    </row>
    <row r="93" spans="1:59" s="2" customFormat="1" ht="10.35" customHeight="1" x14ac:dyDescent="0.2">
      <c r="A93" s="13"/>
      <c r="B93" s="14"/>
      <c r="C93" s="15"/>
      <c r="D93" s="15"/>
      <c r="E93" s="15"/>
      <c r="F93" s="15"/>
      <c r="G93" s="15"/>
      <c r="H93" s="15"/>
      <c r="O93" s="13"/>
      <c r="P93" s="13"/>
      <c r="Q93" s="13"/>
      <c r="R93" s="13"/>
      <c r="S93" s="13"/>
      <c r="T93" s="13"/>
      <c r="U93" s="13"/>
      <c r="V93" s="13"/>
      <c r="W93" s="13"/>
      <c r="X93" s="13"/>
      <c r="Y93" s="13"/>
      <c r="Z93" s="13"/>
      <c r="AA93" s="13"/>
    </row>
    <row r="94" spans="1:59" s="4" customFormat="1" ht="29.25" customHeight="1" x14ac:dyDescent="0.2">
      <c r="A94" s="40"/>
      <c r="B94" s="41"/>
      <c r="C94" s="42" t="s">
        <v>23</v>
      </c>
      <c r="D94" s="43" t="s">
        <v>14</v>
      </c>
      <c r="E94" s="43" t="s">
        <v>12</v>
      </c>
      <c r="F94" s="43" t="s">
        <v>13</v>
      </c>
      <c r="G94" s="43" t="s">
        <v>24</v>
      </c>
      <c r="H94" s="43" t="s">
        <v>25</v>
      </c>
      <c r="I94" s="24" t="s">
        <v>0</v>
      </c>
      <c r="J94" s="25" t="s">
        <v>10</v>
      </c>
      <c r="K94" s="25" t="s">
        <v>26</v>
      </c>
      <c r="L94" s="25" t="s">
        <v>27</v>
      </c>
      <c r="M94" s="25" t="s">
        <v>28</v>
      </c>
      <c r="N94" s="25" t="s">
        <v>29</v>
      </c>
      <c r="O94" s="25" t="s">
        <v>30</v>
      </c>
      <c r="P94" s="26" t="s">
        <v>31</v>
      </c>
      <c r="Q94" s="40"/>
      <c r="R94" s="40"/>
      <c r="S94" s="40"/>
      <c r="T94" s="40"/>
      <c r="U94" s="40"/>
      <c r="V94" s="40"/>
      <c r="W94" s="40"/>
      <c r="X94" s="40"/>
      <c r="Y94" s="40"/>
      <c r="Z94" s="40"/>
      <c r="AA94" s="40"/>
    </row>
    <row r="95" spans="1:59" s="2" customFormat="1" ht="22.9" customHeight="1" x14ac:dyDescent="0.2">
      <c r="A95" s="13"/>
      <c r="B95" s="14"/>
      <c r="C95" s="29" t="s">
        <v>32</v>
      </c>
      <c r="D95" s="15"/>
      <c r="E95" s="15"/>
      <c r="F95" s="15"/>
      <c r="G95" s="15"/>
      <c r="H95" s="15"/>
      <c r="I95" s="27"/>
      <c r="J95" s="45"/>
      <c r="K95" s="28"/>
      <c r="L95" s="46">
        <f>L96</f>
        <v>2228.3290000000002</v>
      </c>
      <c r="M95" s="28"/>
      <c r="N95" s="46">
        <f>N96</f>
        <v>152.06002814999999</v>
      </c>
      <c r="O95" s="28"/>
      <c r="P95" s="47">
        <f>P96</f>
        <v>171.5</v>
      </c>
      <c r="Q95" s="13"/>
      <c r="R95" s="13"/>
      <c r="S95" s="13"/>
      <c r="T95" s="13"/>
      <c r="U95" s="13"/>
      <c r="V95" s="13"/>
      <c r="W95" s="13"/>
      <c r="X95" s="13"/>
      <c r="Y95" s="13"/>
      <c r="Z95" s="13"/>
      <c r="AA95" s="13"/>
      <c r="AP95" s="7" t="s">
        <v>15</v>
      </c>
      <c r="AQ95" s="7" t="s">
        <v>22</v>
      </c>
      <c r="BG95" s="48" t="e">
        <f>BG96</f>
        <v>#REF!</v>
      </c>
    </row>
    <row r="96" spans="1:59" s="5" customFormat="1" ht="25.9" customHeight="1" x14ac:dyDescent="0.2">
      <c r="B96" s="49"/>
      <c r="C96" s="50"/>
      <c r="D96" s="51" t="s">
        <v>15</v>
      </c>
      <c r="E96" s="52" t="s">
        <v>33</v>
      </c>
      <c r="F96" s="52" t="s">
        <v>34</v>
      </c>
      <c r="G96" s="50"/>
      <c r="H96" s="50"/>
      <c r="I96" s="54"/>
      <c r="J96" s="55"/>
      <c r="K96" s="55"/>
      <c r="L96" s="56">
        <f>L97+L102+L117+L120+L125+L130+L137</f>
        <v>2228.3290000000002</v>
      </c>
      <c r="M96" s="55"/>
      <c r="N96" s="56">
        <f>N97+N102+N117+N120+N125+N130+N137</f>
        <v>152.06002814999999</v>
      </c>
      <c r="O96" s="55"/>
      <c r="P96" s="57">
        <f>P97+P102+P117+P120+P125+P130+P137</f>
        <v>171.5</v>
      </c>
      <c r="AN96" s="58" t="s">
        <v>17</v>
      </c>
      <c r="AP96" s="59" t="s">
        <v>15</v>
      </c>
      <c r="AQ96" s="59" t="s">
        <v>16</v>
      </c>
      <c r="AU96" s="58" t="s">
        <v>35</v>
      </c>
      <c r="BG96" s="60" t="e">
        <f>BG97+BG102+BG117+BG120+BG125+BG130+BG137</f>
        <v>#REF!</v>
      </c>
    </row>
    <row r="97" spans="1:61" s="5" customFormat="1" ht="22.9" customHeight="1" x14ac:dyDescent="0.2">
      <c r="B97" s="49"/>
      <c r="C97" s="50"/>
      <c r="D97" s="51" t="s">
        <v>15</v>
      </c>
      <c r="E97" s="61" t="s">
        <v>17</v>
      </c>
      <c r="F97" s="61" t="s">
        <v>2227</v>
      </c>
      <c r="G97" s="50"/>
      <c r="H97" s="50"/>
      <c r="I97" s="54"/>
      <c r="J97" s="55"/>
      <c r="K97" s="55"/>
      <c r="L97" s="56">
        <f>SUM(L98:L101)</f>
        <v>659.55000000000007</v>
      </c>
      <c r="M97" s="55"/>
      <c r="N97" s="56">
        <f>SUM(N98:N101)</f>
        <v>0</v>
      </c>
      <c r="O97" s="55"/>
      <c r="P97" s="57">
        <f>SUM(P98:P101)</f>
        <v>0</v>
      </c>
      <c r="AN97" s="58" t="s">
        <v>17</v>
      </c>
      <c r="AP97" s="59" t="s">
        <v>15</v>
      </c>
      <c r="AQ97" s="59" t="s">
        <v>17</v>
      </c>
      <c r="AU97" s="58" t="s">
        <v>35</v>
      </c>
      <c r="BG97" s="60" t="e">
        <f>SUM(BG98:BG101)</f>
        <v>#REF!</v>
      </c>
    </row>
    <row r="98" spans="1:61" s="2" customFormat="1" ht="24.2" customHeight="1" x14ac:dyDescent="0.2">
      <c r="A98" s="13"/>
      <c r="B98" s="14"/>
      <c r="C98" s="62" t="s">
        <v>17</v>
      </c>
      <c r="D98" s="62" t="s">
        <v>38</v>
      </c>
      <c r="E98" s="63" t="s">
        <v>2228</v>
      </c>
      <c r="F98" s="64" t="s">
        <v>2229</v>
      </c>
      <c r="G98" s="65" t="s">
        <v>168</v>
      </c>
      <c r="H98" s="66">
        <v>110</v>
      </c>
      <c r="I98" s="67" t="s">
        <v>0</v>
      </c>
      <c r="J98" s="68" t="s">
        <v>11</v>
      </c>
      <c r="K98" s="69">
        <v>5.8109999999999999</v>
      </c>
      <c r="L98" s="69">
        <f>K98*H98</f>
        <v>639.21</v>
      </c>
      <c r="M98" s="69">
        <v>0</v>
      </c>
      <c r="N98" s="69">
        <f>M98*H98</f>
        <v>0</v>
      </c>
      <c r="O98" s="69">
        <v>0</v>
      </c>
      <c r="P98" s="70">
        <f>O98*H98</f>
        <v>0</v>
      </c>
      <c r="Q98" s="13"/>
      <c r="R98" s="13"/>
      <c r="S98" s="13"/>
      <c r="T98" s="13"/>
      <c r="U98" s="13"/>
      <c r="V98" s="13"/>
      <c r="W98" s="13"/>
      <c r="X98" s="13"/>
      <c r="Y98" s="13"/>
      <c r="Z98" s="13"/>
      <c r="AA98" s="13"/>
      <c r="AN98" s="71" t="s">
        <v>42</v>
      </c>
      <c r="AP98" s="71" t="s">
        <v>38</v>
      </c>
      <c r="AQ98" s="71" t="s">
        <v>19</v>
      </c>
      <c r="AU98" s="7" t="s">
        <v>35</v>
      </c>
      <c r="BA98" s="72" t="e">
        <f>IF(J98="základní",#REF!,0)</f>
        <v>#REF!</v>
      </c>
      <c r="BB98" s="72">
        <f>IF(J98="snížená",#REF!,0)</f>
        <v>0</v>
      </c>
      <c r="BC98" s="72">
        <f>IF(J98="zákl. přenesená",#REF!,0)</f>
        <v>0</v>
      </c>
      <c r="BD98" s="72">
        <f>IF(J98="sníž. přenesená",#REF!,0)</f>
        <v>0</v>
      </c>
      <c r="BE98" s="72">
        <f>IF(J98="nulová",#REF!,0)</f>
        <v>0</v>
      </c>
      <c r="BF98" s="7" t="s">
        <v>17</v>
      </c>
      <c r="BG98" s="72" t="e">
        <f>ROUND(#REF!*H98,2)</f>
        <v>#REF!</v>
      </c>
      <c r="BH98" s="7" t="s">
        <v>42</v>
      </c>
      <c r="BI98" s="71" t="s">
        <v>2230</v>
      </c>
    </row>
    <row r="99" spans="1:61" s="2" customFormat="1" ht="39" x14ac:dyDescent="0.2">
      <c r="A99" s="13"/>
      <c r="B99" s="14"/>
      <c r="C99" s="15"/>
      <c r="D99" s="73" t="s">
        <v>44</v>
      </c>
      <c r="E99" s="15"/>
      <c r="F99" s="74" t="s">
        <v>2231</v>
      </c>
      <c r="G99" s="15"/>
      <c r="H99" s="15"/>
      <c r="I99" s="75"/>
      <c r="J99" s="76"/>
      <c r="K99" s="22"/>
      <c r="L99" s="22"/>
      <c r="M99" s="22"/>
      <c r="N99" s="22"/>
      <c r="O99" s="22"/>
      <c r="P99" s="23"/>
      <c r="Q99" s="13"/>
      <c r="R99" s="13"/>
      <c r="S99" s="13"/>
      <c r="T99" s="13"/>
      <c r="U99" s="13"/>
      <c r="V99" s="13"/>
      <c r="W99" s="13"/>
      <c r="X99" s="13"/>
      <c r="Y99" s="13"/>
      <c r="Z99" s="13"/>
      <c r="AA99" s="13"/>
      <c r="AP99" s="7" t="s">
        <v>44</v>
      </c>
      <c r="AQ99" s="7" t="s">
        <v>19</v>
      </c>
    </row>
    <row r="100" spans="1:61" s="2" customFormat="1" ht="24.2" customHeight="1" x14ac:dyDescent="0.2">
      <c r="A100" s="13"/>
      <c r="B100" s="14"/>
      <c r="C100" s="62" t="s">
        <v>19</v>
      </c>
      <c r="D100" s="62" t="s">
        <v>38</v>
      </c>
      <c r="E100" s="63" t="s">
        <v>2232</v>
      </c>
      <c r="F100" s="64" t="s">
        <v>2233</v>
      </c>
      <c r="G100" s="65" t="s">
        <v>48</v>
      </c>
      <c r="H100" s="66">
        <v>30</v>
      </c>
      <c r="I100" s="67" t="s">
        <v>0</v>
      </c>
      <c r="J100" s="68" t="s">
        <v>11</v>
      </c>
      <c r="K100" s="69">
        <v>0.67800000000000005</v>
      </c>
      <c r="L100" s="69">
        <f>K100*H100</f>
        <v>20.34</v>
      </c>
      <c r="M100" s="69">
        <v>0</v>
      </c>
      <c r="N100" s="69">
        <f>M100*H100</f>
        <v>0</v>
      </c>
      <c r="O100" s="69">
        <v>0</v>
      </c>
      <c r="P100" s="70">
        <f>O100*H100</f>
        <v>0</v>
      </c>
      <c r="Q100" s="13"/>
      <c r="R100" s="13"/>
      <c r="S100" s="13"/>
      <c r="T100" s="13"/>
      <c r="U100" s="13"/>
      <c r="V100" s="13"/>
      <c r="W100" s="13"/>
      <c r="X100" s="13"/>
      <c r="Y100" s="13"/>
      <c r="Z100" s="13"/>
      <c r="AA100" s="13"/>
      <c r="AN100" s="71" t="s">
        <v>42</v>
      </c>
      <c r="AP100" s="71" t="s">
        <v>38</v>
      </c>
      <c r="AQ100" s="71" t="s">
        <v>19</v>
      </c>
      <c r="AU100" s="7" t="s">
        <v>35</v>
      </c>
      <c r="BA100" s="72" t="e">
        <f>IF(J100="základní",#REF!,0)</f>
        <v>#REF!</v>
      </c>
      <c r="BB100" s="72">
        <f>IF(J100="snížená",#REF!,0)</f>
        <v>0</v>
      </c>
      <c r="BC100" s="72">
        <f>IF(J100="zákl. přenesená",#REF!,0)</f>
        <v>0</v>
      </c>
      <c r="BD100" s="72">
        <f>IF(J100="sníž. přenesená",#REF!,0)</f>
        <v>0</v>
      </c>
      <c r="BE100" s="72">
        <f>IF(J100="nulová",#REF!,0)</f>
        <v>0</v>
      </c>
      <c r="BF100" s="7" t="s">
        <v>17</v>
      </c>
      <c r="BG100" s="72" t="e">
        <f>ROUND(#REF!*H100,2)</f>
        <v>#REF!</v>
      </c>
      <c r="BH100" s="7" t="s">
        <v>42</v>
      </c>
      <c r="BI100" s="71" t="s">
        <v>2234</v>
      </c>
    </row>
    <row r="101" spans="1:61" s="2" customFormat="1" ht="19.5" x14ac:dyDescent="0.2">
      <c r="A101" s="13"/>
      <c r="B101" s="14"/>
      <c r="C101" s="15"/>
      <c r="D101" s="73" t="s">
        <v>44</v>
      </c>
      <c r="E101" s="15"/>
      <c r="F101" s="74" t="s">
        <v>2235</v>
      </c>
      <c r="G101" s="15"/>
      <c r="H101" s="15"/>
      <c r="I101" s="75"/>
      <c r="J101" s="76"/>
      <c r="K101" s="22"/>
      <c r="L101" s="22"/>
      <c r="M101" s="22"/>
      <c r="N101" s="22"/>
      <c r="O101" s="22"/>
      <c r="P101" s="23"/>
      <c r="Q101" s="13"/>
      <c r="R101" s="13"/>
      <c r="S101" s="13"/>
      <c r="T101" s="13"/>
      <c r="U101" s="13"/>
      <c r="V101" s="13"/>
      <c r="W101" s="13"/>
      <c r="X101" s="13"/>
      <c r="Y101" s="13"/>
      <c r="Z101" s="13"/>
      <c r="AA101" s="13"/>
      <c r="AP101" s="7" t="s">
        <v>44</v>
      </c>
      <c r="AQ101" s="7" t="s">
        <v>19</v>
      </c>
    </row>
    <row r="102" spans="1:61" s="5" customFormat="1" ht="22.9" customHeight="1" x14ac:dyDescent="0.2">
      <c r="B102" s="49"/>
      <c r="C102" s="50"/>
      <c r="D102" s="51" t="s">
        <v>15</v>
      </c>
      <c r="E102" s="61" t="s">
        <v>51</v>
      </c>
      <c r="F102" s="61" t="s">
        <v>2236</v>
      </c>
      <c r="G102" s="50"/>
      <c r="H102" s="50"/>
      <c r="I102" s="54"/>
      <c r="J102" s="55"/>
      <c r="K102" s="55"/>
      <c r="L102" s="56">
        <f>SUM(L103:L116)</f>
        <v>568.92900000000009</v>
      </c>
      <c r="M102" s="55"/>
      <c r="N102" s="56">
        <f>SUM(N103:N116)</f>
        <v>144.04647870000002</v>
      </c>
      <c r="O102" s="55"/>
      <c r="P102" s="57">
        <f>SUM(P103:P116)</f>
        <v>0</v>
      </c>
      <c r="AN102" s="58" t="s">
        <v>17</v>
      </c>
      <c r="AP102" s="59" t="s">
        <v>15</v>
      </c>
      <c r="AQ102" s="59" t="s">
        <v>17</v>
      </c>
      <c r="AU102" s="58" t="s">
        <v>35</v>
      </c>
      <c r="BG102" s="60" t="e">
        <f>SUM(BG103:BG116)</f>
        <v>#REF!</v>
      </c>
    </row>
    <row r="103" spans="1:61" s="2" customFormat="1" ht="24.2" customHeight="1" x14ac:dyDescent="0.2">
      <c r="A103" s="13"/>
      <c r="B103" s="14"/>
      <c r="C103" s="62" t="s">
        <v>51</v>
      </c>
      <c r="D103" s="62" t="s">
        <v>38</v>
      </c>
      <c r="E103" s="63" t="s">
        <v>2237</v>
      </c>
      <c r="F103" s="64" t="s">
        <v>2238</v>
      </c>
      <c r="G103" s="65" t="s">
        <v>168</v>
      </c>
      <c r="H103" s="66">
        <v>50</v>
      </c>
      <c r="I103" s="67" t="s">
        <v>0</v>
      </c>
      <c r="J103" s="68" t="s">
        <v>11</v>
      </c>
      <c r="K103" s="69">
        <v>1.45</v>
      </c>
      <c r="L103" s="69">
        <f>K103*H103</f>
        <v>72.5</v>
      </c>
      <c r="M103" s="69">
        <v>2.3010222040000001</v>
      </c>
      <c r="N103" s="69">
        <f>M103*H103</f>
        <v>115.05111020000001</v>
      </c>
      <c r="O103" s="69">
        <v>0</v>
      </c>
      <c r="P103" s="70">
        <f>O103*H103</f>
        <v>0</v>
      </c>
      <c r="Q103" s="13"/>
      <c r="R103" s="13"/>
      <c r="S103" s="13"/>
      <c r="T103" s="13"/>
      <c r="U103" s="13"/>
      <c r="V103" s="13"/>
      <c r="W103" s="13"/>
      <c r="X103" s="13"/>
      <c r="Y103" s="13"/>
      <c r="Z103" s="13"/>
      <c r="AA103" s="13"/>
      <c r="AN103" s="71" t="s">
        <v>42</v>
      </c>
      <c r="AP103" s="71" t="s">
        <v>38</v>
      </c>
      <c r="AQ103" s="71" t="s">
        <v>19</v>
      </c>
      <c r="AU103" s="7" t="s">
        <v>35</v>
      </c>
      <c r="BA103" s="72" t="e">
        <f>IF(J103="základní",#REF!,0)</f>
        <v>#REF!</v>
      </c>
      <c r="BB103" s="72">
        <f>IF(J103="snížená",#REF!,0)</f>
        <v>0</v>
      </c>
      <c r="BC103" s="72">
        <f>IF(J103="zákl. přenesená",#REF!,0)</f>
        <v>0</v>
      </c>
      <c r="BD103" s="72">
        <f>IF(J103="sníž. přenesená",#REF!,0)</f>
        <v>0</v>
      </c>
      <c r="BE103" s="72">
        <f>IF(J103="nulová",#REF!,0)</f>
        <v>0</v>
      </c>
      <c r="BF103" s="7" t="s">
        <v>17</v>
      </c>
      <c r="BG103" s="72" t="e">
        <f>ROUND(#REF!*H103,2)</f>
        <v>#REF!</v>
      </c>
      <c r="BH103" s="7" t="s">
        <v>42</v>
      </c>
      <c r="BI103" s="71" t="s">
        <v>2239</v>
      </c>
    </row>
    <row r="104" spans="1:61" s="2" customFormat="1" ht="19.5" x14ac:dyDescent="0.2">
      <c r="A104" s="13"/>
      <c r="B104" s="14"/>
      <c r="C104" s="15"/>
      <c r="D104" s="73" t="s">
        <v>44</v>
      </c>
      <c r="E104" s="15"/>
      <c r="F104" s="74" t="s">
        <v>2240</v>
      </c>
      <c r="G104" s="15"/>
      <c r="H104" s="15"/>
      <c r="I104" s="75"/>
      <c r="J104" s="76"/>
      <c r="K104" s="22"/>
      <c r="L104" s="22"/>
      <c r="M104" s="22"/>
      <c r="N104" s="22"/>
      <c r="O104" s="22"/>
      <c r="P104" s="23"/>
      <c r="Q104" s="13"/>
      <c r="R104" s="13"/>
      <c r="S104" s="13"/>
      <c r="T104" s="13"/>
      <c r="U104" s="13"/>
      <c r="V104" s="13"/>
      <c r="W104" s="13"/>
      <c r="X104" s="13"/>
      <c r="Y104" s="13"/>
      <c r="Z104" s="13"/>
      <c r="AA104" s="13"/>
      <c r="AP104" s="7" t="s">
        <v>44</v>
      </c>
      <c r="AQ104" s="7" t="s">
        <v>19</v>
      </c>
    </row>
    <row r="105" spans="1:61" s="2" customFormat="1" ht="24.2" customHeight="1" x14ac:dyDescent="0.2">
      <c r="A105" s="13"/>
      <c r="B105" s="14"/>
      <c r="C105" s="62" t="s">
        <v>42</v>
      </c>
      <c r="D105" s="62" t="s">
        <v>38</v>
      </c>
      <c r="E105" s="63" t="s">
        <v>2241</v>
      </c>
      <c r="F105" s="64" t="s">
        <v>2242</v>
      </c>
      <c r="G105" s="65" t="s">
        <v>54</v>
      </c>
      <c r="H105" s="66">
        <v>100</v>
      </c>
      <c r="I105" s="67" t="s">
        <v>0</v>
      </c>
      <c r="J105" s="68" t="s">
        <v>11</v>
      </c>
      <c r="K105" s="69">
        <v>0.499</v>
      </c>
      <c r="L105" s="69">
        <f>K105*H105</f>
        <v>49.9</v>
      </c>
      <c r="M105" s="69">
        <v>2.7469E-3</v>
      </c>
      <c r="N105" s="69">
        <f>M105*H105</f>
        <v>0.27468999999999999</v>
      </c>
      <c r="O105" s="69">
        <v>0</v>
      </c>
      <c r="P105" s="70">
        <f>O105*H105</f>
        <v>0</v>
      </c>
      <c r="Q105" s="13"/>
      <c r="R105" s="13"/>
      <c r="S105" s="13"/>
      <c r="T105" s="13"/>
      <c r="U105" s="13"/>
      <c r="V105" s="13"/>
      <c r="W105" s="13"/>
      <c r="X105" s="13"/>
      <c r="Y105" s="13"/>
      <c r="Z105" s="13"/>
      <c r="AA105" s="13"/>
      <c r="AN105" s="71" t="s">
        <v>42</v>
      </c>
      <c r="AP105" s="71" t="s">
        <v>38</v>
      </c>
      <c r="AQ105" s="71" t="s">
        <v>19</v>
      </c>
      <c r="AU105" s="7" t="s">
        <v>35</v>
      </c>
      <c r="BA105" s="72" t="e">
        <f>IF(J105="základní",#REF!,0)</f>
        <v>#REF!</v>
      </c>
      <c r="BB105" s="72">
        <f>IF(J105="snížená",#REF!,0)</f>
        <v>0</v>
      </c>
      <c r="BC105" s="72">
        <f>IF(J105="zákl. přenesená",#REF!,0)</f>
        <v>0</v>
      </c>
      <c r="BD105" s="72">
        <f>IF(J105="sníž. přenesená",#REF!,0)</f>
        <v>0</v>
      </c>
      <c r="BE105" s="72">
        <f>IF(J105="nulová",#REF!,0)</f>
        <v>0</v>
      </c>
      <c r="BF105" s="7" t="s">
        <v>17</v>
      </c>
      <c r="BG105" s="72" t="e">
        <f>ROUND(#REF!*H105,2)</f>
        <v>#REF!</v>
      </c>
      <c r="BH105" s="7" t="s">
        <v>42</v>
      </c>
      <c r="BI105" s="71" t="s">
        <v>2243</v>
      </c>
    </row>
    <row r="106" spans="1:61" s="2" customFormat="1" ht="19.5" x14ac:dyDescent="0.2">
      <c r="A106" s="13"/>
      <c r="B106" s="14"/>
      <c r="C106" s="15"/>
      <c r="D106" s="73" t="s">
        <v>44</v>
      </c>
      <c r="E106" s="15"/>
      <c r="F106" s="74" t="s">
        <v>2244</v>
      </c>
      <c r="G106" s="15"/>
      <c r="H106" s="15"/>
      <c r="I106" s="75"/>
      <c r="J106" s="76"/>
      <c r="K106" s="22"/>
      <c r="L106" s="22"/>
      <c r="M106" s="22"/>
      <c r="N106" s="22"/>
      <c r="O106" s="22"/>
      <c r="P106" s="23"/>
      <c r="Q106" s="13"/>
      <c r="R106" s="13"/>
      <c r="S106" s="13"/>
      <c r="T106" s="13"/>
      <c r="U106" s="13"/>
      <c r="V106" s="13"/>
      <c r="W106" s="13"/>
      <c r="X106" s="13"/>
      <c r="Y106" s="13"/>
      <c r="Z106" s="13"/>
      <c r="AA106" s="13"/>
      <c r="AP106" s="7" t="s">
        <v>44</v>
      </c>
      <c r="AQ106" s="7" t="s">
        <v>19</v>
      </c>
    </row>
    <row r="107" spans="1:61" s="2" customFormat="1" ht="24.2" customHeight="1" x14ac:dyDescent="0.2">
      <c r="A107" s="13"/>
      <c r="B107" s="14"/>
      <c r="C107" s="62" t="s">
        <v>36</v>
      </c>
      <c r="D107" s="62" t="s">
        <v>38</v>
      </c>
      <c r="E107" s="63" t="s">
        <v>2245</v>
      </c>
      <c r="F107" s="64" t="s">
        <v>2246</v>
      </c>
      <c r="G107" s="65" t="s">
        <v>54</v>
      </c>
      <c r="H107" s="66">
        <v>100</v>
      </c>
      <c r="I107" s="67" t="s">
        <v>0</v>
      </c>
      <c r="J107" s="68" t="s">
        <v>11</v>
      </c>
      <c r="K107" s="69">
        <v>0.17</v>
      </c>
      <c r="L107" s="69">
        <f>K107*H107</f>
        <v>17</v>
      </c>
      <c r="M107" s="69">
        <v>0</v>
      </c>
      <c r="N107" s="69">
        <f>M107*H107</f>
        <v>0</v>
      </c>
      <c r="O107" s="69">
        <v>0</v>
      </c>
      <c r="P107" s="70">
        <f>O107*H107</f>
        <v>0</v>
      </c>
      <c r="Q107" s="13"/>
      <c r="R107" s="13"/>
      <c r="S107" s="13"/>
      <c r="T107" s="13"/>
      <c r="U107" s="13"/>
      <c r="V107" s="13"/>
      <c r="W107" s="13"/>
      <c r="X107" s="13"/>
      <c r="Y107" s="13"/>
      <c r="Z107" s="13"/>
      <c r="AA107" s="13"/>
      <c r="AN107" s="71" t="s">
        <v>42</v>
      </c>
      <c r="AP107" s="71" t="s">
        <v>38</v>
      </c>
      <c r="AQ107" s="71" t="s">
        <v>19</v>
      </c>
      <c r="AU107" s="7" t="s">
        <v>35</v>
      </c>
      <c r="BA107" s="72" t="e">
        <f>IF(J107="základní",#REF!,0)</f>
        <v>#REF!</v>
      </c>
      <c r="BB107" s="72">
        <f>IF(J107="snížená",#REF!,0)</f>
        <v>0</v>
      </c>
      <c r="BC107" s="72">
        <f>IF(J107="zákl. přenesená",#REF!,0)</f>
        <v>0</v>
      </c>
      <c r="BD107" s="72">
        <f>IF(J107="sníž. přenesená",#REF!,0)</f>
        <v>0</v>
      </c>
      <c r="BE107" s="72">
        <f>IF(J107="nulová",#REF!,0)</f>
        <v>0</v>
      </c>
      <c r="BF107" s="7" t="s">
        <v>17</v>
      </c>
      <c r="BG107" s="72" t="e">
        <f>ROUND(#REF!*H107,2)</f>
        <v>#REF!</v>
      </c>
      <c r="BH107" s="7" t="s">
        <v>42</v>
      </c>
      <c r="BI107" s="71" t="s">
        <v>2247</v>
      </c>
    </row>
    <row r="108" spans="1:61" s="2" customFormat="1" ht="19.5" x14ac:dyDescent="0.2">
      <c r="A108" s="13"/>
      <c r="B108" s="14"/>
      <c r="C108" s="15"/>
      <c r="D108" s="73" t="s">
        <v>44</v>
      </c>
      <c r="E108" s="15"/>
      <c r="F108" s="74" t="s">
        <v>2248</v>
      </c>
      <c r="G108" s="15"/>
      <c r="H108" s="15"/>
      <c r="I108" s="75"/>
      <c r="J108" s="76"/>
      <c r="K108" s="22"/>
      <c r="L108" s="22"/>
      <c r="M108" s="22"/>
      <c r="N108" s="22"/>
      <c r="O108" s="22"/>
      <c r="P108" s="23"/>
      <c r="Q108" s="13"/>
      <c r="R108" s="13"/>
      <c r="S108" s="13"/>
      <c r="T108" s="13"/>
      <c r="U108" s="13"/>
      <c r="V108" s="13"/>
      <c r="W108" s="13"/>
      <c r="X108" s="13"/>
      <c r="Y108" s="13"/>
      <c r="Z108" s="13"/>
      <c r="AA108" s="13"/>
      <c r="AP108" s="7" t="s">
        <v>44</v>
      </c>
      <c r="AQ108" s="7" t="s">
        <v>19</v>
      </c>
    </row>
    <row r="109" spans="1:61" s="2" customFormat="1" ht="24.2" customHeight="1" x14ac:dyDescent="0.2">
      <c r="A109" s="13"/>
      <c r="B109" s="14"/>
      <c r="C109" s="62" t="s">
        <v>66</v>
      </c>
      <c r="D109" s="62" t="s">
        <v>38</v>
      </c>
      <c r="E109" s="63" t="s">
        <v>2249</v>
      </c>
      <c r="F109" s="64" t="s">
        <v>2250</v>
      </c>
      <c r="G109" s="65" t="s">
        <v>54</v>
      </c>
      <c r="H109" s="66">
        <v>50</v>
      </c>
      <c r="I109" s="67" t="s">
        <v>0</v>
      </c>
      <c r="J109" s="68" t="s">
        <v>11</v>
      </c>
      <c r="K109" s="69">
        <v>0.51</v>
      </c>
      <c r="L109" s="69">
        <f>K109*H109</f>
        <v>25.5</v>
      </c>
      <c r="M109" s="69">
        <v>3.063505E-2</v>
      </c>
      <c r="N109" s="69">
        <f>M109*H109</f>
        <v>1.5317525000000001</v>
      </c>
      <c r="O109" s="69">
        <v>0</v>
      </c>
      <c r="P109" s="70">
        <f>O109*H109</f>
        <v>0</v>
      </c>
      <c r="Q109" s="13"/>
      <c r="R109" s="13"/>
      <c r="S109" s="13"/>
      <c r="T109" s="13"/>
      <c r="U109" s="13"/>
      <c r="V109" s="13"/>
      <c r="W109" s="13"/>
      <c r="X109" s="13"/>
      <c r="Y109" s="13"/>
      <c r="Z109" s="13"/>
      <c r="AA109" s="13"/>
      <c r="AN109" s="71" t="s">
        <v>42</v>
      </c>
      <c r="AP109" s="71" t="s">
        <v>38</v>
      </c>
      <c r="AQ109" s="71" t="s">
        <v>19</v>
      </c>
      <c r="AU109" s="7" t="s">
        <v>35</v>
      </c>
      <c r="BA109" s="72" t="e">
        <f>IF(J109="základní",#REF!,0)</f>
        <v>#REF!</v>
      </c>
      <c r="BB109" s="72">
        <f>IF(J109="snížená",#REF!,0)</f>
        <v>0</v>
      </c>
      <c r="BC109" s="72">
        <f>IF(J109="zákl. přenesená",#REF!,0)</f>
        <v>0</v>
      </c>
      <c r="BD109" s="72">
        <f>IF(J109="sníž. přenesená",#REF!,0)</f>
        <v>0</v>
      </c>
      <c r="BE109" s="72">
        <f>IF(J109="nulová",#REF!,0)</f>
        <v>0</v>
      </c>
      <c r="BF109" s="7" t="s">
        <v>17</v>
      </c>
      <c r="BG109" s="72" t="e">
        <f>ROUND(#REF!*H109,2)</f>
        <v>#REF!</v>
      </c>
      <c r="BH109" s="7" t="s">
        <v>42</v>
      </c>
      <c r="BI109" s="71" t="s">
        <v>2251</v>
      </c>
    </row>
    <row r="110" spans="1:61" s="2" customFormat="1" ht="39" x14ac:dyDescent="0.2">
      <c r="A110" s="13"/>
      <c r="B110" s="14"/>
      <c r="C110" s="15"/>
      <c r="D110" s="73" t="s">
        <v>44</v>
      </c>
      <c r="E110" s="15"/>
      <c r="F110" s="74" t="s">
        <v>2252</v>
      </c>
      <c r="G110" s="15"/>
      <c r="H110" s="15"/>
      <c r="I110" s="75"/>
      <c r="J110" s="76"/>
      <c r="K110" s="22"/>
      <c r="L110" s="22"/>
      <c r="M110" s="22"/>
      <c r="N110" s="22"/>
      <c r="O110" s="22"/>
      <c r="P110" s="23"/>
      <c r="Q110" s="13"/>
      <c r="R110" s="13"/>
      <c r="S110" s="13"/>
      <c r="T110" s="13"/>
      <c r="U110" s="13"/>
      <c r="V110" s="13"/>
      <c r="W110" s="13"/>
      <c r="X110" s="13"/>
      <c r="Y110" s="13"/>
      <c r="Z110" s="13"/>
      <c r="AA110" s="13"/>
      <c r="AP110" s="7" t="s">
        <v>44</v>
      </c>
      <c r="AQ110" s="7" t="s">
        <v>19</v>
      </c>
    </row>
    <row r="111" spans="1:61" s="2" customFormat="1" ht="16.5" customHeight="1" x14ac:dyDescent="0.2">
      <c r="A111" s="13"/>
      <c r="B111" s="14"/>
      <c r="C111" s="62" t="s">
        <v>5</v>
      </c>
      <c r="D111" s="62" t="s">
        <v>38</v>
      </c>
      <c r="E111" s="63" t="s">
        <v>2253</v>
      </c>
      <c r="F111" s="64" t="s">
        <v>2254</v>
      </c>
      <c r="G111" s="65" t="s">
        <v>993</v>
      </c>
      <c r="H111" s="66">
        <v>2.5</v>
      </c>
      <c r="I111" s="67" t="s">
        <v>0</v>
      </c>
      <c r="J111" s="68" t="s">
        <v>11</v>
      </c>
      <c r="K111" s="69">
        <v>26.698</v>
      </c>
      <c r="L111" s="69">
        <f>K111*H111</f>
        <v>66.745000000000005</v>
      </c>
      <c r="M111" s="69">
        <v>1.0475703999999999</v>
      </c>
      <c r="N111" s="69">
        <f>M111*H111</f>
        <v>2.6189259999999996</v>
      </c>
      <c r="O111" s="69">
        <v>0</v>
      </c>
      <c r="P111" s="70">
        <f>O111*H111</f>
        <v>0</v>
      </c>
      <c r="Q111" s="13"/>
      <c r="R111" s="13"/>
      <c r="S111" s="13"/>
      <c r="T111" s="13"/>
      <c r="U111" s="13"/>
      <c r="V111" s="13"/>
      <c r="W111" s="13"/>
      <c r="X111" s="13"/>
      <c r="Y111" s="13"/>
      <c r="Z111" s="13"/>
      <c r="AA111" s="13"/>
      <c r="AN111" s="71" t="s">
        <v>42</v>
      </c>
      <c r="AP111" s="71" t="s">
        <v>38</v>
      </c>
      <c r="AQ111" s="71" t="s">
        <v>19</v>
      </c>
      <c r="AU111" s="7" t="s">
        <v>35</v>
      </c>
      <c r="BA111" s="72" t="e">
        <f>IF(J111="základní",#REF!,0)</f>
        <v>#REF!</v>
      </c>
      <c r="BB111" s="72">
        <f>IF(J111="snížená",#REF!,0)</f>
        <v>0</v>
      </c>
      <c r="BC111" s="72">
        <f>IF(J111="zákl. přenesená",#REF!,0)</f>
        <v>0</v>
      </c>
      <c r="BD111" s="72">
        <f>IF(J111="sníž. přenesená",#REF!,0)</f>
        <v>0</v>
      </c>
      <c r="BE111" s="72">
        <f>IF(J111="nulová",#REF!,0)</f>
        <v>0</v>
      </c>
      <c r="BF111" s="7" t="s">
        <v>17</v>
      </c>
      <c r="BG111" s="72" t="e">
        <f>ROUND(#REF!*H111,2)</f>
        <v>#REF!</v>
      </c>
      <c r="BH111" s="7" t="s">
        <v>42</v>
      </c>
      <c r="BI111" s="71" t="s">
        <v>2255</v>
      </c>
    </row>
    <row r="112" spans="1:61" s="2" customFormat="1" ht="19.5" x14ac:dyDescent="0.2">
      <c r="A112" s="13"/>
      <c r="B112" s="14"/>
      <c r="C112" s="15"/>
      <c r="D112" s="73" t="s">
        <v>44</v>
      </c>
      <c r="E112" s="15"/>
      <c r="F112" s="74" t="s">
        <v>2256</v>
      </c>
      <c r="G112" s="15"/>
      <c r="H112" s="15"/>
      <c r="I112" s="75"/>
      <c r="J112" s="76"/>
      <c r="K112" s="22"/>
      <c r="L112" s="22"/>
      <c r="M112" s="22"/>
      <c r="N112" s="22"/>
      <c r="O112" s="22"/>
      <c r="P112" s="23"/>
      <c r="Q112" s="13"/>
      <c r="R112" s="13"/>
      <c r="S112" s="13"/>
      <c r="T112" s="13"/>
      <c r="U112" s="13"/>
      <c r="V112" s="13"/>
      <c r="W112" s="13"/>
      <c r="X112" s="13"/>
      <c r="Y112" s="13"/>
      <c r="Z112" s="13"/>
      <c r="AA112" s="13"/>
      <c r="AP112" s="7" t="s">
        <v>44</v>
      </c>
      <c r="AQ112" s="7" t="s">
        <v>19</v>
      </c>
    </row>
    <row r="113" spans="1:61" s="2" customFormat="1" ht="37.9" customHeight="1" x14ac:dyDescent="0.2">
      <c r="A113" s="13"/>
      <c r="B113" s="14"/>
      <c r="C113" s="62" t="s">
        <v>75</v>
      </c>
      <c r="D113" s="62" t="s">
        <v>38</v>
      </c>
      <c r="E113" s="63" t="s">
        <v>2257</v>
      </c>
      <c r="F113" s="64" t="s">
        <v>2258</v>
      </c>
      <c r="G113" s="65" t="s">
        <v>168</v>
      </c>
      <c r="H113" s="66">
        <v>30</v>
      </c>
      <c r="I113" s="67" t="s">
        <v>0</v>
      </c>
      <c r="J113" s="68" t="s">
        <v>11</v>
      </c>
      <c r="K113" s="69">
        <v>11.044</v>
      </c>
      <c r="L113" s="69">
        <f>K113*H113</f>
        <v>331.32</v>
      </c>
      <c r="M113" s="69">
        <v>0.81899999999999995</v>
      </c>
      <c r="N113" s="69">
        <f>M113*H113</f>
        <v>24.57</v>
      </c>
      <c r="O113" s="69">
        <v>0</v>
      </c>
      <c r="P113" s="70">
        <f>O113*H113</f>
        <v>0</v>
      </c>
      <c r="Q113" s="13"/>
      <c r="R113" s="13"/>
      <c r="S113" s="13"/>
      <c r="T113" s="13"/>
      <c r="U113" s="13"/>
      <c r="V113" s="13"/>
      <c r="W113" s="13"/>
      <c r="X113" s="13"/>
      <c r="Y113" s="13"/>
      <c r="Z113" s="13"/>
      <c r="AA113" s="13"/>
      <c r="AN113" s="71" t="s">
        <v>42</v>
      </c>
      <c r="AP113" s="71" t="s">
        <v>38</v>
      </c>
      <c r="AQ113" s="71" t="s">
        <v>19</v>
      </c>
      <c r="AU113" s="7" t="s">
        <v>35</v>
      </c>
      <c r="BA113" s="72" t="e">
        <f>IF(J113="základní",#REF!,0)</f>
        <v>#REF!</v>
      </c>
      <c r="BB113" s="72">
        <f>IF(J113="snížená",#REF!,0)</f>
        <v>0</v>
      </c>
      <c r="BC113" s="72">
        <f>IF(J113="zákl. přenesená",#REF!,0)</f>
        <v>0</v>
      </c>
      <c r="BD113" s="72">
        <f>IF(J113="sníž. přenesená",#REF!,0)</f>
        <v>0</v>
      </c>
      <c r="BE113" s="72">
        <f>IF(J113="nulová",#REF!,0)</f>
        <v>0</v>
      </c>
      <c r="BF113" s="7" t="s">
        <v>17</v>
      </c>
      <c r="BG113" s="72" t="e">
        <f>ROUND(#REF!*H113,2)</f>
        <v>#REF!</v>
      </c>
      <c r="BH113" s="7" t="s">
        <v>42</v>
      </c>
      <c r="BI113" s="71" t="s">
        <v>2259</v>
      </c>
    </row>
    <row r="114" spans="1:61" s="2" customFormat="1" ht="39" x14ac:dyDescent="0.2">
      <c r="A114" s="13"/>
      <c r="B114" s="14"/>
      <c r="C114" s="15"/>
      <c r="D114" s="73" t="s">
        <v>44</v>
      </c>
      <c r="E114" s="15"/>
      <c r="F114" s="74" t="s">
        <v>2260</v>
      </c>
      <c r="G114" s="15"/>
      <c r="H114" s="15"/>
      <c r="I114" s="75"/>
      <c r="J114" s="76"/>
      <c r="K114" s="22"/>
      <c r="L114" s="22"/>
      <c r="M114" s="22"/>
      <c r="N114" s="22"/>
      <c r="O114" s="22"/>
      <c r="P114" s="23"/>
      <c r="Q114" s="13"/>
      <c r="R114" s="13"/>
      <c r="S114" s="13"/>
      <c r="T114" s="13"/>
      <c r="U114" s="13"/>
      <c r="V114" s="13"/>
      <c r="W114" s="13"/>
      <c r="X114" s="13"/>
      <c r="Y114" s="13"/>
      <c r="Z114" s="13"/>
      <c r="AA114" s="13"/>
      <c r="AP114" s="7" t="s">
        <v>44</v>
      </c>
      <c r="AQ114" s="7" t="s">
        <v>19</v>
      </c>
    </row>
    <row r="115" spans="1:61" s="2" customFormat="1" ht="21.75" customHeight="1" x14ac:dyDescent="0.2">
      <c r="A115" s="13"/>
      <c r="B115" s="14"/>
      <c r="C115" s="62" t="s">
        <v>80</v>
      </c>
      <c r="D115" s="62" t="s">
        <v>38</v>
      </c>
      <c r="E115" s="63" t="s">
        <v>2261</v>
      </c>
      <c r="F115" s="64" t="s">
        <v>2262</v>
      </c>
      <c r="G115" s="65" t="s">
        <v>48</v>
      </c>
      <c r="H115" s="66">
        <v>14</v>
      </c>
      <c r="I115" s="67" t="s">
        <v>0</v>
      </c>
      <c r="J115" s="68" t="s">
        <v>11</v>
      </c>
      <c r="K115" s="69">
        <v>0.42599999999999999</v>
      </c>
      <c r="L115" s="69">
        <f>K115*H115</f>
        <v>5.9639999999999995</v>
      </c>
      <c r="M115" s="69">
        <v>0</v>
      </c>
      <c r="N115" s="69">
        <f>M115*H115</f>
        <v>0</v>
      </c>
      <c r="O115" s="69">
        <v>0</v>
      </c>
      <c r="P115" s="70">
        <f>O115*H115</f>
        <v>0</v>
      </c>
      <c r="Q115" s="13"/>
      <c r="R115" s="13"/>
      <c r="S115" s="13"/>
      <c r="T115" s="13"/>
      <c r="U115" s="13"/>
      <c r="V115" s="13"/>
      <c r="W115" s="13"/>
      <c r="X115" s="13"/>
      <c r="Y115" s="13"/>
      <c r="Z115" s="13"/>
      <c r="AA115" s="13"/>
      <c r="AN115" s="71" t="s">
        <v>42</v>
      </c>
      <c r="AP115" s="71" t="s">
        <v>38</v>
      </c>
      <c r="AQ115" s="71" t="s">
        <v>19</v>
      </c>
      <c r="AU115" s="7" t="s">
        <v>35</v>
      </c>
      <c r="BA115" s="72" t="e">
        <f>IF(J115="základní",#REF!,0)</f>
        <v>#REF!</v>
      </c>
      <c r="BB115" s="72">
        <f>IF(J115="snížená",#REF!,0)</f>
        <v>0</v>
      </c>
      <c r="BC115" s="72">
        <f>IF(J115="zákl. přenesená",#REF!,0)</f>
        <v>0</v>
      </c>
      <c r="BD115" s="72">
        <f>IF(J115="sníž. přenesená",#REF!,0)</f>
        <v>0</v>
      </c>
      <c r="BE115" s="72">
        <f>IF(J115="nulová",#REF!,0)</f>
        <v>0</v>
      </c>
      <c r="BF115" s="7" t="s">
        <v>17</v>
      </c>
      <c r="BG115" s="72" t="e">
        <f>ROUND(#REF!*H115,2)</f>
        <v>#REF!</v>
      </c>
      <c r="BH115" s="7" t="s">
        <v>42</v>
      </c>
      <c r="BI115" s="71" t="s">
        <v>2263</v>
      </c>
    </row>
    <row r="116" spans="1:61" s="2" customFormat="1" ht="19.5" x14ac:dyDescent="0.2">
      <c r="A116" s="13"/>
      <c r="B116" s="14"/>
      <c r="C116" s="15"/>
      <c r="D116" s="73" t="s">
        <v>44</v>
      </c>
      <c r="E116" s="15"/>
      <c r="F116" s="74" t="s">
        <v>2264</v>
      </c>
      <c r="G116" s="15"/>
      <c r="H116" s="15"/>
      <c r="I116" s="75"/>
      <c r="J116" s="76"/>
      <c r="K116" s="22"/>
      <c r="L116" s="22"/>
      <c r="M116" s="22"/>
      <c r="N116" s="22"/>
      <c r="O116" s="22"/>
      <c r="P116" s="23"/>
      <c r="Q116" s="13"/>
      <c r="R116" s="13"/>
      <c r="S116" s="13"/>
      <c r="T116" s="13"/>
      <c r="U116" s="13"/>
      <c r="V116" s="13"/>
      <c r="W116" s="13"/>
      <c r="X116" s="13"/>
      <c r="Y116" s="13"/>
      <c r="Z116" s="13"/>
      <c r="AA116" s="13"/>
      <c r="AP116" s="7" t="s">
        <v>44</v>
      </c>
      <c r="AQ116" s="7" t="s">
        <v>19</v>
      </c>
    </row>
    <row r="117" spans="1:61" s="5" customFormat="1" ht="22.9" customHeight="1" x14ac:dyDescent="0.2">
      <c r="B117" s="49"/>
      <c r="C117" s="50"/>
      <c r="D117" s="51" t="s">
        <v>15</v>
      </c>
      <c r="E117" s="61" t="s">
        <v>36</v>
      </c>
      <c r="F117" s="61" t="s">
        <v>37</v>
      </c>
      <c r="G117" s="50"/>
      <c r="H117" s="50"/>
      <c r="I117" s="54"/>
      <c r="J117" s="55"/>
      <c r="K117" s="55"/>
      <c r="L117" s="56">
        <f>SUM(L118:L119)</f>
        <v>2.73</v>
      </c>
      <c r="M117" s="55"/>
      <c r="N117" s="56">
        <f>SUM(N118:N119)</f>
        <v>0</v>
      </c>
      <c r="O117" s="55"/>
      <c r="P117" s="57">
        <f>SUM(P118:P119)</f>
        <v>0</v>
      </c>
      <c r="AN117" s="58" t="s">
        <v>17</v>
      </c>
      <c r="AP117" s="59" t="s">
        <v>15</v>
      </c>
      <c r="AQ117" s="59" t="s">
        <v>17</v>
      </c>
      <c r="AU117" s="58" t="s">
        <v>35</v>
      </c>
      <c r="BG117" s="60" t="e">
        <f>SUM(BG118:BG119)</f>
        <v>#REF!</v>
      </c>
    </row>
    <row r="118" spans="1:61" s="2" customFormat="1" ht="16.5" customHeight="1" x14ac:dyDescent="0.2">
      <c r="A118" s="13"/>
      <c r="B118" s="14"/>
      <c r="C118" s="62" t="s">
        <v>85</v>
      </c>
      <c r="D118" s="62" t="s">
        <v>38</v>
      </c>
      <c r="E118" s="63" t="s">
        <v>2265</v>
      </c>
      <c r="F118" s="64" t="s">
        <v>2266</v>
      </c>
      <c r="G118" s="65" t="s">
        <v>54</v>
      </c>
      <c r="H118" s="66">
        <v>15</v>
      </c>
      <c r="I118" s="67" t="s">
        <v>0</v>
      </c>
      <c r="J118" s="68" t="s">
        <v>11</v>
      </c>
      <c r="K118" s="69">
        <v>0.182</v>
      </c>
      <c r="L118" s="69">
        <f>K118*H118</f>
        <v>2.73</v>
      </c>
      <c r="M118" s="69">
        <v>0</v>
      </c>
      <c r="N118" s="69">
        <f>M118*H118</f>
        <v>0</v>
      </c>
      <c r="O118" s="69">
        <v>0</v>
      </c>
      <c r="P118" s="70">
        <f>O118*H118</f>
        <v>0</v>
      </c>
      <c r="Q118" s="13"/>
      <c r="R118" s="13"/>
      <c r="S118" s="13"/>
      <c r="T118" s="13"/>
      <c r="U118" s="13"/>
      <c r="V118" s="13"/>
      <c r="W118" s="13"/>
      <c r="X118" s="13"/>
      <c r="Y118" s="13"/>
      <c r="Z118" s="13"/>
      <c r="AA118" s="13"/>
      <c r="AN118" s="71" t="s">
        <v>42</v>
      </c>
      <c r="AP118" s="71" t="s">
        <v>38</v>
      </c>
      <c r="AQ118" s="71" t="s">
        <v>19</v>
      </c>
      <c r="AU118" s="7" t="s">
        <v>35</v>
      </c>
      <c r="BA118" s="72" t="e">
        <f>IF(J118="základní",#REF!,0)</f>
        <v>#REF!</v>
      </c>
      <c r="BB118" s="72">
        <f>IF(J118="snížená",#REF!,0)</f>
        <v>0</v>
      </c>
      <c r="BC118" s="72">
        <f>IF(J118="zákl. přenesená",#REF!,0)</f>
        <v>0</v>
      </c>
      <c r="BD118" s="72">
        <f>IF(J118="sníž. přenesená",#REF!,0)</f>
        <v>0</v>
      </c>
      <c r="BE118" s="72">
        <f>IF(J118="nulová",#REF!,0)</f>
        <v>0</v>
      </c>
      <c r="BF118" s="7" t="s">
        <v>17</v>
      </c>
      <c r="BG118" s="72" t="e">
        <f>ROUND(#REF!*H118,2)</f>
        <v>#REF!</v>
      </c>
      <c r="BH118" s="7" t="s">
        <v>42</v>
      </c>
      <c r="BI118" s="71" t="s">
        <v>2267</v>
      </c>
    </row>
    <row r="119" spans="1:61" s="2" customFormat="1" x14ac:dyDescent="0.2">
      <c r="A119" s="13"/>
      <c r="B119" s="14"/>
      <c r="C119" s="15"/>
      <c r="D119" s="73" t="s">
        <v>44</v>
      </c>
      <c r="E119" s="15"/>
      <c r="F119" s="74" t="s">
        <v>2268</v>
      </c>
      <c r="G119" s="15"/>
      <c r="H119" s="15"/>
      <c r="I119" s="75"/>
      <c r="J119" s="76"/>
      <c r="K119" s="22"/>
      <c r="L119" s="22"/>
      <c r="M119" s="22"/>
      <c r="N119" s="22"/>
      <c r="O119" s="22"/>
      <c r="P119" s="23"/>
      <c r="Q119" s="13"/>
      <c r="R119" s="13"/>
      <c r="S119" s="13"/>
      <c r="T119" s="13"/>
      <c r="U119" s="13"/>
      <c r="V119" s="13"/>
      <c r="W119" s="13"/>
      <c r="X119" s="13"/>
      <c r="Y119" s="13"/>
      <c r="Z119" s="13"/>
      <c r="AA119" s="13"/>
      <c r="AP119" s="7" t="s">
        <v>44</v>
      </c>
      <c r="AQ119" s="7" t="s">
        <v>19</v>
      </c>
    </row>
    <row r="120" spans="1:61" s="5" customFormat="1" ht="22.9" customHeight="1" x14ac:dyDescent="0.2">
      <c r="B120" s="49"/>
      <c r="C120" s="50"/>
      <c r="D120" s="51" t="s">
        <v>15</v>
      </c>
      <c r="E120" s="61" t="s">
        <v>66</v>
      </c>
      <c r="F120" s="61" t="s">
        <v>2269</v>
      </c>
      <c r="G120" s="50"/>
      <c r="H120" s="50"/>
      <c r="I120" s="54"/>
      <c r="J120" s="55"/>
      <c r="K120" s="55"/>
      <c r="L120" s="56">
        <f>SUM(L121:L124)</f>
        <v>427.00000000000006</v>
      </c>
      <c r="M120" s="55"/>
      <c r="N120" s="56">
        <f>SUM(N121:N124)</f>
        <v>5.3010000000000002</v>
      </c>
      <c r="O120" s="55"/>
      <c r="P120" s="57">
        <f>SUM(P121:P124)</f>
        <v>0</v>
      </c>
      <c r="AN120" s="58" t="s">
        <v>17</v>
      </c>
      <c r="AP120" s="59" t="s">
        <v>15</v>
      </c>
      <c r="AQ120" s="59" t="s">
        <v>17</v>
      </c>
      <c r="AU120" s="58" t="s">
        <v>35</v>
      </c>
      <c r="BG120" s="60" t="e">
        <f>SUM(BG121:BG124)</f>
        <v>#REF!</v>
      </c>
    </row>
    <row r="121" spans="1:61" s="2" customFormat="1" ht="24.2" customHeight="1" x14ac:dyDescent="0.2">
      <c r="A121" s="13"/>
      <c r="B121" s="14"/>
      <c r="C121" s="62" t="s">
        <v>91</v>
      </c>
      <c r="D121" s="62" t="s">
        <v>38</v>
      </c>
      <c r="E121" s="63" t="s">
        <v>2270</v>
      </c>
      <c r="F121" s="64" t="s">
        <v>2271</v>
      </c>
      <c r="G121" s="65" t="s">
        <v>54</v>
      </c>
      <c r="H121" s="66">
        <v>210</v>
      </c>
      <c r="I121" s="67" t="s">
        <v>0</v>
      </c>
      <c r="J121" s="68" t="s">
        <v>11</v>
      </c>
      <c r="K121" s="69">
        <v>0.38</v>
      </c>
      <c r="L121" s="69">
        <f>K121*H121</f>
        <v>79.8</v>
      </c>
      <c r="M121" s="69">
        <v>0</v>
      </c>
      <c r="N121" s="69">
        <f>M121*H121</f>
        <v>0</v>
      </c>
      <c r="O121" s="69">
        <v>0</v>
      </c>
      <c r="P121" s="70">
        <f>O121*H121</f>
        <v>0</v>
      </c>
      <c r="Q121" s="13"/>
      <c r="R121" s="13"/>
      <c r="S121" s="13"/>
      <c r="T121" s="13"/>
      <c r="U121" s="13"/>
      <c r="V121" s="13"/>
      <c r="W121" s="13"/>
      <c r="X121" s="13"/>
      <c r="Y121" s="13"/>
      <c r="Z121" s="13"/>
      <c r="AA121" s="13"/>
      <c r="AN121" s="71" t="s">
        <v>42</v>
      </c>
      <c r="AP121" s="71" t="s">
        <v>38</v>
      </c>
      <c r="AQ121" s="71" t="s">
        <v>19</v>
      </c>
      <c r="AU121" s="7" t="s">
        <v>35</v>
      </c>
      <c r="BA121" s="72" t="e">
        <f>IF(J121="základní",#REF!,0)</f>
        <v>#REF!</v>
      </c>
      <c r="BB121" s="72">
        <f>IF(J121="snížená",#REF!,0)</f>
        <v>0</v>
      </c>
      <c r="BC121" s="72">
        <f>IF(J121="zákl. přenesená",#REF!,0)</f>
        <v>0</v>
      </c>
      <c r="BD121" s="72">
        <f>IF(J121="sníž. přenesená",#REF!,0)</f>
        <v>0</v>
      </c>
      <c r="BE121" s="72">
        <f>IF(J121="nulová",#REF!,0)</f>
        <v>0</v>
      </c>
      <c r="BF121" s="7" t="s">
        <v>17</v>
      </c>
      <c r="BG121" s="72" t="e">
        <f>ROUND(#REF!*H121,2)</f>
        <v>#REF!</v>
      </c>
      <c r="BH121" s="7" t="s">
        <v>42</v>
      </c>
      <c r="BI121" s="71" t="s">
        <v>2272</v>
      </c>
    </row>
    <row r="122" spans="1:61" s="2" customFormat="1" x14ac:dyDescent="0.2">
      <c r="A122" s="13"/>
      <c r="B122" s="14"/>
      <c r="C122" s="15"/>
      <c r="D122" s="73" t="s">
        <v>44</v>
      </c>
      <c r="E122" s="15"/>
      <c r="F122" s="74" t="s">
        <v>2271</v>
      </c>
      <c r="G122" s="15"/>
      <c r="H122" s="15"/>
      <c r="I122" s="75"/>
      <c r="J122" s="76"/>
      <c r="K122" s="22"/>
      <c r="L122" s="22"/>
      <c r="M122" s="22"/>
      <c r="N122" s="22"/>
      <c r="O122" s="22"/>
      <c r="P122" s="23"/>
      <c r="Q122" s="13"/>
      <c r="R122" s="13"/>
      <c r="S122" s="13"/>
      <c r="T122" s="13"/>
      <c r="U122" s="13"/>
      <c r="V122" s="13"/>
      <c r="W122" s="13"/>
      <c r="X122" s="13"/>
      <c r="Y122" s="13"/>
      <c r="Z122" s="13"/>
      <c r="AA122" s="13"/>
      <c r="AP122" s="7" t="s">
        <v>44</v>
      </c>
      <c r="AQ122" s="7" t="s">
        <v>19</v>
      </c>
    </row>
    <row r="123" spans="1:61" s="2" customFormat="1" ht="24.2" customHeight="1" x14ac:dyDescent="0.2">
      <c r="A123" s="13"/>
      <c r="B123" s="14"/>
      <c r="C123" s="62" t="s">
        <v>97</v>
      </c>
      <c r="D123" s="62" t="s">
        <v>38</v>
      </c>
      <c r="E123" s="63" t="s">
        <v>2273</v>
      </c>
      <c r="F123" s="64" t="s">
        <v>2274</v>
      </c>
      <c r="G123" s="65" t="s">
        <v>54</v>
      </c>
      <c r="H123" s="66">
        <v>310</v>
      </c>
      <c r="I123" s="67" t="s">
        <v>0</v>
      </c>
      <c r="J123" s="68" t="s">
        <v>11</v>
      </c>
      <c r="K123" s="69">
        <v>1.1200000000000001</v>
      </c>
      <c r="L123" s="69">
        <f>K123*H123</f>
        <v>347.20000000000005</v>
      </c>
      <c r="M123" s="69">
        <v>1.7100000000000001E-2</v>
      </c>
      <c r="N123" s="69">
        <f>M123*H123</f>
        <v>5.3010000000000002</v>
      </c>
      <c r="O123" s="69">
        <v>0</v>
      </c>
      <c r="P123" s="70">
        <f>O123*H123</f>
        <v>0</v>
      </c>
      <c r="Q123" s="13"/>
      <c r="R123" s="13"/>
      <c r="S123" s="13"/>
      <c r="T123" s="13"/>
      <c r="U123" s="13"/>
      <c r="V123" s="13"/>
      <c r="W123" s="13"/>
      <c r="X123" s="13"/>
      <c r="Y123" s="13"/>
      <c r="Z123" s="13"/>
      <c r="AA123" s="13"/>
      <c r="AN123" s="71" t="s">
        <v>42</v>
      </c>
      <c r="AP123" s="71" t="s">
        <v>38</v>
      </c>
      <c r="AQ123" s="71" t="s">
        <v>19</v>
      </c>
      <c r="AU123" s="7" t="s">
        <v>35</v>
      </c>
      <c r="BA123" s="72" t="e">
        <f>IF(J123="základní",#REF!,0)</f>
        <v>#REF!</v>
      </c>
      <c r="BB123" s="72">
        <f>IF(J123="snížená",#REF!,0)</f>
        <v>0</v>
      </c>
      <c r="BC123" s="72">
        <f>IF(J123="zákl. přenesená",#REF!,0)</f>
        <v>0</v>
      </c>
      <c r="BD123" s="72">
        <f>IF(J123="sníž. přenesená",#REF!,0)</f>
        <v>0</v>
      </c>
      <c r="BE123" s="72">
        <f>IF(J123="nulová",#REF!,0)</f>
        <v>0</v>
      </c>
      <c r="BF123" s="7" t="s">
        <v>17</v>
      </c>
      <c r="BG123" s="72" t="e">
        <f>ROUND(#REF!*H123,2)</f>
        <v>#REF!</v>
      </c>
      <c r="BH123" s="7" t="s">
        <v>42</v>
      </c>
      <c r="BI123" s="71" t="s">
        <v>2275</v>
      </c>
    </row>
    <row r="124" spans="1:61" s="2" customFormat="1" ht="19.5" x14ac:dyDescent="0.2">
      <c r="A124" s="13"/>
      <c r="B124" s="14"/>
      <c r="C124" s="15"/>
      <c r="D124" s="73" t="s">
        <v>44</v>
      </c>
      <c r="E124" s="15"/>
      <c r="F124" s="74" t="s">
        <v>2276</v>
      </c>
      <c r="G124" s="15"/>
      <c r="H124" s="15"/>
      <c r="I124" s="75"/>
      <c r="J124" s="76"/>
      <c r="K124" s="22"/>
      <c r="L124" s="22"/>
      <c r="M124" s="22"/>
      <c r="N124" s="22"/>
      <c r="O124" s="22"/>
      <c r="P124" s="23"/>
      <c r="Q124" s="13"/>
      <c r="R124" s="13"/>
      <c r="S124" s="13"/>
      <c r="T124" s="13"/>
      <c r="U124" s="13"/>
      <c r="V124" s="13"/>
      <c r="W124" s="13"/>
      <c r="X124" s="13"/>
      <c r="Y124" s="13"/>
      <c r="Z124" s="13"/>
      <c r="AA124" s="13"/>
      <c r="AP124" s="7" t="s">
        <v>44</v>
      </c>
      <c r="AQ124" s="7" t="s">
        <v>19</v>
      </c>
    </row>
    <row r="125" spans="1:61" s="5" customFormat="1" ht="22.9" customHeight="1" x14ac:dyDescent="0.2">
      <c r="B125" s="49"/>
      <c r="C125" s="50"/>
      <c r="D125" s="51" t="s">
        <v>15</v>
      </c>
      <c r="E125" s="61" t="s">
        <v>75</v>
      </c>
      <c r="F125" s="61" t="s">
        <v>2277</v>
      </c>
      <c r="G125" s="50"/>
      <c r="H125" s="50"/>
      <c r="I125" s="54"/>
      <c r="J125" s="55"/>
      <c r="K125" s="55"/>
      <c r="L125" s="56">
        <f>SUM(L126:L129)</f>
        <v>10.25</v>
      </c>
      <c r="M125" s="55"/>
      <c r="N125" s="56">
        <f>SUM(N126:N129)</f>
        <v>0</v>
      </c>
      <c r="O125" s="55"/>
      <c r="P125" s="57">
        <f>SUM(P126:P129)</f>
        <v>0.5</v>
      </c>
      <c r="AN125" s="58" t="s">
        <v>17</v>
      </c>
      <c r="AP125" s="59" t="s">
        <v>15</v>
      </c>
      <c r="AQ125" s="59" t="s">
        <v>17</v>
      </c>
      <c r="AU125" s="58" t="s">
        <v>35</v>
      </c>
      <c r="BG125" s="60" t="e">
        <f>SUM(BG126:BG129)</f>
        <v>#REF!</v>
      </c>
    </row>
    <row r="126" spans="1:61" s="2" customFormat="1" ht="24.2" customHeight="1" x14ac:dyDescent="0.2">
      <c r="A126" s="13"/>
      <c r="B126" s="14"/>
      <c r="C126" s="62" t="s">
        <v>102</v>
      </c>
      <c r="D126" s="62" t="s">
        <v>38</v>
      </c>
      <c r="E126" s="63" t="s">
        <v>2278</v>
      </c>
      <c r="F126" s="64" t="s">
        <v>2279</v>
      </c>
      <c r="G126" s="65" t="s">
        <v>94</v>
      </c>
      <c r="H126" s="66">
        <v>10</v>
      </c>
      <c r="I126" s="67" t="s">
        <v>0</v>
      </c>
      <c r="J126" s="68" t="s">
        <v>11</v>
      </c>
      <c r="K126" s="69">
        <v>0.48099999999999998</v>
      </c>
      <c r="L126" s="69">
        <f>K126*H126</f>
        <v>4.8099999999999996</v>
      </c>
      <c r="M126" s="69">
        <v>0</v>
      </c>
      <c r="N126" s="69">
        <f>M126*H126</f>
        <v>0</v>
      </c>
      <c r="O126" s="69">
        <v>0</v>
      </c>
      <c r="P126" s="70">
        <f>O126*H126</f>
        <v>0</v>
      </c>
      <c r="Q126" s="13"/>
      <c r="R126" s="13"/>
      <c r="S126" s="13"/>
      <c r="T126" s="13"/>
      <c r="U126" s="13"/>
      <c r="V126" s="13"/>
      <c r="W126" s="13"/>
      <c r="X126" s="13"/>
      <c r="Y126" s="13"/>
      <c r="Z126" s="13"/>
      <c r="AA126" s="13"/>
      <c r="AN126" s="71" t="s">
        <v>42</v>
      </c>
      <c r="AP126" s="71" t="s">
        <v>38</v>
      </c>
      <c r="AQ126" s="71" t="s">
        <v>19</v>
      </c>
      <c r="AU126" s="7" t="s">
        <v>35</v>
      </c>
      <c r="BA126" s="72" t="e">
        <f>IF(J126="základní",#REF!,0)</f>
        <v>#REF!</v>
      </c>
      <c r="BB126" s="72">
        <f>IF(J126="snížená",#REF!,0)</f>
        <v>0</v>
      </c>
      <c r="BC126" s="72">
        <f>IF(J126="zákl. přenesená",#REF!,0)</f>
        <v>0</v>
      </c>
      <c r="BD126" s="72">
        <f>IF(J126="sníž. přenesená",#REF!,0)</f>
        <v>0</v>
      </c>
      <c r="BE126" s="72">
        <f>IF(J126="nulová",#REF!,0)</f>
        <v>0</v>
      </c>
      <c r="BF126" s="7" t="s">
        <v>17</v>
      </c>
      <c r="BG126" s="72" t="e">
        <f>ROUND(#REF!*H126,2)</f>
        <v>#REF!</v>
      </c>
      <c r="BH126" s="7" t="s">
        <v>42</v>
      </c>
      <c r="BI126" s="71" t="s">
        <v>2280</v>
      </c>
    </row>
    <row r="127" spans="1:61" s="2" customFormat="1" ht="19.5" x14ac:dyDescent="0.2">
      <c r="A127" s="13"/>
      <c r="B127" s="14"/>
      <c r="C127" s="15"/>
      <c r="D127" s="73" t="s">
        <v>44</v>
      </c>
      <c r="E127" s="15"/>
      <c r="F127" s="74" t="s">
        <v>2281</v>
      </c>
      <c r="G127" s="15"/>
      <c r="H127" s="15"/>
      <c r="I127" s="75"/>
      <c r="J127" s="76"/>
      <c r="K127" s="22"/>
      <c r="L127" s="22"/>
      <c r="M127" s="22"/>
      <c r="N127" s="22"/>
      <c r="O127" s="22"/>
      <c r="P127" s="23"/>
      <c r="Q127" s="13"/>
      <c r="R127" s="13"/>
      <c r="S127" s="13"/>
      <c r="T127" s="13"/>
      <c r="U127" s="13"/>
      <c r="V127" s="13"/>
      <c r="W127" s="13"/>
      <c r="X127" s="13"/>
      <c r="Y127" s="13"/>
      <c r="Z127" s="13"/>
      <c r="AA127" s="13"/>
      <c r="AP127" s="7" t="s">
        <v>44</v>
      </c>
      <c r="AQ127" s="7" t="s">
        <v>19</v>
      </c>
    </row>
    <row r="128" spans="1:61" s="2" customFormat="1" ht="24.2" customHeight="1" x14ac:dyDescent="0.2">
      <c r="A128" s="13"/>
      <c r="B128" s="14"/>
      <c r="C128" s="62" t="s">
        <v>107</v>
      </c>
      <c r="D128" s="62" t="s">
        <v>38</v>
      </c>
      <c r="E128" s="63" t="s">
        <v>2282</v>
      </c>
      <c r="F128" s="64" t="s">
        <v>2283</v>
      </c>
      <c r="G128" s="65" t="s">
        <v>94</v>
      </c>
      <c r="H128" s="66">
        <v>10</v>
      </c>
      <c r="I128" s="67" t="s">
        <v>0</v>
      </c>
      <c r="J128" s="68" t="s">
        <v>11</v>
      </c>
      <c r="K128" s="69">
        <v>0.54400000000000004</v>
      </c>
      <c r="L128" s="69">
        <f>K128*H128</f>
        <v>5.44</v>
      </c>
      <c r="M128" s="69">
        <v>0</v>
      </c>
      <c r="N128" s="69">
        <f>M128*H128</f>
        <v>0</v>
      </c>
      <c r="O128" s="69">
        <v>0.05</v>
      </c>
      <c r="P128" s="70">
        <f>O128*H128</f>
        <v>0.5</v>
      </c>
      <c r="Q128" s="13"/>
      <c r="R128" s="13"/>
      <c r="S128" s="13"/>
      <c r="T128" s="13"/>
      <c r="U128" s="13"/>
      <c r="V128" s="13"/>
      <c r="W128" s="13"/>
      <c r="X128" s="13"/>
      <c r="Y128" s="13"/>
      <c r="Z128" s="13"/>
      <c r="AA128" s="13"/>
      <c r="AN128" s="71" t="s">
        <v>42</v>
      </c>
      <c r="AP128" s="71" t="s">
        <v>38</v>
      </c>
      <c r="AQ128" s="71" t="s">
        <v>19</v>
      </c>
      <c r="AU128" s="7" t="s">
        <v>35</v>
      </c>
      <c r="BA128" s="72" t="e">
        <f>IF(J128="základní",#REF!,0)</f>
        <v>#REF!</v>
      </c>
      <c r="BB128" s="72">
        <f>IF(J128="snížená",#REF!,0)</f>
        <v>0</v>
      </c>
      <c r="BC128" s="72">
        <f>IF(J128="zákl. přenesená",#REF!,0)</f>
        <v>0</v>
      </c>
      <c r="BD128" s="72">
        <f>IF(J128="sníž. přenesená",#REF!,0)</f>
        <v>0</v>
      </c>
      <c r="BE128" s="72">
        <f>IF(J128="nulová",#REF!,0)</f>
        <v>0</v>
      </c>
      <c r="BF128" s="7" t="s">
        <v>17</v>
      </c>
      <c r="BG128" s="72" t="e">
        <f>ROUND(#REF!*H128,2)</f>
        <v>#REF!</v>
      </c>
      <c r="BH128" s="7" t="s">
        <v>42</v>
      </c>
      <c r="BI128" s="71" t="s">
        <v>2284</v>
      </c>
    </row>
    <row r="129" spans="1:61" s="2" customFormat="1" ht="19.5" x14ac:dyDescent="0.2">
      <c r="A129" s="13"/>
      <c r="B129" s="14"/>
      <c r="C129" s="15"/>
      <c r="D129" s="73" t="s">
        <v>44</v>
      </c>
      <c r="E129" s="15"/>
      <c r="F129" s="74" t="s">
        <v>2285</v>
      </c>
      <c r="G129" s="15"/>
      <c r="H129" s="15"/>
      <c r="I129" s="75"/>
      <c r="J129" s="76"/>
      <c r="K129" s="22"/>
      <c r="L129" s="22"/>
      <c r="M129" s="22"/>
      <c r="N129" s="22"/>
      <c r="O129" s="22"/>
      <c r="P129" s="23"/>
      <c r="Q129" s="13"/>
      <c r="R129" s="13"/>
      <c r="S129" s="13"/>
      <c r="T129" s="13"/>
      <c r="U129" s="13"/>
      <c r="V129" s="13"/>
      <c r="W129" s="13"/>
      <c r="X129" s="13"/>
      <c r="Y129" s="13"/>
      <c r="Z129" s="13"/>
      <c r="AA129" s="13"/>
      <c r="AP129" s="7" t="s">
        <v>44</v>
      </c>
      <c r="AQ129" s="7" t="s">
        <v>19</v>
      </c>
    </row>
    <row r="130" spans="1:61" s="5" customFormat="1" ht="22.9" customHeight="1" x14ac:dyDescent="0.2">
      <c r="B130" s="49"/>
      <c r="C130" s="50"/>
      <c r="D130" s="51" t="s">
        <v>15</v>
      </c>
      <c r="E130" s="61" t="s">
        <v>80</v>
      </c>
      <c r="F130" s="61" t="s">
        <v>2286</v>
      </c>
      <c r="G130" s="50"/>
      <c r="H130" s="50"/>
      <c r="I130" s="54"/>
      <c r="J130" s="55"/>
      <c r="K130" s="55"/>
      <c r="L130" s="56">
        <f>SUM(L131:L136)</f>
        <v>354.5</v>
      </c>
      <c r="M130" s="55"/>
      <c r="N130" s="56">
        <f>SUM(N131:N136)</f>
        <v>1.2294999999999999E-3</v>
      </c>
      <c r="O130" s="55"/>
      <c r="P130" s="57">
        <f>SUM(P131:P136)</f>
        <v>171</v>
      </c>
      <c r="AN130" s="58" t="s">
        <v>17</v>
      </c>
      <c r="AP130" s="59" t="s">
        <v>15</v>
      </c>
      <c r="AQ130" s="59" t="s">
        <v>17</v>
      </c>
      <c r="AU130" s="58" t="s">
        <v>35</v>
      </c>
      <c r="BG130" s="60" t="e">
        <f>SUM(BG131:BG136)</f>
        <v>#REF!</v>
      </c>
    </row>
    <row r="131" spans="1:61" s="2" customFormat="1" ht="24.2" customHeight="1" x14ac:dyDescent="0.2">
      <c r="A131" s="13"/>
      <c r="B131" s="14"/>
      <c r="C131" s="62" t="s">
        <v>3</v>
      </c>
      <c r="D131" s="62" t="s">
        <v>38</v>
      </c>
      <c r="E131" s="63" t="s">
        <v>2287</v>
      </c>
      <c r="F131" s="64" t="s">
        <v>2288</v>
      </c>
      <c r="G131" s="65" t="s">
        <v>94</v>
      </c>
      <c r="H131" s="66">
        <v>50</v>
      </c>
      <c r="I131" s="67" t="s">
        <v>0</v>
      </c>
      <c r="J131" s="68" t="s">
        <v>11</v>
      </c>
      <c r="K131" s="69">
        <v>0.13</v>
      </c>
      <c r="L131" s="69">
        <f>K131*H131</f>
        <v>6.5</v>
      </c>
      <c r="M131" s="69">
        <v>2.459E-5</v>
      </c>
      <c r="N131" s="69">
        <f>M131*H131</f>
        <v>1.2294999999999999E-3</v>
      </c>
      <c r="O131" s="69">
        <v>0</v>
      </c>
      <c r="P131" s="70">
        <f>O131*H131</f>
        <v>0</v>
      </c>
      <c r="Q131" s="13"/>
      <c r="R131" s="13"/>
      <c r="S131" s="13"/>
      <c r="T131" s="13"/>
      <c r="U131" s="13"/>
      <c r="V131" s="13"/>
      <c r="W131" s="13"/>
      <c r="X131" s="13"/>
      <c r="Y131" s="13"/>
      <c r="Z131" s="13"/>
      <c r="AA131" s="13"/>
      <c r="AN131" s="71" t="s">
        <v>42</v>
      </c>
      <c r="AP131" s="71" t="s">
        <v>38</v>
      </c>
      <c r="AQ131" s="71" t="s">
        <v>19</v>
      </c>
      <c r="AU131" s="7" t="s">
        <v>35</v>
      </c>
      <c r="BA131" s="72" t="e">
        <f>IF(J131="základní",#REF!,0)</f>
        <v>#REF!</v>
      </c>
      <c r="BB131" s="72">
        <f>IF(J131="snížená",#REF!,0)</f>
        <v>0</v>
      </c>
      <c r="BC131" s="72">
        <f>IF(J131="zákl. přenesená",#REF!,0)</f>
        <v>0</v>
      </c>
      <c r="BD131" s="72">
        <f>IF(J131="sníž. přenesená",#REF!,0)</f>
        <v>0</v>
      </c>
      <c r="BE131" s="72">
        <f>IF(J131="nulová",#REF!,0)</f>
        <v>0</v>
      </c>
      <c r="BF131" s="7" t="s">
        <v>17</v>
      </c>
      <c r="BG131" s="72" t="e">
        <f>ROUND(#REF!*H131,2)</f>
        <v>#REF!</v>
      </c>
      <c r="BH131" s="7" t="s">
        <v>42</v>
      </c>
      <c r="BI131" s="71" t="s">
        <v>2289</v>
      </c>
    </row>
    <row r="132" spans="1:61" s="2" customFormat="1" ht="19.5" x14ac:dyDescent="0.2">
      <c r="A132" s="13"/>
      <c r="B132" s="14"/>
      <c r="C132" s="15"/>
      <c r="D132" s="73" t="s">
        <v>44</v>
      </c>
      <c r="E132" s="15"/>
      <c r="F132" s="74" t="s">
        <v>2290</v>
      </c>
      <c r="G132" s="15"/>
      <c r="H132" s="15"/>
      <c r="I132" s="75"/>
      <c r="J132" s="76"/>
      <c r="K132" s="22"/>
      <c r="L132" s="22"/>
      <c r="M132" s="22"/>
      <c r="N132" s="22"/>
      <c r="O132" s="22"/>
      <c r="P132" s="23"/>
      <c r="Q132" s="13"/>
      <c r="R132" s="13"/>
      <c r="S132" s="13"/>
      <c r="T132" s="13"/>
      <c r="U132" s="13"/>
      <c r="V132" s="13"/>
      <c r="W132" s="13"/>
      <c r="X132" s="13"/>
      <c r="Y132" s="13"/>
      <c r="Z132" s="13"/>
      <c r="AA132" s="13"/>
      <c r="AP132" s="7" t="s">
        <v>44</v>
      </c>
      <c r="AQ132" s="7" t="s">
        <v>19</v>
      </c>
    </row>
    <row r="133" spans="1:61" s="2" customFormat="1" ht="33" customHeight="1" x14ac:dyDescent="0.2">
      <c r="A133" s="13"/>
      <c r="B133" s="14"/>
      <c r="C133" s="62" t="s">
        <v>116</v>
      </c>
      <c r="D133" s="62" t="s">
        <v>38</v>
      </c>
      <c r="E133" s="63" t="s">
        <v>2291</v>
      </c>
      <c r="F133" s="64" t="s">
        <v>2292</v>
      </c>
      <c r="G133" s="65" t="s">
        <v>168</v>
      </c>
      <c r="H133" s="66">
        <v>650</v>
      </c>
      <c r="I133" s="67" t="s">
        <v>0</v>
      </c>
      <c r="J133" s="68" t="s">
        <v>11</v>
      </c>
      <c r="K133" s="69">
        <v>0.48</v>
      </c>
      <c r="L133" s="69">
        <f>K133*H133</f>
        <v>312</v>
      </c>
      <c r="M133" s="69">
        <v>0</v>
      </c>
      <c r="N133" s="69">
        <f>M133*H133</f>
        <v>0</v>
      </c>
      <c r="O133" s="69">
        <v>0.24</v>
      </c>
      <c r="P133" s="70">
        <f>O133*H133</f>
        <v>156</v>
      </c>
      <c r="Q133" s="13"/>
      <c r="R133" s="13"/>
      <c r="S133" s="13"/>
      <c r="T133" s="13"/>
      <c r="U133" s="13"/>
      <c r="V133" s="13"/>
      <c r="W133" s="13"/>
      <c r="X133" s="13"/>
      <c r="Y133" s="13"/>
      <c r="Z133" s="13"/>
      <c r="AA133" s="13"/>
      <c r="AN133" s="71" t="s">
        <v>42</v>
      </c>
      <c r="AP133" s="71" t="s">
        <v>38</v>
      </c>
      <c r="AQ133" s="71" t="s">
        <v>19</v>
      </c>
      <c r="AU133" s="7" t="s">
        <v>35</v>
      </c>
      <c r="BA133" s="72" t="e">
        <f>IF(J133="základní",#REF!,0)</f>
        <v>#REF!</v>
      </c>
      <c r="BB133" s="72">
        <f>IF(J133="snížená",#REF!,0)</f>
        <v>0</v>
      </c>
      <c r="BC133" s="72">
        <f>IF(J133="zákl. přenesená",#REF!,0)</f>
        <v>0</v>
      </c>
      <c r="BD133" s="72">
        <f>IF(J133="sníž. přenesená",#REF!,0)</f>
        <v>0</v>
      </c>
      <c r="BE133" s="72">
        <f>IF(J133="nulová",#REF!,0)</f>
        <v>0</v>
      </c>
      <c r="BF133" s="7" t="s">
        <v>17</v>
      </c>
      <c r="BG133" s="72" t="e">
        <f>ROUND(#REF!*H133,2)</f>
        <v>#REF!</v>
      </c>
      <c r="BH133" s="7" t="s">
        <v>42</v>
      </c>
      <c r="BI133" s="71" t="s">
        <v>2293</v>
      </c>
    </row>
    <row r="134" spans="1:61" s="2" customFormat="1" ht="19.5" x14ac:dyDescent="0.2">
      <c r="A134" s="13"/>
      <c r="B134" s="14"/>
      <c r="C134" s="15"/>
      <c r="D134" s="73" t="s">
        <v>44</v>
      </c>
      <c r="E134" s="15"/>
      <c r="F134" s="74" t="s">
        <v>2294</v>
      </c>
      <c r="G134" s="15"/>
      <c r="H134" s="15"/>
      <c r="I134" s="75"/>
      <c r="J134" s="76"/>
      <c r="K134" s="22"/>
      <c r="L134" s="22"/>
      <c r="M134" s="22"/>
      <c r="N134" s="22"/>
      <c r="O134" s="22"/>
      <c r="P134" s="23"/>
      <c r="Q134" s="13"/>
      <c r="R134" s="13"/>
      <c r="S134" s="13"/>
      <c r="T134" s="13"/>
      <c r="U134" s="13"/>
      <c r="V134" s="13"/>
      <c r="W134" s="13"/>
      <c r="X134" s="13"/>
      <c r="Y134" s="13"/>
      <c r="Z134" s="13"/>
      <c r="AA134" s="13"/>
      <c r="AP134" s="7" t="s">
        <v>44</v>
      </c>
      <c r="AQ134" s="7" t="s">
        <v>19</v>
      </c>
    </row>
    <row r="135" spans="1:61" s="2" customFormat="1" ht="24.2" customHeight="1" x14ac:dyDescent="0.2">
      <c r="A135" s="13"/>
      <c r="B135" s="14"/>
      <c r="C135" s="62" t="s">
        <v>121</v>
      </c>
      <c r="D135" s="62" t="s">
        <v>38</v>
      </c>
      <c r="E135" s="63" t="s">
        <v>2295</v>
      </c>
      <c r="F135" s="64" t="s">
        <v>2296</v>
      </c>
      <c r="G135" s="65" t="s">
        <v>993</v>
      </c>
      <c r="H135" s="66">
        <v>15</v>
      </c>
      <c r="I135" s="67" t="s">
        <v>0</v>
      </c>
      <c r="J135" s="68" t="s">
        <v>11</v>
      </c>
      <c r="K135" s="69">
        <v>2.4</v>
      </c>
      <c r="L135" s="69">
        <f>K135*H135</f>
        <v>36</v>
      </c>
      <c r="M135" s="69">
        <v>0</v>
      </c>
      <c r="N135" s="69">
        <f>M135*H135</f>
        <v>0</v>
      </c>
      <c r="O135" s="69">
        <v>1</v>
      </c>
      <c r="P135" s="70">
        <f>O135*H135</f>
        <v>15</v>
      </c>
      <c r="Q135" s="13"/>
      <c r="R135" s="13"/>
      <c r="S135" s="13"/>
      <c r="T135" s="13"/>
      <c r="U135" s="13"/>
      <c r="V135" s="13"/>
      <c r="W135" s="13"/>
      <c r="X135" s="13"/>
      <c r="Y135" s="13"/>
      <c r="Z135" s="13"/>
      <c r="AA135" s="13"/>
      <c r="AN135" s="71" t="s">
        <v>42</v>
      </c>
      <c r="AP135" s="71" t="s">
        <v>38</v>
      </c>
      <c r="AQ135" s="71" t="s">
        <v>19</v>
      </c>
      <c r="AU135" s="7" t="s">
        <v>35</v>
      </c>
      <c r="BA135" s="72" t="e">
        <f>IF(J135="základní",#REF!,0)</f>
        <v>#REF!</v>
      </c>
      <c r="BB135" s="72">
        <f>IF(J135="snížená",#REF!,0)</f>
        <v>0</v>
      </c>
      <c r="BC135" s="72">
        <f>IF(J135="zákl. přenesená",#REF!,0)</f>
        <v>0</v>
      </c>
      <c r="BD135" s="72">
        <f>IF(J135="sníž. přenesená",#REF!,0)</f>
        <v>0</v>
      </c>
      <c r="BE135" s="72">
        <f>IF(J135="nulová",#REF!,0)</f>
        <v>0</v>
      </c>
      <c r="BF135" s="7" t="s">
        <v>17</v>
      </c>
      <c r="BG135" s="72" t="e">
        <f>ROUND(#REF!*H135,2)</f>
        <v>#REF!</v>
      </c>
      <c r="BH135" s="7" t="s">
        <v>42</v>
      </c>
      <c r="BI135" s="71" t="s">
        <v>2297</v>
      </c>
    </row>
    <row r="136" spans="1:61" s="2" customFormat="1" ht="19.5" x14ac:dyDescent="0.2">
      <c r="A136" s="13"/>
      <c r="B136" s="14"/>
      <c r="C136" s="15"/>
      <c r="D136" s="73" t="s">
        <v>44</v>
      </c>
      <c r="E136" s="15"/>
      <c r="F136" s="74" t="s">
        <v>2298</v>
      </c>
      <c r="G136" s="15"/>
      <c r="H136" s="15"/>
      <c r="I136" s="75"/>
      <c r="J136" s="76"/>
      <c r="K136" s="22"/>
      <c r="L136" s="22"/>
      <c r="M136" s="22"/>
      <c r="N136" s="22"/>
      <c r="O136" s="22"/>
      <c r="P136" s="23"/>
      <c r="Q136" s="13"/>
      <c r="R136" s="13"/>
      <c r="S136" s="13"/>
      <c r="T136" s="13"/>
      <c r="U136" s="13"/>
      <c r="V136" s="13"/>
      <c r="W136" s="13"/>
      <c r="X136" s="13"/>
      <c r="Y136" s="13"/>
      <c r="Z136" s="13"/>
      <c r="AA136" s="13"/>
      <c r="AP136" s="7" t="s">
        <v>44</v>
      </c>
      <c r="AQ136" s="7" t="s">
        <v>19</v>
      </c>
    </row>
    <row r="137" spans="1:61" s="5" customFormat="1" ht="22.9" customHeight="1" x14ac:dyDescent="0.2">
      <c r="B137" s="49"/>
      <c r="C137" s="50"/>
      <c r="D137" s="51" t="s">
        <v>15</v>
      </c>
      <c r="E137" s="61" t="s">
        <v>2299</v>
      </c>
      <c r="F137" s="61" t="s">
        <v>2300</v>
      </c>
      <c r="G137" s="50"/>
      <c r="H137" s="50"/>
      <c r="I137" s="54"/>
      <c r="J137" s="55"/>
      <c r="K137" s="55"/>
      <c r="L137" s="56">
        <f>L138+L152+L161+L164</f>
        <v>205.37</v>
      </c>
      <c r="M137" s="55"/>
      <c r="N137" s="56">
        <f>N138+N152+N161+N164</f>
        <v>2.71131995</v>
      </c>
      <c r="O137" s="55"/>
      <c r="P137" s="57">
        <f>P138+P152+P161+P164</f>
        <v>0</v>
      </c>
      <c r="AN137" s="58" t="s">
        <v>19</v>
      </c>
      <c r="AP137" s="59" t="s">
        <v>15</v>
      </c>
      <c r="AQ137" s="59" t="s">
        <v>17</v>
      </c>
      <c r="AU137" s="58" t="s">
        <v>35</v>
      </c>
      <c r="BG137" s="60" t="e">
        <f>BG138+BG152+BG161+BG164</f>
        <v>#REF!</v>
      </c>
    </row>
    <row r="138" spans="1:61" s="5" customFormat="1" ht="20.85" customHeight="1" x14ac:dyDescent="0.2">
      <c r="B138" s="49"/>
      <c r="C138" s="50"/>
      <c r="D138" s="51" t="s">
        <v>15</v>
      </c>
      <c r="E138" s="61" t="s">
        <v>2301</v>
      </c>
      <c r="F138" s="61" t="s">
        <v>2302</v>
      </c>
      <c r="G138" s="50"/>
      <c r="H138" s="50"/>
      <c r="I138" s="54"/>
      <c r="J138" s="55"/>
      <c r="K138" s="55"/>
      <c r="L138" s="56">
        <f>SUM(L139:L151)</f>
        <v>66.050000000000011</v>
      </c>
      <c r="M138" s="55"/>
      <c r="N138" s="56">
        <f>SUM(N139:N151)</f>
        <v>0.249</v>
      </c>
      <c r="O138" s="55"/>
      <c r="P138" s="57">
        <f>SUM(P139:P151)</f>
        <v>0</v>
      </c>
      <c r="AN138" s="58" t="s">
        <v>19</v>
      </c>
      <c r="AP138" s="59" t="s">
        <v>15</v>
      </c>
      <c r="AQ138" s="59" t="s">
        <v>19</v>
      </c>
      <c r="AU138" s="58" t="s">
        <v>35</v>
      </c>
      <c r="BG138" s="60" t="e">
        <f>SUM(BG139:BG151)</f>
        <v>#REF!</v>
      </c>
    </row>
    <row r="139" spans="1:61" s="2" customFormat="1" ht="24.2" customHeight="1" x14ac:dyDescent="0.2">
      <c r="A139" s="13"/>
      <c r="B139" s="14"/>
      <c r="C139" s="62" t="s">
        <v>126</v>
      </c>
      <c r="D139" s="62" t="s">
        <v>38</v>
      </c>
      <c r="E139" s="63" t="s">
        <v>2303</v>
      </c>
      <c r="F139" s="64" t="s">
        <v>2304</v>
      </c>
      <c r="G139" s="65" t="s">
        <v>54</v>
      </c>
      <c r="H139" s="66">
        <v>100</v>
      </c>
      <c r="I139" s="67" t="s">
        <v>0</v>
      </c>
      <c r="J139" s="68" t="s">
        <v>11</v>
      </c>
      <c r="K139" s="69">
        <v>9.1999999999999998E-2</v>
      </c>
      <c r="L139" s="69">
        <f>K139*H139</f>
        <v>9.1999999999999993</v>
      </c>
      <c r="M139" s="69">
        <v>0</v>
      </c>
      <c r="N139" s="69">
        <f>M139*H139</f>
        <v>0</v>
      </c>
      <c r="O139" s="69">
        <v>0</v>
      </c>
      <c r="P139" s="70">
        <f>O139*H139</f>
        <v>0</v>
      </c>
      <c r="Q139" s="13"/>
      <c r="R139" s="13"/>
      <c r="S139" s="13"/>
      <c r="T139" s="13"/>
      <c r="U139" s="13"/>
      <c r="V139" s="13"/>
      <c r="W139" s="13"/>
      <c r="X139" s="13"/>
      <c r="Y139" s="13"/>
      <c r="Z139" s="13"/>
      <c r="AA139" s="13"/>
      <c r="AN139" s="71" t="s">
        <v>116</v>
      </c>
      <c r="AP139" s="71" t="s">
        <v>38</v>
      </c>
      <c r="AQ139" s="71" t="s">
        <v>51</v>
      </c>
      <c r="AU139" s="7" t="s">
        <v>35</v>
      </c>
      <c r="BA139" s="72" t="e">
        <f>IF(J139="základní",#REF!,0)</f>
        <v>#REF!</v>
      </c>
      <c r="BB139" s="72">
        <f>IF(J139="snížená",#REF!,0)</f>
        <v>0</v>
      </c>
      <c r="BC139" s="72">
        <f>IF(J139="zákl. přenesená",#REF!,0)</f>
        <v>0</v>
      </c>
      <c r="BD139" s="72">
        <f>IF(J139="sníž. přenesená",#REF!,0)</f>
        <v>0</v>
      </c>
      <c r="BE139" s="72">
        <f>IF(J139="nulová",#REF!,0)</f>
        <v>0</v>
      </c>
      <c r="BF139" s="7" t="s">
        <v>17</v>
      </c>
      <c r="BG139" s="72" t="e">
        <f>ROUND(#REF!*H139,2)</f>
        <v>#REF!</v>
      </c>
      <c r="BH139" s="7" t="s">
        <v>116</v>
      </c>
      <c r="BI139" s="71" t="s">
        <v>2305</v>
      </c>
    </row>
    <row r="140" spans="1:61" s="2" customFormat="1" ht="19.5" x14ac:dyDescent="0.2">
      <c r="A140" s="13"/>
      <c r="B140" s="14"/>
      <c r="C140" s="15"/>
      <c r="D140" s="73" t="s">
        <v>44</v>
      </c>
      <c r="E140" s="15"/>
      <c r="F140" s="74" t="s">
        <v>2306</v>
      </c>
      <c r="G140" s="15"/>
      <c r="H140" s="15"/>
      <c r="I140" s="75"/>
      <c r="J140" s="76"/>
      <c r="K140" s="22"/>
      <c r="L140" s="22"/>
      <c r="M140" s="22"/>
      <c r="N140" s="22"/>
      <c r="O140" s="22"/>
      <c r="P140" s="23"/>
      <c r="Q140" s="13"/>
      <c r="R140" s="13"/>
      <c r="S140" s="13"/>
      <c r="T140" s="13"/>
      <c r="U140" s="13"/>
      <c r="V140" s="13"/>
      <c r="W140" s="13"/>
      <c r="X140" s="13"/>
      <c r="Y140" s="13"/>
      <c r="Z140" s="13"/>
      <c r="AA140" s="13"/>
      <c r="AP140" s="7" t="s">
        <v>44</v>
      </c>
      <c r="AQ140" s="7" t="s">
        <v>51</v>
      </c>
    </row>
    <row r="141" spans="1:61" s="2" customFormat="1" ht="24.2" customHeight="1" x14ac:dyDescent="0.2">
      <c r="A141" s="13"/>
      <c r="B141" s="14"/>
      <c r="C141" s="62" t="s">
        <v>131</v>
      </c>
      <c r="D141" s="62" t="s">
        <v>38</v>
      </c>
      <c r="E141" s="63" t="s">
        <v>2307</v>
      </c>
      <c r="F141" s="64" t="s">
        <v>2308</v>
      </c>
      <c r="G141" s="65" t="s">
        <v>54</v>
      </c>
      <c r="H141" s="66">
        <v>100</v>
      </c>
      <c r="I141" s="67" t="s">
        <v>0</v>
      </c>
      <c r="J141" s="68" t="s">
        <v>11</v>
      </c>
      <c r="K141" s="69">
        <v>9.7000000000000003E-2</v>
      </c>
      <c r="L141" s="69">
        <f>K141*H141</f>
        <v>9.7000000000000011</v>
      </c>
      <c r="M141" s="69">
        <v>4.0000000000000003E-5</v>
      </c>
      <c r="N141" s="69">
        <f>M141*H141</f>
        <v>4.0000000000000001E-3</v>
      </c>
      <c r="O141" s="69">
        <v>0</v>
      </c>
      <c r="P141" s="70">
        <f>O141*H141</f>
        <v>0</v>
      </c>
      <c r="Q141" s="13"/>
      <c r="R141" s="13"/>
      <c r="S141" s="13"/>
      <c r="T141" s="13"/>
      <c r="U141" s="13"/>
      <c r="V141" s="13"/>
      <c r="W141" s="13"/>
      <c r="X141" s="13"/>
      <c r="Y141" s="13"/>
      <c r="Z141" s="13"/>
      <c r="AA141" s="13"/>
      <c r="AN141" s="71" t="s">
        <v>116</v>
      </c>
      <c r="AP141" s="71" t="s">
        <v>38</v>
      </c>
      <c r="AQ141" s="71" t="s">
        <v>51</v>
      </c>
      <c r="AU141" s="7" t="s">
        <v>35</v>
      </c>
      <c r="BA141" s="72" t="e">
        <f>IF(J141="základní",#REF!,0)</f>
        <v>#REF!</v>
      </c>
      <c r="BB141" s="72">
        <f>IF(J141="snížená",#REF!,0)</f>
        <v>0</v>
      </c>
      <c r="BC141" s="72">
        <f>IF(J141="zákl. přenesená",#REF!,0)</f>
        <v>0</v>
      </c>
      <c r="BD141" s="72">
        <f>IF(J141="sníž. přenesená",#REF!,0)</f>
        <v>0</v>
      </c>
      <c r="BE141" s="72">
        <f>IF(J141="nulová",#REF!,0)</f>
        <v>0</v>
      </c>
      <c r="BF141" s="7" t="s">
        <v>17</v>
      </c>
      <c r="BG141" s="72" t="e">
        <f>ROUND(#REF!*H141,2)</f>
        <v>#REF!</v>
      </c>
      <c r="BH141" s="7" t="s">
        <v>116</v>
      </c>
      <c r="BI141" s="71" t="s">
        <v>2309</v>
      </c>
    </row>
    <row r="142" spans="1:61" s="2" customFormat="1" ht="19.5" x14ac:dyDescent="0.2">
      <c r="A142" s="13"/>
      <c r="B142" s="14"/>
      <c r="C142" s="15"/>
      <c r="D142" s="73" t="s">
        <v>44</v>
      </c>
      <c r="E142" s="15"/>
      <c r="F142" s="74" t="s">
        <v>2310</v>
      </c>
      <c r="G142" s="15"/>
      <c r="H142" s="15"/>
      <c r="I142" s="75"/>
      <c r="J142" s="76"/>
      <c r="K142" s="22"/>
      <c r="L142" s="22"/>
      <c r="M142" s="22"/>
      <c r="N142" s="22"/>
      <c r="O142" s="22"/>
      <c r="P142" s="23"/>
      <c r="Q142" s="13"/>
      <c r="R142" s="13"/>
      <c r="S142" s="13"/>
      <c r="T142" s="13"/>
      <c r="U142" s="13"/>
      <c r="V142" s="13"/>
      <c r="W142" s="13"/>
      <c r="X142" s="13"/>
      <c r="Y142" s="13"/>
      <c r="Z142" s="13"/>
      <c r="AA142" s="13"/>
      <c r="AP142" s="7" t="s">
        <v>44</v>
      </c>
      <c r="AQ142" s="7" t="s">
        <v>51</v>
      </c>
    </row>
    <row r="143" spans="1:61" s="2" customFormat="1" ht="24.2" customHeight="1" x14ac:dyDescent="0.2">
      <c r="A143" s="13"/>
      <c r="B143" s="14"/>
      <c r="C143" s="77" t="s">
        <v>136</v>
      </c>
      <c r="D143" s="77" t="s">
        <v>1662</v>
      </c>
      <c r="E143" s="78" t="s">
        <v>2311</v>
      </c>
      <c r="F143" s="79" t="s">
        <v>2312</v>
      </c>
      <c r="G143" s="80" t="s">
        <v>54</v>
      </c>
      <c r="H143" s="81">
        <v>100</v>
      </c>
      <c r="I143" s="83" t="s">
        <v>0</v>
      </c>
      <c r="J143" s="84" t="s">
        <v>11</v>
      </c>
      <c r="K143" s="69">
        <v>0</v>
      </c>
      <c r="L143" s="69">
        <f>K143*H143</f>
        <v>0</v>
      </c>
      <c r="M143" s="69">
        <v>6.4999999999999997E-4</v>
      </c>
      <c r="N143" s="69">
        <f>M143*H143</f>
        <v>6.5000000000000002E-2</v>
      </c>
      <c r="O143" s="69">
        <v>0</v>
      </c>
      <c r="P143" s="70">
        <f>O143*H143</f>
        <v>0</v>
      </c>
      <c r="Q143" s="13"/>
      <c r="R143" s="13"/>
      <c r="S143" s="13"/>
      <c r="T143" s="13"/>
      <c r="U143" s="13"/>
      <c r="V143" s="13"/>
      <c r="W143" s="13"/>
      <c r="X143" s="13"/>
      <c r="Y143" s="13"/>
      <c r="Z143" s="13"/>
      <c r="AA143" s="13"/>
      <c r="AN143" s="71" t="s">
        <v>196</v>
      </c>
      <c r="AP143" s="71" t="s">
        <v>1662</v>
      </c>
      <c r="AQ143" s="71" t="s">
        <v>51</v>
      </c>
      <c r="AU143" s="7" t="s">
        <v>35</v>
      </c>
      <c r="BA143" s="72" t="e">
        <f>IF(J143="základní",#REF!,0)</f>
        <v>#REF!</v>
      </c>
      <c r="BB143" s="72">
        <f>IF(J143="snížená",#REF!,0)</f>
        <v>0</v>
      </c>
      <c r="BC143" s="72">
        <f>IF(J143="zákl. přenesená",#REF!,0)</f>
        <v>0</v>
      </c>
      <c r="BD143" s="72">
        <f>IF(J143="sníž. přenesená",#REF!,0)</f>
        <v>0</v>
      </c>
      <c r="BE143" s="72">
        <f>IF(J143="nulová",#REF!,0)</f>
        <v>0</v>
      </c>
      <c r="BF143" s="7" t="s">
        <v>17</v>
      </c>
      <c r="BG143" s="72" t="e">
        <f>ROUND(#REF!*H143,2)</f>
        <v>#REF!</v>
      </c>
      <c r="BH143" s="7" t="s">
        <v>116</v>
      </c>
      <c r="BI143" s="71" t="s">
        <v>2313</v>
      </c>
    </row>
    <row r="144" spans="1:61" s="2" customFormat="1" ht="19.5" x14ac:dyDescent="0.2">
      <c r="A144" s="13"/>
      <c r="B144" s="14"/>
      <c r="C144" s="15"/>
      <c r="D144" s="73" t="s">
        <v>44</v>
      </c>
      <c r="E144" s="15"/>
      <c r="F144" s="74" t="s">
        <v>2312</v>
      </c>
      <c r="G144" s="15"/>
      <c r="H144" s="15"/>
      <c r="I144" s="75"/>
      <c r="J144" s="76"/>
      <c r="K144" s="22"/>
      <c r="L144" s="22"/>
      <c r="M144" s="22"/>
      <c r="N144" s="22"/>
      <c r="O144" s="22"/>
      <c r="P144" s="23"/>
      <c r="Q144" s="13"/>
      <c r="R144" s="13"/>
      <c r="S144" s="13"/>
      <c r="T144" s="13"/>
      <c r="U144" s="13"/>
      <c r="V144" s="13"/>
      <c r="W144" s="13"/>
      <c r="X144" s="13"/>
      <c r="Y144" s="13"/>
      <c r="Z144" s="13"/>
      <c r="AA144" s="13"/>
      <c r="AP144" s="7" t="s">
        <v>44</v>
      </c>
      <c r="AQ144" s="7" t="s">
        <v>51</v>
      </c>
    </row>
    <row r="145" spans="1:61" s="6" customFormat="1" ht="22.5" x14ac:dyDescent="0.2">
      <c r="B145" s="89"/>
      <c r="C145" s="90"/>
      <c r="D145" s="73" t="s">
        <v>2314</v>
      </c>
      <c r="E145" s="90"/>
      <c r="F145" s="91" t="s">
        <v>2315</v>
      </c>
      <c r="G145" s="90"/>
      <c r="H145" s="92">
        <v>100</v>
      </c>
      <c r="I145" s="93"/>
      <c r="J145" s="94"/>
      <c r="K145" s="94"/>
      <c r="L145" s="94"/>
      <c r="M145" s="94"/>
      <c r="N145" s="94"/>
      <c r="O145" s="94"/>
      <c r="P145" s="95"/>
      <c r="AP145" s="96" t="s">
        <v>2314</v>
      </c>
      <c r="AQ145" s="96" t="s">
        <v>51</v>
      </c>
      <c r="AR145" s="6" t="s">
        <v>19</v>
      </c>
      <c r="AS145" s="6" t="s">
        <v>1</v>
      </c>
      <c r="AT145" s="6" t="s">
        <v>17</v>
      </c>
      <c r="AU145" s="96" t="s">
        <v>35</v>
      </c>
    </row>
    <row r="146" spans="1:61" s="2" customFormat="1" ht="33" customHeight="1" x14ac:dyDescent="0.2">
      <c r="A146" s="13"/>
      <c r="B146" s="14"/>
      <c r="C146" s="62" t="s">
        <v>2</v>
      </c>
      <c r="D146" s="62" t="s">
        <v>38</v>
      </c>
      <c r="E146" s="63" t="s">
        <v>2316</v>
      </c>
      <c r="F146" s="64" t="s">
        <v>2317</v>
      </c>
      <c r="G146" s="65" t="s">
        <v>54</v>
      </c>
      <c r="H146" s="66">
        <v>50</v>
      </c>
      <c r="I146" s="67" t="s">
        <v>0</v>
      </c>
      <c r="J146" s="68" t="s">
        <v>11</v>
      </c>
      <c r="K146" s="69">
        <v>0.26500000000000001</v>
      </c>
      <c r="L146" s="69">
        <f>K146*H146</f>
        <v>13.25</v>
      </c>
      <c r="M146" s="69">
        <v>0</v>
      </c>
      <c r="N146" s="69">
        <f>M146*H146</f>
        <v>0</v>
      </c>
      <c r="O146" s="69">
        <v>0</v>
      </c>
      <c r="P146" s="70">
        <f>O146*H146</f>
        <v>0</v>
      </c>
      <c r="Q146" s="13"/>
      <c r="R146" s="13"/>
      <c r="S146" s="13"/>
      <c r="T146" s="13"/>
      <c r="U146" s="13"/>
      <c r="V146" s="13"/>
      <c r="W146" s="13"/>
      <c r="X146" s="13"/>
      <c r="Y146" s="13"/>
      <c r="Z146" s="13"/>
      <c r="AA146" s="13"/>
      <c r="AN146" s="71" t="s">
        <v>116</v>
      </c>
      <c r="AP146" s="71" t="s">
        <v>38</v>
      </c>
      <c r="AQ146" s="71" t="s">
        <v>51</v>
      </c>
      <c r="AU146" s="7" t="s">
        <v>35</v>
      </c>
      <c r="BA146" s="72" t="e">
        <f>IF(J146="základní",#REF!,0)</f>
        <v>#REF!</v>
      </c>
      <c r="BB146" s="72">
        <f>IF(J146="snížená",#REF!,0)</f>
        <v>0</v>
      </c>
      <c r="BC146" s="72">
        <f>IF(J146="zákl. přenesená",#REF!,0)</f>
        <v>0</v>
      </c>
      <c r="BD146" s="72">
        <f>IF(J146="sníž. přenesená",#REF!,0)</f>
        <v>0</v>
      </c>
      <c r="BE146" s="72">
        <f>IF(J146="nulová",#REF!,0)</f>
        <v>0</v>
      </c>
      <c r="BF146" s="7" t="s">
        <v>17</v>
      </c>
      <c r="BG146" s="72" t="e">
        <f>ROUND(#REF!*H146,2)</f>
        <v>#REF!</v>
      </c>
      <c r="BH146" s="7" t="s">
        <v>116</v>
      </c>
      <c r="BI146" s="71" t="s">
        <v>2318</v>
      </c>
    </row>
    <row r="147" spans="1:61" s="2" customFormat="1" ht="19.5" x14ac:dyDescent="0.2">
      <c r="A147" s="13"/>
      <c r="B147" s="14"/>
      <c r="C147" s="15"/>
      <c r="D147" s="73" t="s">
        <v>44</v>
      </c>
      <c r="E147" s="15"/>
      <c r="F147" s="74" t="s">
        <v>2319</v>
      </c>
      <c r="G147" s="15"/>
      <c r="H147" s="15"/>
      <c r="I147" s="75"/>
      <c r="J147" s="76"/>
      <c r="K147" s="22"/>
      <c r="L147" s="22"/>
      <c r="M147" s="22"/>
      <c r="N147" s="22"/>
      <c r="O147" s="22"/>
      <c r="P147" s="23"/>
      <c r="Q147" s="13"/>
      <c r="R147" s="13"/>
      <c r="S147" s="13"/>
      <c r="T147" s="13"/>
      <c r="U147" s="13"/>
      <c r="V147" s="13"/>
      <c r="W147" s="13"/>
      <c r="X147" s="13"/>
      <c r="Y147" s="13"/>
      <c r="Z147" s="13"/>
      <c r="AA147" s="13"/>
      <c r="AP147" s="7" t="s">
        <v>44</v>
      </c>
      <c r="AQ147" s="7" t="s">
        <v>51</v>
      </c>
    </row>
    <row r="148" spans="1:61" s="2" customFormat="1" ht="24.2" customHeight="1" x14ac:dyDescent="0.2">
      <c r="A148" s="13"/>
      <c r="B148" s="14"/>
      <c r="C148" s="62" t="s">
        <v>145</v>
      </c>
      <c r="D148" s="62" t="s">
        <v>38</v>
      </c>
      <c r="E148" s="63" t="s">
        <v>2320</v>
      </c>
      <c r="F148" s="64" t="s">
        <v>2321</v>
      </c>
      <c r="G148" s="65" t="s">
        <v>54</v>
      </c>
      <c r="H148" s="66">
        <v>50</v>
      </c>
      <c r="I148" s="67" t="s">
        <v>0</v>
      </c>
      <c r="J148" s="68" t="s">
        <v>11</v>
      </c>
      <c r="K148" s="69">
        <v>0.67800000000000005</v>
      </c>
      <c r="L148" s="69">
        <f>K148*H148</f>
        <v>33.900000000000006</v>
      </c>
      <c r="M148" s="69">
        <v>0</v>
      </c>
      <c r="N148" s="69">
        <f>M148*H148</f>
        <v>0</v>
      </c>
      <c r="O148" s="69">
        <v>0</v>
      </c>
      <c r="P148" s="70">
        <f>O148*H148</f>
        <v>0</v>
      </c>
      <c r="Q148" s="13"/>
      <c r="R148" s="13"/>
      <c r="S148" s="13"/>
      <c r="T148" s="13"/>
      <c r="U148" s="13"/>
      <c r="V148" s="13"/>
      <c r="W148" s="13"/>
      <c r="X148" s="13"/>
      <c r="Y148" s="13"/>
      <c r="Z148" s="13"/>
      <c r="AA148" s="13"/>
      <c r="AN148" s="71" t="s">
        <v>116</v>
      </c>
      <c r="AP148" s="71" t="s">
        <v>38</v>
      </c>
      <c r="AQ148" s="71" t="s">
        <v>51</v>
      </c>
      <c r="AU148" s="7" t="s">
        <v>35</v>
      </c>
      <c r="BA148" s="72" t="e">
        <f>IF(J148="základní",#REF!,0)</f>
        <v>#REF!</v>
      </c>
      <c r="BB148" s="72">
        <f>IF(J148="snížená",#REF!,0)</f>
        <v>0</v>
      </c>
      <c r="BC148" s="72">
        <f>IF(J148="zákl. přenesená",#REF!,0)</f>
        <v>0</v>
      </c>
      <c r="BD148" s="72">
        <f>IF(J148="sníž. přenesená",#REF!,0)</f>
        <v>0</v>
      </c>
      <c r="BE148" s="72">
        <f>IF(J148="nulová",#REF!,0)</f>
        <v>0</v>
      </c>
      <c r="BF148" s="7" t="s">
        <v>17</v>
      </c>
      <c r="BG148" s="72" t="e">
        <f>ROUND(#REF!*H148,2)</f>
        <v>#REF!</v>
      </c>
      <c r="BH148" s="7" t="s">
        <v>116</v>
      </c>
      <c r="BI148" s="71" t="s">
        <v>2322</v>
      </c>
    </row>
    <row r="149" spans="1:61" s="2" customFormat="1" ht="19.5" x14ac:dyDescent="0.2">
      <c r="A149" s="13"/>
      <c r="B149" s="14"/>
      <c r="C149" s="15"/>
      <c r="D149" s="73" t="s">
        <v>44</v>
      </c>
      <c r="E149" s="15"/>
      <c r="F149" s="74" t="s">
        <v>2323</v>
      </c>
      <c r="G149" s="15"/>
      <c r="H149" s="15"/>
      <c r="I149" s="75"/>
      <c r="J149" s="76"/>
      <c r="K149" s="22"/>
      <c r="L149" s="22"/>
      <c r="M149" s="22"/>
      <c r="N149" s="22"/>
      <c r="O149" s="22"/>
      <c r="P149" s="23"/>
      <c r="Q149" s="13"/>
      <c r="R149" s="13"/>
      <c r="S149" s="13"/>
      <c r="T149" s="13"/>
      <c r="U149" s="13"/>
      <c r="V149" s="13"/>
      <c r="W149" s="13"/>
      <c r="X149" s="13"/>
      <c r="Y149" s="13"/>
      <c r="Z149" s="13"/>
      <c r="AA149" s="13"/>
      <c r="AP149" s="7" t="s">
        <v>44</v>
      </c>
      <c r="AQ149" s="7" t="s">
        <v>51</v>
      </c>
    </row>
    <row r="150" spans="1:61" s="2" customFormat="1" ht="24.2" customHeight="1" x14ac:dyDescent="0.2">
      <c r="A150" s="13"/>
      <c r="B150" s="14"/>
      <c r="C150" s="77" t="s">
        <v>150</v>
      </c>
      <c r="D150" s="77" t="s">
        <v>1662</v>
      </c>
      <c r="E150" s="78" t="s">
        <v>2324</v>
      </c>
      <c r="F150" s="79" t="s">
        <v>2325</v>
      </c>
      <c r="G150" s="80" t="s">
        <v>1773</v>
      </c>
      <c r="H150" s="81">
        <v>180</v>
      </c>
      <c r="I150" s="83" t="s">
        <v>0</v>
      </c>
      <c r="J150" s="84" t="s">
        <v>11</v>
      </c>
      <c r="K150" s="69">
        <v>0</v>
      </c>
      <c r="L150" s="69">
        <f>K150*H150</f>
        <v>0</v>
      </c>
      <c r="M150" s="69">
        <v>1E-3</v>
      </c>
      <c r="N150" s="69">
        <f>M150*H150</f>
        <v>0.18</v>
      </c>
      <c r="O150" s="69">
        <v>0</v>
      </c>
      <c r="P150" s="70">
        <f>O150*H150</f>
        <v>0</v>
      </c>
      <c r="Q150" s="13"/>
      <c r="R150" s="13"/>
      <c r="S150" s="13"/>
      <c r="T150" s="13"/>
      <c r="U150" s="13"/>
      <c r="V150" s="13"/>
      <c r="W150" s="13"/>
      <c r="X150" s="13"/>
      <c r="Y150" s="13"/>
      <c r="Z150" s="13"/>
      <c r="AA150" s="13"/>
      <c r="AN150" s="71" t="s">
        <v>196</v>
      </c>
      <c r="AP150" s="71" t="s">
        <v>1662</v>
      </c>
      <c r="AQ150" s="71" t="s">
        <v>51</v>
      </c>
      <c r="AU150" s="7" t="s">
        <v>35</v>
      </c>
      <c r="BA150" s="72" t="e">
        <f>IF(J150="základní",#REF!,0)</f>
        <v>#REF!</v>
      </c>
      <c r="BB150" s="72">
        <f>IF(J150="snížená",#REF!,0)</f>
        <v>0</v>
      </c>
      <c r="BC150" s="72">
        <f>IF(J150="zákl. přenesená",#REF!,0)</f>
        <v>0</v>
      </c>
      <c r="BD150" s="72">
        <f>IF(J150="sníž. přenesená",#REF!,0)</f>
        <v>0</v>
      </c>
      <c r="BE150" s="72">
        <f>IF(J150="nulová",#REF!,0)</f>
        <v>0</v>
      </c>
      <c r="BF150" s="7" t="s">
        <v>17</v>
      </c>
      <c r="BG150" s="72" t="e">
        <f>ROUND(#REF!*H150,2)</f>
        <v>#REF!</v>
      </c>
      <c r="BH150" s="7" t="s">
        <v>116</v>
      </c>
      <c r="BI150" s="71" t="s">
        <v>2326</v>
      </c>
    </row>
    <row r="151" spans="1:61" s="2" customFormat="1" ht="19.5" x14ac:dyDescent="0.2">
      <c r="A151" s="13"/>
      <c r="B151" s="14"/>
      <c r="C151" s="15"/>
      <c r="D151" s="73" t="s">
        <v>44</v>
      </c>
      <c r="E151" s="15"/>
      <c r="F151" s="74" t="s">
        <v>2325</v>
      </c>
      <c r="G151" s="15"/>
      <c r="H151" s="15"/>
      <c r="I151" s="75"/>
      <c r="J151" s="76"/>
      <c r="K151" s="22"/>
      <c r="L151" s="22"/>
      <c r="M151" s="22"/>
      <c r="N151" s="22"/>
      <c r="O151" s="22"/>
      <c r="P151" s="23"/>
      <c r="Q151" s="13"/>
      <c r="R151" s="13"/>
      <c r="S151" s="13"/>
      <c r="T151" s="13"/>
      <c r="U151" s="13"/>
      <c r="V151" s="13"/>
      <c r="W151" s="13"/>
      <c r="X151" s="13"/>
      <c r="Y151" s="13"/>
      <c r="Z151" s="13"/>
      <c r="AA151" s="13"/>
      <c r="AP151" s="7" t="s">
        <v>44</v>
      </c>
      <c r="AQ151" s="7" t="s">
        <v>51</v>
      </c>
    </row>
    <row r="152" spans="1:61" s="5" customFormat="1" ht="20.85" customHeight="1" x14ac:dyDescent="0.2">
      <c r="B152" s="49"/>
      <c r="C152" s="50"/>
      <c r="D152" s="51" t="s">
        <v>15</v>
      </c>
      <c r="E152" s="61" t="s">
        <v>2327</v>
      </c>
      <c r="F152" s="61" t="s">
        <v>2328</v>
      </c>
      <c r="G152" s="50"/>
      <c r="H152" s="50"/>
      <c r="I152" s="54"/>
      <c r="J152" s="55"/>
      <c r="K152" s="55"/>
      <c r="L152" s="56">
        <f>SUM(L153:L160)</f>
        <v>44.400000000000006</v>
      </c>
      <c r="M152" s="55"/>
      <c r="N152" s="56">
        <f>SUM(N153:N160)</f>
        <v>0.75792000000000004</v>
      </c>
      <c r="O152" s="55"/>
      <c r="P152" s="57">
        <f>SUM(P153:P160)</f>
        <v>0</v>
      </c>
      <c r="AN152" s="58" t="s">
        <v>19</v>
      </c>
      <c r="AP152" s="59" t="s">
        <v>15</v>
      </c>
      <c r="AQ152" s="59" t="s">
        <v>19</v>
      </c>
      <c r="AU152" s="58" t="s">
        <v>35</v>
      </c>
      <c r="BG152" s="60" t="e">
        <f>SUM(BG153:BG160)</f>
        <v>#REF!</v>
      </c>
    </row>
    <row r="153" spans="1:61" s="2" customFormat="1" ht="24.2" customHeight="1" x14ac:dyDescent="0.2">
      <c r="A153" s="13"/>
      <c r="B153" s="14"/>
      <c r="C153" s="62" t="s">
        <v>155</v>
      </c>
      <c r="D153" s="62" t="s">
        <v>38</v>
      </c>
      <c r="E153" s="63" t="s">
        <v>2329</v>
      </c>
      <c r="F153" s="64" t="s">
        <v>2330</v>
      </c>
      <c r="G153" s="65" t="s">
        <v>48</v>
      </c>
      <c r="H153" s="66">
        <v>20</v>
      </c>
      <c r="I153" s="67" t="s">
        <v>0</v>
      </c>
      <c r="J153" s="68" t="s">
        <v>11</v>
      </c>
      <c r="K153" s="69">
        <v>2.2200000000000002</v>
      </c>
      <c r="L153" s="69">
        <f>K153*H153</f>
        <v>44.400000000000006</v>
      </c>
      <c r="M153" s="69">
        <v>3.9599999999999998E-4</v>
      </c>
      <c r="N153" s="69">
        <f>M153*H153</f>
        <v>7.92E-3</v>
      </c>
      <c r="O153" s="69">
        <v>0</v>
      </c>
      <c r="P153" s="70">
        <f>O153*H153</f>
        <v>0</v>
      </c>
      <c r="Q153" s="13"/>
      <c r="R153" s="13"/>
      <c r="S153" s="13"/>
      <c r="T153" s="13"/>
      <c r="U153" s="13"/>
      <c r="V153" s="13"/>
      <c r="W153" s="13"/>
      <c r="X153" s="13"/>
      <c r="Y153" s="13"/>
      <c r="Z153" s="13"/>
      <c r="AA153" s="13"/>
      <c r="AN153" s="71" t="s">
        <v>116</v>
      </c>
      <c r="AP153" s="71" t="s">
        <v>38</v>
      </c>
      <c r="AQ153" s="71" t="s">
        <v>51</v>
      </c>
      <c r="AU153" s="7" t="s">
        <v>35</v>
      </c>
      <c r="BA153" s="72" t="e">
        <f>IF(J153="základní",#REF!,0)</f>
        <v>#REF!</v>
      </c>
      <c r="BB153" s="72">
        <f>IF(J153="snížená",#REF!,0)</f>
        <v>0</v>
      </c>
      <c r="BC153" s="72">
        <f>IF(J153="zákl. přenesená",#REF!,0)</f>
        <v>0</v>
      </c>
      <c r="BD153" s="72">
        <f>IF(J153="sníž. přenesená",#REF!,0)</f>
        <v>0</v>
      </c>
      <c r="BE153" s="72">
        <f>IF(J153="nulová",#REF!,0)</f>
        <v>0</v>
      </c>
      <c r="BF153" s="7" t="s">
        <v>17</v>
      </c>
      <c r="BG153" s="72" t="e">
        <f>ROUND(#REF!*H153,2)</f>
        <v>#REF!</v>
      </c>
      <c r="BH153" s="7" t="s">
        <v>116</v>
      </c>
      <c r="BI153" s="71" t="s">
        <v>2331</v>
      </c>
    </row>
    <row r="154" spans="1:61" s="2" customFormat="1" ht="19.5" x14ac:dyDescent="0.2">
      <c r="A154" s="13"/>
      <c r="B154" s="14"/>
      <c r="C154" s="15"/>
      <c r="D154" s="73" t="s">
        <v>44</v>
      </c>
      <c r="E154" s="15"/>
      <c r="F154" s="74" t="s">
        <v>2332</v>
      </c>
      <c r="G154" s="15"/>
      <c r="H154" s="15"/>
      <c r="I154" s="75"/>
      <c r="J154" s="76"/>
      <c r="K154" s="22"/>
      <c r="L154" s="22"/>
      <c r="M154" s="22"/>
      <c r="N154" s="22"/>
      <c r="O154" s="22"/>
      <c r="P154" s="23"/>
      <c r="Q154" s="13"/>
      <c r="R154" s="13"/>
      <c r="S154" s="13"/>
      <c r="T154" s="13"/>
      <c r="U154" s="13"/>
      <c r="V154" s="13"/>
      <c r="W154" s="13"/>
      <c r="X154" s="13"/>
      <c r="Y154" s="13"/>
      <c r="Z154" s="13"/>
      <c r="AA154" s="13"/>
      <c r="AP154" s="7" t="s">
        <v>44</v>
      </c>
      <c r="AQ154" s="7" t="s">
        <v>51</v>
      </c>
    </row>
    <row r="155" spans="1:61" s="2" customFormat="1" ht="21.75" customHeight="1" x14ac:dyDescent="0.2">
      <c r="A155" s="13"/>
      <c r="B155" s="14"/>
      <c r="C155" s="77" t="s">
        <v>160</v>
      </c>
      <c r="D155" s="77" t="s">
        <v>1662</v>
      </c>
      <c r="E155" s="78" t="s">
        <v>2333</v>
      </c>
      <c r="F155" s="79" t="s">
        <v>2334</v>
      </c>
      <c r="G155" s="80" t="s">
        <v>993</v>
      </c>
      <c r="H155" s="81">
        <v>0.2</v>
      </c>
      <c r="I155" s="83" t="s">
        <v>0</v>
      </c>
      <c r="J155" s="84" t="s">
        <v>11</v>
      </c>
      <c r="K155" s="69">
        <v>0</v>
      </c>
      <c r="L155" s="69">
        <f>K155*H155</f>
        <v>0</v>
      </c>
      <c r="M155" s="69">
        <v>1</v>
      </c>
      <c r="N155" s="69">
        <f>M155*H155</f>
        <v>0.2</v>
      </c>
      <c r="O155" s="69">
        <v>0</v>
      </c>
      <c r="P155" s="70">
        <f>O155*H155</f>
        <v>0</v>
      </c>
      <c r="Q155" s="13"/>
      <c r="R155" s="13"/>
      <c r="S155" s="13"/>
      <c r="T155" s="13"/>
      <c r="U155" s="13"/>
      <c r="V155" s="13"/>
      <c r="W155" s="13"/>
      <c r="X155" s="13"/>
      <c r="Y155" s="13"/>
      <c r="Z155" s="13"/>
      <c r="AA155" s="13"/>
      <c r="AN155" s="71" t="s">
        <v>196</v>
      </c>
      <c r="AP155" s="71" t="s">
        <v>1662</v>
      </c>
      <c r="AQ155" s="71" t="s">
        <v>51</v>
      </c>
      <c r="AU155" s="7" t="s">
        <v>35</v>
      </c>
      <c r="BA155" s="72" t="e">
        <f>IF(J155="základní",#REF!,0)</f>
        <v>#REF!</v>
      </c>
      <c r="BB155" s="72">
        <f>IF(J155="snížená",#REF!,0)</f>
        <v>0</v>
      </c>
      <c r="BC155" s="72">
        <f>IF(J155="zákl. přenesená",#REF!,0)</f>
        <v>0</v>
      </c>
      <c r="BD155" s="72">
        <f>IF(J155="sníž. přenesená",#REF!,0)</f>
        <v>0</v>
      </c>
      <c r="BE155" s="72">
        <f>IF(J155="nulová",#REF!,0)</f>
        <v>0</v>
      </c>
      <c r="BF155" s="7" t="s">
        <v>17</v>
      </c>
      <c r="BG155" s="72" t="e">
        <f>ROUND(#REF!*H155,2)</f>
        <v>#REF!</v>
      </c>
      <c r="BH155" s="7" t="s">
        <v>116</v>
      </c>
      <c r="BI155" s="71" t="s">
        <v>2335</v>
      </c>
    </row>
    <row r="156" spans="1:61" s="2" customFormat="1" x14ac:dyDescent="0.2">
      <c r="A156" s="13"/>
      <c r="B156" s="14"/>
      <c r="C156" s="15"/>
      <c r="D156" s="73" t="s">
        <v>44</v>
      </c>
      <c r="E156" s="15"/>
      <c r="F156" s="74" t="s">
        <v>2334</v>
      </c>
      <c r="G156" s="15"/>
      <c r="H156" s="15"/>
      <c r="I156" s="75"/>
      <c r="J156" s="76"/>
      <c r="K156" s="22"/>
      <c r="L156" s="22"/>
      <c r="M156" s="22"/>
      <c r="N156" s="22"/>
      <c r="O156" s="22"/>
      <c r="P156" s="23"/>
      <c r="Q156" s="13"/>
      <c r="R156" s="13"/>
      <c r="S156" s="13"/>
      <c r="T156" s="13"/>
      <c r="U156" s="13"/>
      <c r="V156" s="13"/>
      <c r="W156" s="13"/>
      <c r="X156" s="13"/>
      <c r="Y156" s="13"/>
      <c r="Z156" s="13"/>
      <c r="AA156" s="13"/>
      <c r="AP156" s="7" t="s">
        <v>44</v>
      </c>
      <c r="AQ156" s="7" t="s">
        <v>51</v>
      </c>
    </row>
    <row r="157" spans="1:61" s="2" customFormat="1" ht="21.75" customHeight="1" x14ac:dyDescent="0.2">
      <c r="A157" s="13"/>
      <c r="B157" s="14"/>
      <c r="C157" s="77" t="s">
        <v>165</v>
      </c>
      <c r="D157" s="77" t="s">
        <v>1662</v>
      </c>
      <c r="E157" s="78" t="s">
        <v>2336</v>
      </c>
      <c r="F157" s="79" t="s">
        <v>2337</v>
      </c>
      <c r="G157" s="80" t="s">
        <v>993</v>
      </c>
      <c r="H157" s="81">
        <v>0.2</v>
      </c>
      <c r="I157" s="83" t="s">
        <v>0</v>
      </c>
      <c r="J157" s="84" t="s">
        <v>11</v>
      </c>
      <c r="K157" s="69">
        <v>0</v>
      </c>
      <c r="L157" s="69">
        <f>K157*H157</f>
        <v>0</v>
      </c>
      <c r="M157" s="69">
        <v>1</v>
      </c>
      <c r="N157" s="69">
        <f>M157*H157</f>
        <v>0.2</v>
      </c>
      <c r="O157" s="69">
        <v>0</v>
      </c>
      <c r="P157" s="70">
        <f>O157*H157</f>
        <v>0</v>
      </c>
      <c r="Q157" s="13"/>
      <c r="R157" s="13"/>
      <c r="S157" s="13"/>
      <c r="T157" s="13"/>
      <c r="U157" s="13"/>
      <c r="V157" s="13"/>
      <c r="W157" s="13"/>
      <c r="X157" s="13"/>
      <c r="Y157" s="13"/>
      <c r="Z157" s="13"/>
      <c r="AA157" s="13"/>
      <c r="AN157" s="71" t="s">
        <v>196</v>
      </c>
      <c r="AP157" s="71" t="s">
        <v>1662</v>
      </c>
      <c r="AQ157" s="71" t="s">
        <v>51</v>
      </c>
      <c r="AU157" s="7" t="s">
        <v>35</v>
      </c>
      <c r="BA157" s="72" t="e">
        <f>IF(J157="základní",#REF!,0)</f>
        <v>#REF!</v>
      </c>
      <c r="BB157" s="72">
        <f>IF(J157="snížená",#REF!,0)</f>
        <v>0</v>
      </c>
      <c r="BC157" s="72">
        <f>IF(J157="zákl. přenesená",#REF!,0)</f>
        <v>0</v>
      </c>
      <c r="BD157" s="72">
        <f>IF(J157="sníž. přenesená",#REF!,0)</f>
        <v>0</v>
      </c>
      <c r="BE157" s="72">
        <f>IF(J157="nulová",#REF!,0)</f>
        <v>0</v>
      </c>
      <c r="BF157" s="7" t="s">
        <v>17</v>
      </c>
      <c r="BG157" s="72" t="e">
        <f>ROUND(#REF!*H157,2)</f>
        <v>#REF!</v>
      </c>
      <c r="BH157" s="7" t="s">
        <v>116</v>
      </c>
      <c r="BI157" s="71" t="s">
        <v>2338</v>
      </c>
    </row>
    <row r="158" spans="1:61" s="2" customFormat="1" x14ac:dyDescent="0.2">
      <c r="A158" s="13"/>
      <c r="B158" s="14"/>
      <c r="C158" s="15"/>
      <c r="D158" s="73" t="s">
        <v>44</v>
      </c>
      <c r="E158" s="15"/>
      <c r="F158" s="74" t="s">
        <v>2337</v>
      </c>
      <c r="G158" s="15"/>
      <c r="H158" s="15"/>
      <c r="I158" s="75"/>
      <c r="J158" s="76"/>
      <c r="K158" s="22"/>
      <c r="L158" s="22"/>
      <c r="M158" s="22"/>
      <c r="N158" s="22"/>
      <c r="O158" s="22"/>
      <c r="P158" s="23"/>
      <c r="Q158" s="13"/>
      <c r="R158" s="13"/>
      <c r="S158" s="13"/>
      <c r="T158" s="13"/>
      <c r="U158" s="13"/>
      <c r="V158" s="13"/>
      <c r="W158" s="13"/>
      <c r="X158" s="13"/>
      <c r="Y158" s="13"/>
      <c r="Z158" s="13"/>
      <c r="AA158" s="13"/>
      <c r="AP158" s="7" t="s">
        <v>44</v>
      </c>
      <c r="AQ158" s="7" t="s">
        <v>51</v>
      </c>
    </row>
    <row r="159" spans="1:61" s="2" customFormat="1" ht="24.2" customHeight="1" x14ac:dyDescent="0.2">
      <c r="A159" s="13"/>
      <c r="B159" s="14"/>
      <c r="C159" s="77" t="s">
        <v>171</v>
      </c>
      <c r="D159" s="77" t="s">
        <v>1662</v>
      </c>
      <c r="E159" s="78" t="s">
        <v>2339</v>
      </c>
      <c r="F159" s="79" t="s">
        <v>2340</v>
      </c>
      <c r="G159" s="80" t="s">
        <v>993</v>
      </c>
      <c r="H159" s="81">
        <v>0.35</v>
      </c>
      <c r="I159" s="83" t="s">
        <v>0</v>
      </c>
      <c r="J159" s="84" t="s">
        <v>11</v>
      </c>
      <c r="K159" s="69">
        <v>0</v>
      </c>
      <c r="L159" s="69">
        <f>K159*H159</f>
        <v>0</v>
      </c>
      <c r="M159" s="69">
        <v>1</v>
      </c>
      <c r="N159" s="69">
        <f>M159*H159</f>
        <v>0.35</v>
      </c>
      <c r="O159" s="69">
        <v>0</v>
      </c>
      <c r="P159" s="70">
        <f>O159*H159</f>
        <v>0</v>
      </c>
      <c r="Q159" s="13"/>
      <c r="R159" s="13"/>
      <c r="S159" s="13"/>
      <c r="T159" s="13"/>
      <c r="U159" s="13"/>
      <c r="V159" s="13"/>
      <c r="W159" s="13"/>
      <c r="X159" s="13"/>
      <c r="Y159" s="13"/>
      <c r="Z159" s="13"/>
      <c r="AA159" s="13"/>
      <c r="AN159" s="71" t="s">
        <v>196</v>
      </c>
      <c r="AP159" s="71" t="s">
        <v>1662</v>
      </c>
      <c r="AQ159" s="71" t="s">
        <v>51</v>
      </c>
      <c r="AU159" s="7" t="s">
        <v>35</v>
      </c>
      <c r="BA159" s="72" t="e">
        <f>IF(J159="základní",#REF!,0)</f>
        <v>#REF!</v>
      </c>
      <c r="BB159" s="72">
        <f>IF(J159="snížená",#REF!,0)</f>
        <v>0</v>
      </c>
      <c r="BC159" s="72">
        <f>IF(J159="zákl. přenesená",#REF!,0)</f>
        <v>0</v>
      </c>
      <c r="BD159" s="72">
        <f>IF(J159="sníž. přenesená",#REF!,0)</f>
        <v>0</v>
      </c>
      <c r="BE159" s="72">
        <f>IF(J159="nulová",#REF!,0)</f>
        <v>0</v>
      </c>
      <c r="BF159" s="7" t="s">
        <v>17</v>
      </c>
      <c r="BG159" s="72" t="e">
        <f>ROUND(#REF!*H159,2)</f>
        <v>#REF!</v>
      </c>
      <c r="BH159" s="7" t="s">
        <v>116</v>
      </c>
      <c r="BI159" s="71" t="s">
        <v>2341</v>
      </c>
    </row>
    <row r="160" spans="1:61" s="2" customFormat="1" ht="19.5" x14ac:dyDescent="0.2">
      <c r="A160" s="13"/>
      <c r="B160" s="14"/>
      <c r="C160" s="15"/>
      <c r="D160" s="73" t="s">
        <v>44</v>
      </c>
      <c r="E160" s="15"/>
      <c r="F160" s="74" t="s">
        <v>2340</v>
      </c>
      <c r="G160" s="15"/>
      <c r="H160" s="15"/>
      <c r="I160" s="75"/>
      <c r="J160" s="76"/>
      <c r="K160" s="22"/>
      <c r="L160" s="22"/>
      <c r="M160" s="22"/>
      <c r="N160" s="22"/>
      <c r="O160" s="22"/>
      <c r="P160" s="23"/>
      <c r="Q160" s="13"/>
      <c r="R160" s="13"/>
      <c r="S160" s="13"/>
      <c r="T160" s="13"/>
      <c r="U160" s="13"/>
      <c r="V160" s="13"/>
      <c r="W160" s="13"/>
      <c r="X160" s="13"/>
      <c r="Y160" s="13"/>
      <c r="Z160" s="13"/>
      <c r="AA160" s="13"/>
      <c r="AP160" s="7" t="s">
        <v>44</v>
      </c>
      <c r="AQ160" s="7" t="s">
        <v>51</v>
      </c>
    </row>
    <row r="161" spans="1:61" s="5" customFormat="1" ht="20.85" customHeight="1" x14ac:dyDescent="0.2">
      <c r="B161" s="49"/>
      <c r="C161" s="50"/>
      <c r="D161" s="51" t="s">
        <v>15</v>
      </c>
      <c r="E161" s="61" t="s">
        <v>2342</v>
      </c>
      <c r="F161" s="61" t="s">
        <v>2343</v>
      </c>
      <c r="G161" s="50"/>
      <c r="H161" s="50"/>
      <c r="I161" s="54"/>
      <c r="J161" s="55"/>
      <c r="K161" s="55"/>
      <c r="L161" s="56">
        <f>SUM(L162:L163)</f>
        <v>76</v>
      </c>
      <c r="M161" s="55"/>
      <c r="N161" s="56">
        <f>SUM(N162:N163)</f>
        <v>1.6900479499999999</v>
      </c>
      <c r="O161" s="55"/>
      <c r="P161" s="57">
        <f>SUM(P162:P163)</f>
        <v>0</v>
      </c>
      <c r="AN161" s="58" t="s">
        <v>19</v>
      </c>
      <c r="AP161" s="59" t="s">
        <v>15</v>
      </c>
      <c r="AQ161" s="59" t="s">
        <v>19</v>
      </c>
      <c r="AU161" s="58" t="s">
        <v>35</v>
      </c>
      <c r="BG161" s="60" t="e">
        <f>SUM(BG162:BG163)</f>
        <v>#REF!</v>
      </c>
    </row>
    <row r="162" spans="1:61" s="2" customFormat="1" ht="24.2" customHeight="1" x14ac:dyDescent="0.2">
      <c r="A162" s="13"/>
      <c r="B162" s="14"/>
      <c r="C162" s="62" t="s">
        <v>176</v>
      </c>
      <c r="D162" s="62" t="s">
        <v>38</v>
      </c>
      <c r="E162" s="63" t="s">
        <v>2344</v>
      </c>
      <c r="F162" s="64" t="s">
        <v>2345</v>
      </c>
      <c r="G162" s="65" t="s">
        <v>54</v>
      </c>
      <c r="H162" s="66">
        <v>50</v>
      </c>
      <c r="I162" s="67" t="s">
        <v>0</v>
      </c>
      <c r="J162" s="68" t="s">
        <v>11</v>
      </c>
      <c r="K162" s="69">
        <v>1.52</v>
      </c>
      <c r="L162" s="69">
        <f>K162*H162</f>
        <v>76</v>
      </c>
      <c r="M162" s="69">
        <v>3.3800958999999998E-2</v>
      </c>
      <c r="N162" s="69">
        <f>M162*H162</f>
        <v>1.6900479499999999</v>
      </c>
      <c r="O162" s="69">
        <v>0</v>
      </c>
      <c r="P162" s="70">
        <f>O162*H162</f>
        <v>0</v>
      </c>
      <c r="Q162" s="13"/>
      <c r="R162" s="13"/>
      <c r="S162" s="13"/>
      <c r="T162" s="13"/>
      <c r="U162" s="13"/>
      <c r="V162" s="13"/>
      <c r="W162" s="13"/>
      <c r="X162" s="13"/>
      <c r="Y162" s="13"/>
      <c r="Z162" s="13"/>
      <c r="AA162" s="13"/>
      <c r="AN162" s="71" t="s">
        <v>116</v>
      </c>
      <c r="AP162" s="71" t="s">
        <v>38</v>
      </c>
      <c r="AQ162" s="71" t="s">
        <v>51</v>
      </c>
      <c r="AU162" s="7" t="s">
        <v>35</v>
      </c>
      <c r="BA162" s="72" t="e">
        <f>IF(J162="základní",#REF!,0)</f>
        <v>#REF!</v>
      </c>
      <c r="BB162" s="72">
        <f>IF(J162="snížená",#REF!,0)</f>
        <v>0</v>
      </c>
      <c r="BC162" s="72">
        <f>IF(J162="zákl. přenesená",#REF!,0)</f>
        <v>0</v>
      </c>
      <c r="BD162" s="72">
        <f>IF(J162="sníž. přenesená",#REF!,0)</f>
        <v>0</v>
      </c>
      <c r="BE162" s="72">
        <f>IF(J162="nulová",#REF!,0)</f>
        <v>0</v>
      </c>
      <c r="BF162" s="7" t="s">
        <v>17</v>
      </c>
      <c r="BG162" s="72" t="e">
        <f>ROUND(#REF!*H162,2)</f>
        <v>#REF!</v>
      </c>
      <c r="BH162" s="7" t="s">
        <v>116</v>
      </c>
      <c r="BI162" s="71" t="s">
        <v>2346</v>
      </c>
    </row>
    <row r="163" spans="1:61" s="2" customFormat="1" ht="19.5" x14ac:dyDescent="0.2">
      <c r="A163" s="13"/>
      <c r="B163" s="14"/>
      <c r="C163" s="15"/>
      <c r="D163" s="73" t="s">
        <v>44</v>
      </c>
      <c r="E163" s="15"/>
      <c r="F163" s="74" t="s">
        <v>2347</v>
      </c>
      <c r="G163" s="15"/>
      <c r="H163" s="15"/>
      <c r="I163" s="75"/>
      <c r="J163" s="76"/>
      <c r="K163" s="22"/>
      <c r="L163" s="22"/>
      <c r="M163" s="22"/>
      <c r="N163" s="22"/>
      <c r="O163" s="22"/>
      <c r="P163" s="23"/>
      <c r="Q163" s="13"/>
      <c r="R163" s="13"/>
      <c r="S163" s="13"/>
      <c r="T163" s="13"/>
      <c r="U163" s="13"/>
      <c r="V163" s="13"/>
      <c r="W163" s="13"/>
      <c r="X163" s="13"/>
      <c r="Y163" s="13"/>
      <c r="Z163" s="13"/>
      <c r="AA163" s="13"/>
      <c r="AP163" s="7" t="s">
        <v>44</v>
      </c>
      <c r="AQ163" s="7" t="s">
        <v>51</v>
      </c>
    </row>
    <row r="164" spans="1:61" s="5" customFormat="1" ht="20.85" customHeight="1" x14ac:dyDescent="0.2">
      <c r="B164" s="49"/>
      <c r="C164" s="50"/>
      <c r="D164" s="51" t="s">
        <v>15</v>
      </c>
      <c r="E164" s="61" t="s">
        <v>2348</v>
      </c>
      <c r="F164" s="61" t="s">
        <v>2349</v>
      </c>
      <c r="G164" s="50"/>
      <c r="H164" s="50"/>
      <c r="I164" s="54"/>
      <c r="J164" s="55"/>
      <c r="K164" s="55"/>
      <c r="L164" s="56">
        <f>SUM(L165:L170)</f>
        <v>18.919999999999998</v>
      </c>
      <c r="M164" s="55"/>
      <c r="N164" s="56">
        <f>SUM(N165:N170)</f>
        <v>1.4352E-2</v>
      </c>
      <c r="O164" s="55"/>
      <c r="P164" s="57">
        <f>SUM(P165:P170)</f>
        <v>0</v>
      </c>
      <c r="AN164" s="58" t="s">
        <v>19</v>
      </c>
      <c r="AP164" s="59" t="s">
        <v>15</v>
      </c>
      <c r="AQ164" s="59" t="s">
        <v>19</v>
      </c>
      <c r="AU164" s="58" t="s">
        <v>35</v>
      </c>
      <c r="BG164" s="60" t="e">
        <f>SUM(BG165:BG170)</f>
        <v>#REF!</v>
      </c>
    </row>
    <row r="165" spans="1:61" s="2" customFormat="1" ht="24.2" customHeight="1" x14ac:dyDescent="0.2">
      <c r="A165" s="13"/>
      <c r="B165" s="14"/>
      <c r="C165" s="62" t="s">
        <v>181</v>
      </c>
      <c r="D165" s="62" t="s">
        <v>38</v>
      </c>
      <c r="E165" s="63" t="s">
        <v>2350</v>
      </c>
      <c r="F165" s="64" t="s">
        <v>2351</v>
      </c>
      <c r="G165" s="65" t="s">
        <v>54</v>
      </c>
      <c r="H165" s="66">
        <v>40</v>
      </c>
      <c r="I165" s="67" t="s">
        <v>0</v>
      </c>
      <c r="J165" s="68" t="s">
        <v>11</v>
      </c>
      <c r="K165" s="69">
        <v>0.11700000000000001</v>
      </c>
      <c r="L165" s="69">
        <f>K165*H165</f>
        <v>4.6800000000000006</v>
      </c>
      <c r="M165" s="69">
        <v>6.7000000000000002E-5</v>
      </c>
      <c r="N165" s="69">
        <f>M165*H165</f>
        <v>2.6800000000000001E-3</v>
      </c>
      <c r="O165" s="69">
        <v>0</v>
      </c>
      <c r="P165" s="70">
        <f>O165*H165</f>
        <v>0</v>
      </c>
      <c r="Q165" s="13"/>
      <c r="R165" s="13"/>
      <c r="S165" s="13"/>
      <c r="T165" s="13"/>
      <c r="U165" s="13"/>
      <c r="V165" s="13"/>
      <c r="W165" s="13"/>
      <c r="X165" s="13"/>
      <c r="Y165" s="13"/>
      <c r="Z165" s="13"/>
      <c r="AA165" s="13"/>
      <c r="AN165" s="71" t="s">
        <v>116</v>
      </c>
      <c r="AP165" s="71" t="s">
        <v>38</v>
      </c>
      <c r="AQ165" s="71" t="s">
        <v>51</v>
      </c>
      <c r="AU165" s="7" t="s">
        <v>35</v>
      </c>
      <c r="BA165" s="72" t="e">
        <f>IF(J165="základní",#REF!,0)</f>
        <v>#REF!</v>
      </c>
      <c r="BB165" s="72">
        <f>IF(J165="snížená",#REF!,0)</f>
        <v>0</v>
      </c>
      <c r="BC165" s="72">
        <f>IF(J165="zákl. přenesená",#REF!,0)</f>
        <v>0</v>
      </c>
      <c r="BD165" s="72">
        <f>IF(J165="sníž. přenesená",#REF!,0)</f>
        <v>0</v>
      </c>
      <c r="BE165" s="72">
        <f>IF(J165="nulová",#REF!,0)</f>
        <v>0</v>
      </c>
      <c r="BF165" s="7" t="s">
        <v>17</v>
      </c>
      <c r="BG165" s="72" t="e">
        <f>ROUND(#REF!*H165,2)</f>
        <v>#REF!</v>
      </c>
      <c r="BH165" s="7" t="s">
        <v>116</v>
      </c>
      <c r="BI165" s="71" t="s">
        <v>2352</v>
      </c>
    </row>
    <row r="166" spans="1:61" s="2" customFormat="1" ht="19.5" x14ac:dyDescent="0.2">
      <c r="A166" s="13"/>
      <c r="B166" s="14"/>
      <c r="C166" s="15"/>
      <c r="D166" s="73" t="s">
        <v>44</v>
      </c>
      <c r="E166" s="15"/>
      <c r="F166" s="74" t="s">
        <v>2353</v>
      </c>
      <c r="G166" s="15"/>
      <c r="H166" s="15"/>
      <c r="I166" s="75"/>
      <c r="J166" s="76"/>
      <c r="K166" s="22"/>
      <c r="L166" s="22"/>
      <c r="M166" s="22"/>
      <c r="N166" s="22"/>
      <c r="O166" s="22"/>
      <c r="P166" s="23"/>
      <c r="Q166" s="13"/>
      <c r="R166" s="13"/>
      <c r="S166" s="13"/>
      <c r="T166" s="13"/>
      <c r="U166" s="13"/>
      <c r="V166" s="13"/>
      <c r="W166" s="13"/>
      <c r="X166" s="13"/>
      <c r="Y166" s="13"/>
      <c r="Z166" s="13"/>
      <c r="AA166" s="13"/>
      <c r="AP166" s="7" t="s">
        <v>44</v>
      </c>
      <c r="AQ166" s="7" t="s">
        <v>51</v>
      </c>
    </row>
    <row r="167" spans="1:61" s="2" customFormat="1" ht="24.2" customHeight="1" x14ac:dyDescent="0.2">
      <c r="A167" s="13"/>
      <c r="B167" s="14"/>
      <c r="C167" s="62" t="s">
        <v>186</v>
      </c>
      <c r="D167" s="62" t="s">
        <v>38</v>
      </c>
      <c r="E167" s="63" t="s">
        <v>2354</v>
      </c>
      <c r="F167" s="64" t="s">
        <v>2355</v>
      </c>
      <c r="G167" s="65" t="s">
        <v>54</v>
      </c>
      <c r="H167" s="66">
        <v>40</v>
      </c>
      <c r="I167" s="67" t="s">
        <v>0</v>
      </c>
      <c r="J167" s="68" t="s">
        <v>11</v>
      </c>
      <c r="K167" s="69">
        <v>0.184</v>
      </c>
      <c r="L167" s="69">
        <f>K167*H167</f>
        <v>7.3599999999999994</v>
      </c>
      <c r="M167" s="69">
        <v>1.6875000000000001E-4</v>
      </c>
      <c r="N167" s="69">
        <f>M167*H167</f>
        <v>6.7500000000000008E-3</v>
      </c>
      <c r="O167" s="69">
        <v>0</v>
      </c>
      <c r="P167" s="70">
        <f>O167*H167</f>
        <v>0</v>
      </c>
      <c r="Q167" s="13"/>
      <c r="R167" s="13"/>
      <c r="S167" s="13"/>
      <c r="T167" s="13"/>
      <c r="U167" s="13"/>
      <c r="V167" s="13"/>
      <c r="W167" s="13"/>
      <c r="X167" s="13"/>
      <c r="Y167" s="13"/>
      <c r="Z167" s="13"/>
      <c r="AA167" s="13"/>
      <c r="AN167" s="71" t="s">
        <v>116</v>
      </c>
      <c r="AP167" s="71" t="s">
        <v>38</v>
      </c>
      <c r="AQ167" s="71" t="s">
        <v>51</v>
      </c>
      <c r="AU167" s="7" t="s">
        <v>35</v>
      </c>
      <c r="BA167" s="72" t="e">
        <f>IF(J167="základní",#REF!,0)</f>
        <v>#REF!</v>
      </c>
      <c r="BB167" s="72">
        <f>IF(J167="snížená",#REF!,0)</f>
        <v>0</v>
      </c>
      <c r="BC167" s="72">
        <f>IF(J167="zákl. přenesená",#REF!,0)</f>
        <v>0</v>
      </c>
      <c r="BD167" s="72">
        <f>IF(J167="sníž. přenesená",#REF!,0)</f>
        <v>0</v>
      </c>
      <c r="BE167" s="72">
        <f>IF(J167="nulová",#REF!,0)</f>
        <v>0</v>
      </c>
      <c r="BF167" s="7" t="s">
        <v>17</v>
      </c>
      <c r="BG167" s="72" t="e">
        <f>ROUND(#REF!*H167,2)</f>
        <v>#REF!</v>
      </c>
      <c r="BH167" s="7" t="s">
        <v>116</v>
      </c>
      <c r="BI167" s="71" t="s">
        <v>2356</v>
      </c>
    </row>
    <row r="168" spans="1:61" s="2" customFormat="1" ht="19.5" x14ac:dyDescent="0.2">
      <c r="A168" s="13"/>
      <c r="B168" s="14"/>
      <c r="C168" s="15"/>
      <c r="D168" s="73" t="s">
        <v>44</v>
      </c>
      <c r="E168" s="15"/>
      <c r="F168" s="74" t="s">
        <v>2357</v>
      </c>
      <c r="G168" s="15"/>
      <c r="H168" s="15"/>
      <c r="I168" s="75"/>
      <c r="J168" s="76"/>
      <c r="K168" s="22"/>
      <c r="L168" s="22"/>
      <c r="M168" s="22"/>
      <c r="N168" s="22"/>
      <c r="O168" s="22"/>
      <c r="P168" s="23"/>
      <c r="Q168" s="13"/>
      <c r="R168" s="13"/>
      <c r="S168" s="13"/>
      <c r="T168" s="13"/>
      <c r="U168" s="13"/>
      <c r="V168" s="13"/>
      <c r="W168" s="13"/>
      <c r="X168" s="13"/>
      <c r="Y168" s="13"/>
      <c r="Z168" s="13"/>
      <c r="AA168" s="13"/>
      <c r="AP168" s="7" t="s">
        <v>44</v>
      </c>
      <c r="AQ168" s="7" t="s">
        <v>51</v>
      </c>
    </row>
    <row r="169" spans="1:61" s="2" customFormat="1" ht="24.2" customHeight="1" x14ac:dyDescent="0.2">
      <c r="A169" s="13"/>
      <c r="B169" s="14"/>
      <c r="C169" s="62" t="s">
        <v>191</v>
      </c>
      <c r="D169" s="62" t="s">
        <v>38</v>
      </c>
      <c r="E169" s="63" t="s">
        <v>2358</v>
      </c>
      <c r="F169" s="64" t="s">
        <v>2359</v>
      </c>
      <c r="G169" s="65" t="s">
        <v>54</v>
      </c>
      <c r="H169" s="66">
        <v>40</v>
      </c>
      <c r="I169" s="67" t="s">
        <v>0</v>
      </c>
      <c r="J169" s="68" t="s">
        <v>11</v>
      </c>
      <c r="K169" s="69">
        <v>0.17199999999999999</v>
      </c>
      <c r="L169" s="69">
        <f>K169*H169</f>
        <v>6.879999999999999</v>
      </c>
      <c r="M169" s="69">
        <v>1.2305000000000001E-4</v>
      </c>
      <c r="N169" s="69">
        <f>M169*H169</f>
        <v>4.9220000000000002E-3</v>
      </c>
      <c r="O169" s="69">
        <v>0</v>
      </c>
      <c r="P169" s="70">
        <f>O169*H169</f>
        <v>0</v>
      </c>
      <c r="Q169" s="13"/>
      <c r="R169" s="13"/>
      <c r="S169" s="13"/>
      <c r="T169" s="13"/>
      <c r="U169" s="13"/>
      <c r="V169" s="13"/>
      <c r="W169" s="13"/>
      <c r="X169" s="13"/>
      <c r="Y169" s="13"/>
      <c r="Z169" s="13"/>
      <c r="AA169" s="13"/>
      <c r="AN169" s="71" t="s">
        <v>116</v>
      </c>
      <c r="AP169" s="71" t="s">
        <v>38</v>
      </c>
      <c r="AQ169" s="71" t="s">
        <v>51</v>
      </c>
      <c r="AU169" s="7" t="s">
        <v>35</v>
      </c>
      <c r="BA169" s="72" t="e">
        <f>IF(J169="základní",#REF!,0)</f>
        <v>#REF!</v>
      </c>
      <c r="BB169" s="72">
        <f>IF(J169="snížená",#REF!,0)</f>
        <v>0</v>
      </c>
      <c r="BC169" s="72">
        <f>IF(J169="zákl. přenesená",#REF!,0)</f>
        <v>0</v>
      </c>
      <c r="BD169" s="72">
        <f>IF(J169="sníž. přenesená",#REF!,0)</f>
        <v>0</v>
      </c>
      <c r="BE169" s="72">
        <f>IF(J169="nulová",#REF!,0)</f>
        <v>0</v>
      </c>
      <c r="BF169" s="7" t="s">
        <v>17</v>
      </c>
      <c r="BG169" s="72" t="e">
        <f>ROUND(#REF!*H169,2)</f>
        <v>#REF!</v>
      </c>
      <c r="BH169" s="7" t="s">
        <v>116</v>
      </c>
      <c r="BI169" s="71" t="s">
        <v>2360</v>
      </c>
    </row>
    <row r="170" spans="1:61" s="2" customFormat="1" ht="19.5" x14ac:dyDescent="0.2">
      <c r="A170" s="13"/>
      <c r="B170" s="14"/>
      <c r="C170" s="15"/>
      <c r="D170" s="73" t="s">
        <v>44</v>
      </c>
      <c r="E170" s="15"/>
      <c r="F170" s="74" t="s">
        <v>2361</v>
      </c>
      <c r="G170" s="15"/>
      <c r="H170" s="15"/>
      <c r="I170" s="85"/>
      <c r="J170" s="86"/>
      <c r="K170" s="87"/>
      <c r="L170" s="87"/>
      <c r="M170" s="87"/>
      <c r="N170" s="87"/>
      <c r="O170" s="87"/>
      <c r="P170" s="88"/>
      <c r="Q170" s="13"/>
      <c r="R170" s="13"/>
      <c r="S170" s="13"/>
      <c r="T170" s="13"/>
      <c r="U170" s="13"/>
      <c r="V170" s="13"/>
      <c r="W170" s="13"/>
      <c r="X170" s="13"/>
      <c r="Y170" s="13"/>
      <c r="Z170" s="13"/>
      <c r="AA170" s="13"/>
      <c r="AP170" s="7" t="s">
        <v>44</v>
      </c>
      <c r="AQ170" s="7" t="s">
        <v>51</v>
      </c>
    </row>
    <row r="171" spans="1:61" s="2" customFormat="1" ht="6.95" customHeight="1" x14ac:dyDescent="0.2">
      <c r="A171" s="13"/>
      <c r="B171" s="18"/>
      <c r="C171" s="19"/>
      <c r="D171" s="19"/>
      <c r="E171" s="19"/>
      <c r="F171" s="19"/>
      <c r="G171" s="19"/>
      <c r="H171" s="19"/>
      <c r="I171" s="13"/>
      <c r="K171" s="13"/>
      <c r="L171" s="13"/>
      <c r="M171" s="13"/>
      <c r="N171" s="13"/>
      <c r="O171" s="13"/>
      <c r="P171" s="13"/>
      <c r="Q171" s="13"/>
      <c r="R171" s="13"/>
      <c r="S171" s="13"/>
      <c r="T171" s="13"/>
      <c r="U171" s="13"/>
      <c r="V171" s="13"/>
      <c r="W171" s="13"/>
      <c r="X171" s="13"/>
      <c r="Y171" s="13"/>
      <c r="Z171" s="13"/>
      <c r="AA171" s="13"/>
    </row>
  </sheetData>
  <sheetProtection algorithmName="SHA-512" hashValue="zbqr1pvYY0riNQdfc2D/6acdtF5McTAikZqqadJEjcS9ePGLHQRsY8pnQmW+8Xg1X48tNwdzPon77f8RE/70Dw==" saltValue="20MvB/M05EWE1cr2XGaq1w==" spinCount="100000" sheet="1" objects="1" scenarios="1" formatColumns="0" formatRows="0" autoFilter="0"/>
  <autoFilter ref="C94:H170"/>
  <mergeCells count="3">
    <mergeCell ref="E85:H85"/>
    <mergeCell ref="E87:H87"/>
    <mergeCell ref="B2:H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01 - Cenová soustava UOŽI</vt:lpstr>
      <vt:lpstr>SO 02 - Cenová soustava ÚRS</vt:lpstr>
      <vt:lpstr>'SO 01 - Cenová soustava UOŽI'!Názvy_tisku</vt:lpstr>
      <vt:lpstr>'SO 02 - Cenová soustava ÚRS'!Názvy_tisku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2022-07-27T08:32:15Z</dcterms:created>
  <dcterms:modified xsi:type="dcterms:W3CDTF">2022-07-27T09:01:47Z</dcterms:modified>
</cp:coreProperties>
</file>