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Old_PC\Projekty\DMC\Akce 2021\ZP Most Znojmo - Okříšky\Po připomínkáchdruhé kolo\"/>
    </mc:Choice>
  </mc:AlternateContent>
  <xr:revisionPtr revIDLastSave="0" documentId="8_{E1F361E9-AB3F-41E8-B514-825FB9CF43A4}" xr6:coauthVersionLast="47" xr6:coauthVersionMax="47" xr10:uidLastSave="{00000000-0000-0000-0000-000000000000}"/>
  <bookViews>
    <workbookView xWindow="-120" yWindow="-120" windowWidth="29040" windowHeight="17640" xr2:uid="{14FAB5A1-DE31-4FAF-9D04-5822EF67DFFC}"/>
  </bookViews>
  <sheets>
    <sheet name="Dopočet inflace" sheetId="1" r:id="rId1"/>
  </sheets>
  <externalReferences>
    <externalReference r:id="rId2"/>
  </externalReferences>
  <definedNames>
    <definedName name="_xlnm.Print_Area" localSheetId="0">'Dopočet inflace'!$A$1:$Y$313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303" i="1" l="1"/>
  <c r="AF299" i="1"/>
  <c r="DD294" i="1"/>
  <c r="DC294" i="1"/>
  <c r="DA294" i="1"/>
  <c r="CZ294" i="1"/>
  <c r="CX294" i="1"/>
  <c r="CW294" i="1"/>
  <c r="CU294" i="1"/>
  <c r="CT294" i="1"/>
  <c r="CR294" i="1"/>
  <c r="CQ294" i="1"/>
  <c r="CO294" i="1"/>
  <c r="CN294" i="1"/>
  <c r="CL294" i="1"/>
  <c r="CK294" i="1"/>
  <c r="CI294" i="1"/>
  <c r="CH294" i="1"/>
  <c r="CF294" i="1"/>
  <c r="CE294" i="1"/>
  <c r="CC294" i="1"/>
  <c r="CB294" i="1"/>
  <c r="BZ294" i="1"/>
  <c r="BY294" i="1"/>
  <c r="BW294" i="1"/>
  <c r="BV294" i="1"/>
  <c r="BT294" i="1"/>
  <c r="BS294" i="1"/>
  <c r="BQ294" i="1"/>
  <c r="BP294" i="1"/>
  <c r="BN294" i="1"/>
  <c r="BM294" i="1"/>
  <c r="BK294" i="1"/>
  <c r="BJ294" i="1"/>
  <c r="BH294" i="1"/>
  <c r="BG294" i="1"/>
  <c r="BE294" i="1"/>
  <c r="BD294" i="1"/>
  <c r="BB294" i="1"/>
  <c r="BA294" i="1"/>
  <c r="AY294" i="1"/>
  <c r="AX294" i="1"/>
  <c r="AV294" i="1"/>
  <c r="AU294" i="1"/>
  <c r="AS294" i="1"/>
  <c r="AR294" i="1"/>
  <c r="AP294" i="1"/>
  <c r="AO294" i="1"/>
  <c r="AM294" i="1"/>
  <c r="AL294" i="1"/>
  <c r="AJ294" i="1"/>
  <c r="AI294" i="1"/>
  <c r="AG294" i="1"/>
  <c r="AF294" i="1"/>
  <c r="AD294" i="1"/>
  <c r="AC294" i="1"/>
  <c r="AA294" i="1"/>
  <c r="Z294" i="1"/>
  <c r="X294" i="1"/>
  <c r="W294" i="1"/>
  <c r="U294" i="1"/>
  <c r="T294" i="1"/>
  <c r="R294" i="1"/>
  <c r="Q294" i="1"/>
  <c r="L294" i="1"/>
  <c r="K294" i="1"/>
  <c r="I294" i="1"/>
  <c r="H294" i="1"/>
  <c r="L293" i="1"/>
  <c r="K293" i="1"/>
  <c r="I293" i="1"/>
  <c r="H293" i="1"/>
  <c r="L292" i="1"/>
  <c r="K292" i="1"/>
  <c r="I292" i="1"/>
  <c r="H292" i="1"/>
  <c r="L291" i="1"/>
  <c r="K291" i="1"/>
  <c r="I291" i="1"/>
  <c r="H291" i="1"/>
  <c r="L290" i="1"/>
  <c r="K290" i="1"/>
  <c r="I290" i="1"/>
  <c r="H290" i="1"/>
  <c r="L289" i="1"/>
  <c r="K289" i="1"/>
  <c r="I289" i="1"/>
  <c r="H289" i="1"/>
  <c r="L288" i="1"/>
  <c r="K288" i="1"/>
  <c r="I288" i="1"/>
  <c r="H288" i="1"/>
  <c r="L287" i="1"/>
  <c r="K287" i="1"/>
  <c r="I287" i="1"/>
  <c r="H287" i="1"/>
  <c r="L286" i="1"/>
  <c r="K286" i="1"/>
  <c r="I286" i="1"/>
  <c r="H286" i="1"/>
  <c r="L285" i="1"/>
  <c r="K285" i="1"/>
  <c r="I285" i="1"/>
  <c r="H285" i="1"/>
  <c r="L284" i="1"/>
  <c r="K284" i="1"/>
  <c r="I284" i="1"/>
  <c r="H284" i="1"/>
  <c r="L283" i="1"/>
  <c r="K283" i="1"/>
  <c r="I283" i="1"/>
  <c r="H283" i="1"/>
  <c r="I281" i="1"/>
  <c r="H281" i="1"/>
  <c r="I280" i="1"/>
  <c r="H280" i="1"/>
  <c r="I279" i="1"/>
  <c r="H279" i="1"/>
  <c r="I278" i="1"/>
  <c r="H278" i="1"/>
  <c r="I277" i="1"/>
  <c r="H277" i="1"/>
  <c r="I275" i="1"/>
  <c r="H275" i="1"/>
  <c r="I274" i="1"/>
  <c r="H274" i="1"/>
  <c r="I273" i="1"/>
  <c r="H273" i="1"/>
  <c r="I272" i="1"/>
  <c r="H272" i="1"/>
  <c r="I271" i="1"/>
  <c r="H271" i="1"/>
  <c r="I270" i="1"/>
  <c r="H270" i="1"/>
  <c r="I269" i="1"/>
  <c r="H269" i="1"/>
  <c r="I268" i="1"/>
  <c r="H268" i="1"/>
  <c r="I267" i="1"/>
  <c r="H267" i="1"/>
  <c r="I266" i="1"/>
  <c r="H266" i="1"/>
  <c r="I265" i="1"/>
  <c r="H265" i="1"/>
  <c r="I264" i="1"/>
  <c r="H264" i="1"/>
  <c r="L263" i="1"/>
  <c r="K263" i="1"/>
  <c r="I263" i="1"/>
  <c r="H263" i="1"/>
  <c r="I262" i="1"/>
  <c r="I261" i="1"/>
  <c r="H261" i="1"/>
  <c r="F261" i="1"/>
  <c r="E261" i="1"/>
  <c r="D261" i="1"/>
  <c r="L260" i="1"/>
  <c r="K260" i="1"/>
  <c r="I260" i="1"/>
  <c r="H260" i="1"/>
  <c r="F260" i="1"/>
  <c r="E260" i="1"/>
  <c r="D260" i="1"/>
  <c r="L259" i="1"/>
  <c r="K259" i="1"/>
  <c r="I259" i="1"/>
  <c r="H259" i="1"/>
  <c r="F259" i="1"/>
  <c r="E259" i="1"/>
  <c r="D259" i="1"/>
  <c r="L258" i="1"/>
  <c r="L280" i="1" s="1"/>
  <c r="K258" i="1"/>
  <c r="K280" i="1" s="1"/>
  <c r="I258" i="1"/>
  <c r="H258" i="1"/>
  <c r="F258" i="1"/>
  <c r="E258" i="1"/>
  <c r="D258" i="1"/>
  <c r="L257" i="1"/>
  <c r="K257" i="1"/>
  <c r="I257" i="1"/>
  <c r="H257" i="1"/>
  <c r="F257" i="1"/>
  <c r="E257" i="1"/>
  <c r="D257" i="1"/>
  <c r="L256" i="1"/>
  <c r="K256" i="1"/>
  <c r="I256" i="1"/>
  <c r="H256" i="1"/>
  <c r="F256" i="1"/>
  <c r="E256" i="1"/>
  <c r="D256" i="1"/>
  <c r="L255" i="1"/>
  <c r="L277" i="1" s="1"/>
  <c r="K255" i="1"/>
  <c r="K277" i="1" s="1"/>
  <c r="I255" i="1"/>
  <c r="H255" i="1"/>
  <c r="F255" i="1"/>
  <c r="E255" i="1"/>
  <c r="D255" i="1"/>
  <c r="L254" i="1"/>
  <c r="K254" i="1"/>
  <c r="I254" i="1"/>
  <c r="H254" i="1"/>
  <c r="F254" i="1"/>
  <c r="E254" i="1"/>
  <c r="D254" i="1"/>
  <c r="L253" i="1"/>
  <c r="K253" i="1"/>
  <c r="I253" i="1"/>
  <c r="H253" i="1"/>
  <c r="F253" i="1"/>
  <c r="E253" i="1"/>
  <c r="D253" i="1"/>
  <c r="L252" i="1"/>
  <c r="K252" i="1"/>
  <c r="I252" i="1"/>
  <c r="H252" i="1"/>
  <c r="F252" i="1"/>
  <c r="E252" i="1"/>
  <c r="D252" i="1"/>
  <c r="L251" i="1"/>
  <c r="K251" i="1"/>
  <c r="I251" i="1"/>
  <c r="H251" i="1"/>
  <c r="F251" i="1"/>
  <c r="E251" i="1"/>
  <c r="D251" i="1"/>
  <c r="L250" i="1"/>
  <c r="K250" i="1"/>
  <c r="I250" i="1"/>
  <c r="H250" i="1"/>
  <c r="F250" i="1"/>
  <c r="E250" i="1"/>
  <c r="D250" i="1"/>
  <c r="L249" i="1"/>
  <c r="K249" i="1"/>
  <c r="I249" i="1"/>
  <c r="H249" i="1"/>
  <c r="F249" i="1"/>
  <c r="E249" i="1"/>
  <c r="D249" i="1"/>
  <c r="L248" i="1"/>
  <c r="K248" i="1"/>
  <c r="I248" i="1"/>
  <c r="H248" i="1"/>
  <c r="H262" i="1" s="1"/>
  <c r="F248" i="1"/>
  <c r="E248" i="1"/>
  <c r="D248" i="1"/>
  <c r="L247" i="1"/>
  <c r="K247" i="1"/>
  <c r="I247" i="1"/>
  <c r="H247" i="1"/>
  <c r="F247" i="1"/>
  <c r="E247" i="1"/>
  <c r="D247" i="1"/>
  <c r="F246" i="1"/>
  <c r="E246" i="1"/>
  <c r="D246" i="1"/>
  <c r="L245" i="1"/>
  <c r="K245" i="1"/>
  <c r="I245" i="1"/>
  <c r="H245" i="1"/>
  <c r="F245" i="1"/>
  <c r="E245" i="1"/>
  <c r="D245" i="1"/>
  <c r="C245" i="1"/>
  <c r="L244" i="1"/>
  <c r="K244" i="1"/>
  <c r="I244" i="1"/>
  <c r="H244" i="1"/>
  <c r="F244" i="1"/>
  <c r="E244" i="1"/>
  <c r="D244" i="1"/>
  <c r="C244" i="1"/>
  <c r="L243" i="1"/>
  <c r="K243" i="1"/>
  <c r="I243" i="1"/>
  <c r="H243" i="1"/>
  <c r="F243" i="1"/>
  <c r="E243" i="1"/>
  <c r="D243" i="1"/>
  <c r="C243" i="1"/>
  <c r="L242" i="1"/>
  <c r="K242" i="1"/>
  <c r="I242" i="1"/>
  <c r="H242" i="1"/>
  <c r="F242" i="1"/>
  <c r="E242" i="1"/>
  <c r="D242" i="1"/>
  <c r="C242" i="1"/>
  <c r="L241" i="1"/>
  <c r="K241" i="1"/>
  <c r="I241" i="1"/>
  <c r="H241" i="1"/>
  <c r="F241" i="1"/>
  <c r="E241" i="1"/>
  <c r="D241" i="1"/>
  <c r="C241" i="1"/>
  <c r="L240" i="1"/>
  <c r="K240" i="1"/>
  <c r="I240" i="1"/>
  <c r="H240" i="1"/>
  <c r="F240" i="1"/>
  <c r="E240" i="1"/>
  <c r="D240" i="1"/>
  <c r="C240" i="1"/>
  <c r="L239" i="1"/>
  <c r="K239" i="1"/>
  <c r="I239" i="1"/>
  <c r="H239" i="1"/>
  <c r="F239" i="1"/>
  <c r="E239" i="1"/>
  <c r="D239" i="1"/>
  <c r="C239" i="1"/>
  <c r="L238" i="1"/>
  <c r="K238" i="1"/>
  <c r="I238" i="1"/>
  <c r="H238" i="1"/>
  <c r="F238" i="1"/>
  <c r="E238" i="1"/>
  <c r="D238" i="1"/>
  <c r="C238" i="1"/>
  <c r="L237" i="1"/>
  <c r="K237" i="1"/>
  <c r="I237" i="1"/>
  <c r="H237" i="1"/>
  <c r="F237" i="1"/>
  <c r="E237" i="1"/>
  <c r="D237" i="1"/>
  <c r="C237" i="1"/>
  <c r="L236" i="1"/>
  <c r="K236" i="1"/>
  <c r="I236" i="1"/>
  <c r="H236" i="1"/>
  <c r="F236" i="1"/>
  <c r="E236" i="1"/>
  <c r="D236" i="1"/>
  <c r="C236" i="1"/>
  <c r="L235" i="1"/>
  <c r="K235" i="1"/>
  <c r="I235" i="1"/>
  <c r="H235" i="1"/>
  <c r="F235" i="1"/>
  <c r="E235" i="1"/>
  <c r="D235" i="1"/>
  <c r="C235" i="1"/>
  <c r="L234" i="1"/>
  <c r="K234" i="1"/>
  <c r="I234" i="1"/>
  <c r="H234" i="1"/>
  <c r="F234" i="1"/>
  <c r="E234" i="1"/>
  <c r="D234" i="1"/>
  <c r="C234" i="1"/>
  <c r="L233" i="1"/>
  <c r="K233" i="1"/>
  <c r="I233" i="1"/>
  <c r="H233" i="1"/>
  <c r="F233" i="1"/>
  <c r="E233" i="1"/>
  <c r="D233" i="1"/>
  <c r="C233" i="1"/>
  <c r="L232" i="1"/>
  <c r="K232" i="1"/>
  <c r="I232" i="1"/>
  <c r="H232" i="1"/>
  <c r="F232" i="1"/>
  <c r="E232" i="1"/>
  <c r="D232" i="1"/>
  <c r="C232" i="1"/>
  <c r="L231" i="1"/>
  <c r="K231" i="1"/>
  <c r="I231" i="1"/>
  <c r="H231" i="1"/>
  <c r="F231" i="1"/>
  <c r="E231" i="1"/>
  <c r="D231" i="1"/>
  <c r="C231" i="1"/>
  <c r="L230" i="1"/>
  <c r="K230" i="1"/>
  <c r="I230" i="1"/>
  <c r="H230" i="1"/>
  <c r="H246" i="1" s="1"/>
  <c r="F230" i="1"/>
  <c r="E230" i="1"/>
  <c r="D230" i="1"/>
  <c r="C230" i="1"/>
  <c r="F229" i="1"/>
  <c r="E229" i="1"/>
  <c r="D229" i="1"/>
  <c r="L228" i="1"/>
  <c r="K228" i="1"/>
  <c r="I228" i="1"/>
  <c r="H228" i="1"/>
  <c r="F228" i="1"/>
  <c r="E228" i="1"/>
  <c r="D228" i="1"/>
  <c r="C228" i="1"/>
  <c r="L227" i="1"/>
  <c r="K227" i="1"/>
  <c r="I227" i="1"/>
  <c r="H227" i="1"/>
  <c r="F227" i="1"/>
  <c r="E227" i="1"/>
  <c r="D227" i="1"/>
  <c r="C227" i="1"/>
  <c r="L226" i="1"/>
  <c r="K226" i="1"/>
  <c r="I226" i="1"/>
  <c r="H226" i="1"/>
  <c r="F226" i="1"/>
  <c r="E226" i="1"/>
  <c r="D226" i="1"/>
  <c r="C226" i="1"/>
  <c r="L225" i="1"/>
  <c r="K225" i="1"/>
  <c r="I225" i="1"/>
  <c r="H225" i="1"/>
  <c r="F225" i="1"/>
  <c r="E225" i="1"/>
  <c r="D225" i="1"/>
  <c r="C225" i="1"/>
  <c r="L224" i="1"/>
  <c r="K224" i="1"/>
  <c r="I224" i="1"/>
  <c r="H224" i="1"/>
  <c r="F224" i="1"/>
  <c r="E224" i="1"/>
  <c r="D224" i="1"/>
  <c r="C224" i="1"/>
  <c r="L223" i="1"/>
  <c r="K223" i="1"/>
  <c r="I223" i="1"/>
  <c r="H223" i="1"/>
  <c r="F223" i="1"/>
  <c r="E223" i="1"/>
  <c r="D223" i="1"/>
  <c r="C223" i="1"/>
  <c r="L222" i="1"/>
  <c r="K222" i="1"/>
  <c r="I222" i="1"/>
  <c r="H222" i="1"/>
  <c r="H229" i="1" s="1"/>
  <c r="F222" i="1"/>
  <c r="E222" i="1"/>
  <c r="D222" i="1"/>
  <c r="C222" i="1"/>
  <c r="L221" i="1"/>
  <c r="K221" i="1"/>
  <c r="K229" i="1" s="1"/>
  <c r="K272" i="1" s="1"/>
  <c r="I221" i="1"/>
  <c r="H221" i="1"/>
  <c r="F221" i="1"/>
  <c r="E221" i="1"/>
  <c r="D221" i="1"/>
  <c r="C221" i="1"/>
  <c r="L220" i="1"/>
  <c r="K220" i="1"/>
  <c r="I220" i="1"/>
  <c r="H220" i="1"/>
  <c r="F220" i="1"/>
  <c r="E220" i="1"/>
  <c r="D220" i="1"/>
  <c r="C220" i="1"/>
  <c r="F219" i="1"/>
  <c r="E219" i="1"/>
  <c r="D219" i="1"/>
  <c r="L218" i="1"/>
  <c r="K218" i="1"/>
  <c r="I218" i="1"/>
  <c r="H218" i="1"/>
  <c r="F218" i="1"/>
  <c r="E218" i="1"/>
  <c r="D218" i="1"/>
  <c r="C218" i="1"/>
  <c r="L217" i="1"/>
  <c r="K217" i="1"/>
  <c r="I217" i="1"/>
  <c r="H217" i="1"/>
  <c r="F217" i="1"/>
  <c r="E217" i="1"/>
  <c r="D217" i="1"/>
  <c r="C217" i="1"/>
  <c r="L216" i="1"/>
  <c r="K216" i="1"/>
  <c r="I216" i="1"/>
  <c r="H216" i="1"/>
  <c r="F216" i="1"/>
  <c r="E216" i="1"/>
  <c r="D216" i="1"/>
  <c r="C216" i="1"/>
  <c r="L215" i="1"/>
  <c r="K215" i="1"/>
  <c r="I215" i="1"/>
  <c r="H215" i="1"/>
  <c r="F215" i="1"/>
  <c r="E215" i="1"/>
  <c r="D215" i="1"/>
  <c r="C215" i="1"/>
  <c r="L214" i="1"/>
  <c r="K214" i="1"/>
  <c r="I214" i="1"/>
  <c r="H214" i="1"/>
  <c r="F214" i="1"/>
  <c r="E214" i="1"/>
  <c r="D214" i="1"/>
  <c r="C214" i="1"/>
  <c r="L213" i="1"/>
  <c r="K213" i="1"/>
  <c r="I213" i="1"/>
  <c r="H213" i="1"/>
  <c r="F213" i="1"/>
  <c r="E213" i="1"/>
  <c r="D213" i="1"/>
  <c r="C213" i="1"/>
  <c r="L212" i="1"/>
  <c r="K212" i="1"/>
  <c r="I212" i="1"/>
  <c r="H212" i="1"/>
  <c r="F212" i="1"/>
  <c r="E212" i="1"/>
  <c r="D212" i="1"/>
  <c r="C212" i="1"/>
  <c r="L211" i="1"/>
  <c r="K211" i="1"/>
  <c r="I211" i="1"/>
  <c r="H211" i="1"/>
  <c r="F211" i="1"/>
  <c r="E211" i="1"/>
  <c r="D211" i="1"/>
  <c r="C211" i="1"/>
  <c r="L210" i="1"/>
  <c r="K210" i="1"/>
  <c r="I210" i="1"/>
  <c r="H210" i="1"/>
  <c r="F210" i="1"/>
  <c r="E210" i="1"/>
  <c r="D210" i="1"/>
  <c r="C210" i="1"/>
  <c r="L209" i="1"/>
  <c r="K209" i="1"/>
  <c r="I209" i="1"/>
  <c r="H209" i="1"/>
  <c r="F209" i="1"/>
  <c r="E209" i="1"/>
  <c r="D209" i="1"/>
  <c r="C209" i="1"/>
  <c r="L208" i="1"/>
  <c r="K208" i="1"/>
  <c r="I208" i="1"/>
  <c r="H208" i="1"/>
  <c r="F208" i="1"/>
  <c r="E208" i="1"/>
  <c r="D208" i="1"/>
  <c r="C208" i="1"/>
  <c r="L207" i="1"/>
  <c r="K207" i="1"/>
  <c r="I207" i="1"/>
  <c r="H207" i="1"/>
  <c r="F207" i="1"/>
  <c r="E207" i="1"/>
  <c r="D207" i="1"/>
  <c r="C207" i="1"/>
  <c r="L206" i="1"/>
  <c r="K206" i="1"/>
  <c r="I206" i="1"/>
  <c r="H206" i="1"/>
  <c r="F206" i="1"/>
  <c r="E206" i="1"/>
  <c r="D206" i="1"/>
  <c r="C206" i="1"/>
  <c r="L205" i="1"/>
  <c r="K205" i="1"/>
  <c r="K219" i="1" s="1"/>
  <c r="I205" i="1"/>
  <c r="I219" i="1" s="1"/>
  <c r="H205" i="1"/>
  <c r="F205" i="1"/>
  <c r="E205" i="1"/>
  <c r="D205" i="1"/>
  <c r="C205" i="1"/>
  <c r="H204" i="1"/>
  <c r="F204" i="1"/>
  <c r="E204" i="1"/>
  <c r="D204" i="1"/>
  <c r="L203" i="1"/>
  <c r="K203" i="1"/>
  <c r="I203" i="1"/>
  <c r="H203" i="1"/>
  <c r="F203" i="1"/>
  <c r="E203" i="1"/>
  <c r="D203" i="1"/>
  <c r="C203" i="1"/>
  <c r="L202" i="1"/>
  <c r="K202" i="1"/>
  <c r="I202" i="1"/>
  <c r="H202" i="1"/>
  <c r="F202" i="1"/>
  <c r="E202" i="1"/>
  <c r="D202" i="1"/>
  <c r="C202" i="1"/>
  <c r="L201" i="1"/>
  <c r="K201" i="1"/>
  <c r="I201" i="1"/>
  <c r="H201" i="1"/>
  <c r="F201" i="1"/>
  <c r="E201" i="1"/>
  <c r="D201" i="1"/>
  <c r="C201" i="1"/>
  <c r="L200" i="1"/>
  <c r="K200" i="1"/>
  <c r="I200" i="1"/>
  <c r="H200" i="1"/>
  <c r="F200" i="1"/>
  <c r="E200" i="1"/>
  <c r="D200" i="1"/>
  <c r="C200" i="1"/>
  <c r="L199" i="1"/>
  <c r="K199" i="1"/>
  <c r="I199" i="1"/>
  <c r="H199" i="1"/>
  <c r="F199" i="1"/>
  <c r="E199" i="1"/>
  <c r="D199" i="1"/>
  <c r="C199" i="1"/>
  <c r="L198" i="1"/>
  <c r="K198" i="1"/>
  <c r="I198" i="1"/>
  <c r="I204" i="1" s="1"/>
  <c r="H198" i="1"/>
  <c r="F198" i="1"/>
  <c r="E198" i="1"/>
  <c r="D198" i="1"/>
  <c r="C198" i="1"/>
  <c r="I197" i="1"/>
  <c r="F197" i="1"/>
  <c r="E197" i="1"/>
  <c r="D197" i="1"/>
  <c r="L196" i="1"/>
  <c r="K196" i="1"/>
  <c r="I196" i="1"/>
  <c r="H196" i="1"/>
  <c r="F196" i="1"/>
  <c r="E196" i="1"/>
  <c r="D196" i="1"/>
  <c r="C196" i="1"/>
  <c r="L195" i="1"/>
  <c r="K195" i="1"/>
  <c r="I195" i="1"/>
  <c r="H195" i="1"/>
  <c r="F195" i="1"/>
  <c r="E195" i="1"/>
  <c r="D195" i="1"/>
  <c r="C195" i="1"/>
  <c r="L194" i="1"/>
  <c r="K194" i="1"/>
  <c r="I194" i="1"/>
  <c r="H194" i="1"/>
  <c r="F194" i="1"/>
  <c r="E194" i="1"/>
  <c r="D194" i="1"/>
  <c r="C194" i="1"/>
  <c r="L193" i="1"/>
  <c r="K193" i="1"/>
  <c r="I193" i="1"/>
  <c r="H193" i="1"/>
  <c r="F193" i="1"/>
  <c r="E193" i="1"/>
  <c r="D193" i="1"/>
  <c r="C193" i="1"/>
  <c r="L192" i="1"/>
  <c r="K192" i="1"/>
  <c r="I192" i="1"/>
  <c r="H192" i="1"/>
  <c r="F192" i="1"/>
  <c r="E192" i="1"/>
  <c r="D192" i="1"/>
  <c r="C192" i="1"/>
  <c r="L191" i="1"/>
  <c r="K191" i="1"/>
  <c r="I191" i="1"/>
  <c r="H191" i="1"/>
  <c r="F191" i="1"/>
  <c r="E191" i="1"/>
  <c r="D191" i="1"/>
  <c r="C191" i="1"/>
  <c r="L190" i="1"/>
  <c r="K190" i="1"/>
  <c r="I190" i="1"/>
  <c r="H190" i="1"/>
  <c r="F190" i="1"/>
  <c r="E190" i="1"/>
  <c r="D190" i="1"/>
  <c r="C190" i="1"/>
  <c r="L189" i="1"/>
  <c r="K189" i="1"/>
  <c r="I189" i="1"/>
  <c r="H189" i="1"/>
  <c r="F189" i="1"/>
  <c r="E189" i="1"/>
  <c r="D189" i="1"/>
  <c r="C189" i="1"/>
  <c r="L188" i="1"/>
  <c r="K188" i="1"/>
  <c r="I188" i="1"/>
  <c r="H188" i="1"/>
  <c r="F188" i="1"/>
  <c r="E188" i="1"/>
  <c r="D188" i="1"/>
  <c r="C188" i="1"/>
  <c r="L187" i="1"/>
  <c r="K187" i="1"/>
  <c r="I187" i="1"/>
  <c r="H187" i="1"/>
  <c r="F187" i="1"/>
  <c r="E187" i="1"/>
  <c r="D187" i="1"/>
  <c r="C187" i="1"/>
  <c r="L186" i="1"/>
  <c r="K186" i="1"/>
  <c r="I186" i="1"/>
  <c r="H186" i="1"/>
  <c r="F186" i="1"/>
  <c r="E186" i="1"/>
  <c r="D186" i="1"/>
  <c r="C186" i="1"/>
  <c r="L185" i="1"/>
  <c r="K185" i="1"/>
  <c r="I185" i="1"/>
  <c r="H185" i="1"/>
  <c r="F185" i="1"/>
  <c r="E185" i="1"/>
  <c r="D185" i="1"/>
  <c r="C185" i="1"/>
  <c r="L184" i="1"/>
  <c r="K184" i="1"/>
  <c r="I184" i="1"/>
  <c r="H184" i="1"/>
  <c r="F184" i="1"/>
  <c r="E184" i="1"/>
  <c r="D184" i="1"/>
  <c r="C184" i="1"/>
  <c r="L183" i="1"/>
  <c r="K183" i="1"/>
  <c r="I183" i="1"/>
  <c r="H183" i="1"/>
  <c r="F183" i="1"/>
  <c r="E183" i="1"/>
  <c r="D183" i="1"/>
  <c r="C183" i="1"/>
  <c r="L182" i="1"/>
  <c r="K182" i="1"/>
  <c r="I182" i="1"/>
  <c r="H182" i="1"/>
  <c r="F182" i="1"/>
  <c r="E182" i="1"/>
  <c r="D182" i="1"/>
  <c r="C182" i="1"/>
  <c r="L181" i="1"/>
  <c r="K181" i="1"/>
  <c r="I181" i="1"/>
  <c r="H181" i="1"/>
  <c r="F181" i="1"/>
  <c r="E181" i="1"/>
  <c r="D181" i="1"/>
  <c r="C181" i="1"/>
  <c r="F180" i="1"/>
  <c r="E180" i="1"/>
  <c r="D180" i="1"/>
  <c r="L179" i="1"/>
  <c r="K179" i="1"/>
  <c r="I179" i="1"/>
  <c r="H179" i="1"/>
  <c r="F179" i="1"/>
  <c r="E179" i="1"/>
  <c r="D179" i="1"/>
  <c r="C179" i="1"/>
  <c r="L178" i="1"/>
  <c r="K178" i="1"/>
  <c r="I178" i="1"/>
  <c r="H178" i="1"/>
  <c r="F178" i="1"/>
  <c r="E178" i="1"/>
  <c r="D178" i="1"/>
  <c r="C178" i="1"/>
  <c r="L177" i="1"/>
  <c r="K177" i="1"/>
  <c r="I177" i="1"/>
  <c r="H177" i="1"/>
  <c r="F177" i="1"/>
  <c r="E177" i="1"/>
  <c r="D177" i="1"/>
  <c r="C177" i="1"/>
  <c r="L176" i="1"/>
  <c r="K176" i="1"/>
  <c r="I176" i="1"/>
  <c r="H176" i="1"/>
  <c r="F176" i="1"/>
  <c r="E176" i="1"/>
  <c r="D176" i="1"/>
  <c r="C176" i="1"/>
  <c r="L175" i="1"/>
  <c r="K175" i="1"/>
  <c r="I175" i="1"/>
  <c r="H175" i="1"/>
  <c r="F175" i="1"/>
  <c r="E175" i="1"/>
  <c r="D175" i="1"/>
  <c r="C175" i="1"/>
  <c r="L174" i="1"/>
  <c r="K174" i="1"/>
  <c r="I174" i="1"/>
  <c r="H174" i="1"/>
  <c r="F174" i="1"/>
  <c r="E174" i="1"/>
  <c r="D174" i="1"/>
  <c r="C174" i="1"/>
  <c r="L173" i="1"/>
  <c r="K173" i="1"/>
  <c r="I173" i="1"/>
  <c r="H173" i="1"/>
  <c r="F173" i="1"/>
  <c r="E173" i="1"/>
  <c r="D173" i="1"/>
  <c r="C173" i="1"/>
  <c r="L172" i="1"/>
  <c r="K172" i="1"/>
  <c r="I172" i="1"/>
  <c r="H172" i="1"/>
  <c r="F172" i="1"/>
  <c r="E172" i="1"/>
  <c r="D172" i="1"/>
  <c r="C172" i="1"/>
  <c r="L171" i="1"/>
  <c r="K171" i="1"/>
  <c r="I171" i="1"/>
  <c r="H171" i="1"/>
  <c r="F171" i="1"/>
  <c r="E171" i="1"/>
  <c r="D171" i="1"/>
  <c r="C171" i="1"/>
  <c r="I170" i="1"/>
  <c r="H170" i="1"/>
  <c r="F170" i="1"/>
  <c r="E170" i="1"/>
  <c r="D170" i="1"/>
  <c r="L169" i="1"/>
  <c r="K169" i="1"/>
  <c r="I169" i="1"/>
  <c r="H169" i="1"/>
  <c r="F169" i="1"/>
  <c r="E169" i="1"/>
  <c r="D169" i="1"/>
  <c r="C169" i="1"/>
  <c r="L168" i="1"/>
  <c r="K168" i="1"/>
  <c r="I168" i="1"/>
  <c r="H168" i="1"/>
  <c r="F168" i="1"/>
  <c r="E168" i="1"/>
  <c r="D168" i="1"/>
  <c r="C168" i="1"/>
  <c r="L167" i="1"/>
  <c r="K167" i="1"/>
  <c r="I167" i="1"/>
  <c r="H167" i="1"/>
  <c r="F167" i="1"/>
  <c r="E167" i="1"/>
  <c r="D167" i="1"/>
  <c r="C167" i="1"/>
  <c r="L166" i="1"/>
  <c r="K166" i="1"/>
  <c r="I166" i="1"/>
  <c r="H166" i="1"/>
  <c r="F166" i="1"/>
  <c r="E166" i="1"/>
  <c r="D166" i="1"/>
  <c r="C166" i="1"/>
  <c r="L165" i="1"/>
  <c r="K165" i="1"/>
  <c r="I165" i="1"/>
  <c r="H165" i="1"/>
  <c r="F165" i="1"/>
  <c r="E165" i="1"/>
  <c r="D165" i="1"/>
  <c r="C165" i="1"/>
  <c r="L164" i="1"/>
  <c r="K164" i="1"/>
  <c r="I164" i="1"/>
  <c r="H164" i="1"/>
  <c r="F164" i="1"/>
  <c r="E164" i="1"/>
  <c r="D164" i="1"/>
  <c r="C164" i="1"/>
  <c r="F163" i="1"/>
  <c r="E163" i="1"/>
  <c r="D163" i="1"/>
  <c r="L162" i="1"/>
  <c r="K162" i="1"/>
  <c r="I162" i="1"/>
  <c r="H162" i="1"/>
  <c r="F162" i="1"/>
  <c r="E162" i="1"/>
  <c r="D162" i="1"/>
  <c r="C162" i="1"/>
  <c r="L161" i="1"/>
  <c r="K161" i="1"/>
  <c r="I161" i="1"/>
  <c r="H161" i="1"/>
  <c r="F161" i="1"/>
  <c r="E161" i="1"/>
  <c r="D161" i="1"/>
  <c r="C161" i="1"/>
  <c r="L160" i="1"/>
  <c r="K160" i="1"/>
  <c r="I160" i="1"/>
  <c r="H160" i="1"/>
  <c r="F160" i="1"/>
  <c r="E160" i="1"/>
  <c r="D160" i="1"/>
  <c r="C160" i="1"/>
  <c r="L159" i="1"/>
  <c r="K159" i="1"/>
  <c r="I159" i="1"/>
  <c r="H159" i="1"/>
  <c r="F159" i="1"/>
  <c r="E159" i="1"/>
  <c r="D159" i="1"/>
  <c r="C159" i="1"/>
  <c r="L158" i="1"/>
  <c r="K158" i="1"/>
  <c r="I158" i="1"/>
  <c r="H158" i="1"/>
  <c r="F158" i="1"/>
  <c r="E158" i="1"/>
  <c r="D158" i="1"/>
  <c r="C158" i="1"/>
  <c r="L157" i="1"/>
  <c r="K157" i="1"/>
  <c r="I157" i="1"/>
  <c r="H157" i="1"/>
  <c r="F157" i="1"/>
  <c r="E157" i="1"/>
  <c r="D157" i="1"/>
  <c r="C157" i="1"/>
  <c r="L156" i="1"/>
  <c r="K156" i="1"/>
  <c r="I156" i="1"/>
  <c r="H156" i="1"/>
  <c r="F156" i="1"/>
  <c r="E156" i="1"/>
  <c r="D156" i="1"/>
  <c r="C156" i="1"/>
  <c r="L155" i="1"/>
  <c r="K155" i="1"/>
  <c r="I155" i="1"/>
  <c r="H155" i="1"/>
  <c r="F155" i="1"/>
  <c r="E155" i="1"/>
  <c r="D155" i="1"/>
  <c r="C155" i="1"/>
  <c r="L154" i="1"/>
  <c r="K154" i="1"/>
  <c r="I154" i="1"/>
  <c r="H154" i="1"/>
  <c r="F154" i="1"/>
  <c r="E154" i="1"/>
  <c r="D154" i="1"/>
  <c r="C154" i="1"/>
  <c r="L153" i="1"/>
  <c r="K153" i="1"/>
  <c r="I153" i="1"/>
  <c r="H153" i="1"/>
  <c r="F153" i="1"/>
  <c r="E153" i="1"/>
  <c r="D153" i="1"/>
  <c r="C153" i="1"/>
  <c r="L152" i="1"/>
  <c r="K152" i="1"/>
  <c r="I152" i="1"/>
  <c r="H152" i="1"/>
  <c r="F152" i="1"/>
  <c r="E152" i="1"/>
  <c r="D152" i="1"/>
  <c r="C152" i="1"/>
  <c r="L151" i="1"/>
  <c r="K151" i="1"/>
  <c r="I151" i="1"/>
  <c r="H151" i="1"/>
  <c r="F151" i="1"/>
  <c r="E151" i="1"/>
  <c r="D151" i="1"/>
  <c r="C151" i="1"/>
  <c r="L150" i="1"/>
  <c r="K150" i="1"/>
  <c r="I150" i="1"/>
  <c r="H150" i="1"/>
  <c r="F150" i="1"/>
  <c r="E150" i="1"/>
  <c r="D150" i="1"/>
  <c r="C150" i="1"/>
  <c r="L149" i="1"/>
  <c r="K149" i="1"/>
  <c r="I149" i="1"/>
  <c r="H149" i="1"/>
  <c r="F149" i="1"/>
  <c r="E149" i="1"/>
  <c r="D149" i="1"/>
  <c r="C149" i="1"/>
  <c r="L148" i="1"/>
  <c r="K148" i="1"/>
  <c r="I148" i="1"/>
  <c r="H148" i="1"/>
  <c r="F148" i="1"/>
  <c r="E148" i="1"/>
  <c r="D148" i="1"/>
  <c r="C148" i="1"/>
  <c r="L147" i="1"/>
  <c r="K147" i="1"/>
  <c r="I147" i="1"/>
  <c r="H147" i="1"/>
  <c r="F147" i="1"/>
  <c r="E147" i="1"/>
  <c r="D147" i="1"/>
  <c r="C147" i="1"/>
  <c r="L146" i="1"/>
  <c r="K146" i="1"/>
  <c r="I146" i="1"/>
  <c r="H146" i="1"/>
  <c r="F146" i="1"/>
  <c r="E146" i="1"/>
  <c r="D146" i="1"/>
  <c r="C146" i="1"/>
  <c r="L145" i="1"/>
  <c r="K145" i="1"/>
  <c r="I145" i="1"/>
  <c r="H145" i="1"/>
  <c r="F145" i="1"/>
  <c r="E145" i="1"/>
  <c r="D145" i="1"/>
  <c r="C145" i="1"/>
  <c r="L144" i="1"/>
  <c r="K144" i="1"/>
  <c r="I144" i="1"/>
  <c r="H144" i="1"/>
  <c r="F144" i="1"/>
  <c r="E144" i="1"/>
  <c r="D144" i="1"/>
  <c r="C144" i="1"/>
  <c r="L143" i="1"/>
  <c r="K143" i="1"/>
  <c r="I143" i="1"/>
  <c r="H143" i="1"/>
  <c r="F143" i="1"/>
  <c r="E143" i="1"/>
  <c r="D143" i="1"/>
  <c r="C143" i="1"/>
  <c r="L142" i="1"/>
  <c r="K142" i="1"/>
  <c r="I142" i="1"/>
  <c r="H142" i="1"/>
  <c r="F142" i="1"/>
  <c r="E142" i="1"/>
  <c r="D142" i="1"/>
  <c r="C142" i="1"/>
  <c r="L141" i="1"/>
  <c r="K141" i="1"/>
  <c r="I141" i="1"/>
  <c r="H141" i="1"/>
  <c r="F141" i="1"/>
  <c r="E141" i="1"/>
  <c r="D141" i="1"/>
  <c r="C141" i="1"/>
  <c r="L140" i="1"/>
  <c r="K140" i="1"/>
  <c r="I140" i="1"/>
  <c r="H140" i="1"/>
  <c r="F140" i="1"/>
  <c r="E140" i="1"/>
  <c r="D140" i="1"/>
  <c r="C140" i="1"/>
  <c r="L139" i="1"/>
  <c r="K139" i="1"/>
  <c r="I139" i="1"/>
  <c r="H139" i="1"/>
  <c r="F139" i="1"/>
  <c r="E139" i="1"/>
  <c r="D139" i="1"/>
  <c r="C139" i="1"/>
  <c r="L138" i="1"/>
  <c r="K138" i="1"/>
  <c r="I138" i="1"/>
  <c r="H138" i="1"/>
  <c r="F138" i="1"/>
  <c r="E138" i="1"/>
  <c r="D138" i="1"/>
  <c r="C138" i="1"/>
  <c r="L137" i="1"/>
  <c r="K137" i="1"/>
  <c r="I137" i="1"/>
  <c r="H137" i="1"/>
  <c r="F137" i="1"/>
  <c r="E137" i="1"/>
  <c r="D137" i="1"/>
  <c r="C137" i="1"/>
  <c r="L136" i="1"/>
  <c r="K136" i="1"/>
  <c r="I136" i="1"/>
  <c r="H136" i="1"/>
  <c r="F136" i="1"/>
  <c r="E136" i="1"/>
  <c r="D136" i="1"/>
  <c r="C136" i="1"/>
  <c r="L135" i="1"/>
  <c r="K135" i="1"/>
  <c r="I135" i="1"/>
  <c r="H135" i="1"/>
  <c r="F135" i="1"/>
  <c r="E135" i="1"/>
  <c r="D135" i="1"/>
  <c r="C135" i="1"/>
  <c r="F134" i="1"/>
  <c r="E134" i="1"/>
  <c r="D134" i="1"/>
  <c r="L133" i="1"/>
  <c r="K133" i="1"/>
  <c r="I133" i="1"/>
  <c r="H133" i="1"/>
  <c r="F133" i="1"/>
  <c r="E133" i="1"/>
  <c r="D133" i="1"/>
  <c r="C133" i="1"/>
  <c r="L132" i="1"/>
  <c r="K132" i="1"/>
  <c r="I132" i="1"/>
  <c r="H132" i="1"/>
  <c r="F132" i="1"/>
  <c r="E132" i="1"/>
  <c r="D132" i="1"/>
  <c r="C132" i="1"/>
  <c r="L131" i="1"/>
  <c r="K131" i="1"/>
  <c r="I131" i="1"/>
  <c r="H131" i="1"/>
  <c r="F131" i="1"/>
  <c r="E131" i="1"/>
  <c r="D131" i="1"/>
  <c r="C131" i="1"/>
  <c r="L130" i="1"/>
  <c r="K130" i="1"/>
  <c r="I130" i="1"/>
  <c r="H130" i="1"/>
  <c r="F130" i="1"/>
  <c r="E130" i="1"/>
  <c r="D130" i="1"/>
  <c r="C130" i="1"/>
  <c r="L129" i="1"/>
  <c r="K129" i="1"/>
  <c r="I129" i="1"/>
  <c r="H129" i="1"/>
  <c r="F129" i="1"/>
  <c r="E129" i="1"/>
  <c r="D129" i="1"/>
  <c r="C129" i="1"/>
  <c r="L128" i="1"/>
  <c r="K128" i="1"/>
  <c r="I128" i="1"/>
  <c r="H128" i="1"/>
  <c r="F128" i="1"/>
  <c r="E128" i="1"/>
  <c r="D128" i="1"/>
  <c r="C128" i="1"/>
  <c r="L127" i="1"/>
  <c r="K127" i="1"/>
  <c r="I127" i="1"/>
  <c r="H127" i="1"/>
  <c r="F127" i="1"/>
  <c r="E127" i="1"/>
  <c r="D127" i="1"/>
  <c r="C127" i="1"/>
  <c r="L126" i="1"/>
  <c r="K126" i="1"/>
  <c r="I126" i="1"/>
  <c r="H126" i="1"/>
  <c r="H134" i="1" s="1"/>
  <c r="F126" i="1"/>
  <c r="E126" i="1"/>
  <c r="D126" i="1"/>
  <c r="C126" i="1"/>
  <c r="F125" i="1"/>
  <c r="E125" i="1"/>
  <c r="D125" i="1"/>
  <c r="L124" i="1"/>
  <c r="K124" i="1"/>
  <c r="I124" i="1"/>
  <c r="H124" i="1"/>
  <c r="F124" i="1"/>
  <c r="E124" i="1"/>
  <c r="D124" i="1"/>
  <c r="C124" i="1"/>
  <c r="L123" i="1"/>
  <c r="K123" i="1"/>
  <c r="I123" i="1"/>
  <c r="H123" i="1"/>
  <c r="F123" i="1"/>
  <c r="E123" i="1"/>
  <c r="D123" i="1"/>
  <c r="C123" i="1"/>
  <c r="L122" i="1"/>
  <c r="K122" i="1"/>
  <c r="I122" i="1"/>
  <c r="H122" i="1"/>
  <c r="F122" i="1"/>
  <c r="E122" i="1"/>
  <c r="D122" i="1"/>
  <c r="C122" i="1"/>
  <c r="L121" i="1"/>
  <c r="K121" i="1"/>
  <c r="I121" i="1"/>
  <c r="H121" i="1"/>
  <c r="F121" i="1"/>
  <c r="E121" i="1"/>
  <c r="D121" i="1"/>
  <c r="C121" i="1"/>
  <c r="L120" i="1"/>
  <c r="K120" i="1"/>
  <c r="I120" i="1"/>
  <c r="H120" i="1"/>
  <c r="F120" i="1"/>
  <c r="E120" i="1"/>
  <c r="D120" i="1"/>
  <c r="C120" i="1"/>
  <c r="L119" i="1"/>
  <c r="K119" i="1"/>
  <c r="I119" i="1"/>
  <c r="H119" i="1"/>
  <c r="F119" i="1"/>
  <c r="E119" i="1"/>
  <c r="D119" i="1"/>
  <c r="C119" i="1"/>
  <c r="L118" i="1"/>
  <c r="K118" i="1"/>
  <c r="I118" i="1"/>
  <c r="H118" i="1"/>
  <c r="F118" i="1"/>
  <c r="E118" i="1"/>
  <c r="D118" i="1"/>
  <c r="C118" i="1"/>
  <c r="L117" i="1"/>
  <c r="K117" i="1"/>
  <c r="I117" i="1"/>
  <c r="H117" i="1"/>
  <c r="F117" i="1"/>
  <c r="E117" i="1"/>
  <c r="D117" i="1"/>
  <c r="C117" i="1"/>
  <c r="L116" i="1"/>
  <c r="K116" i="1"/>
  <c r="I116" i="1"/>
  <c r="H116" i="1"/>
  <c r="F116" i="1"/>
  <c r="E116" i="1"/>
  <c r="D116" i="1"/>
  <c r="C116" i="1"/>
  <c r="L115" i="1"/>
  <c r="K115" i="1"/>
  <c r="I115" i="1"/>
  <c r="H115" i="1"/>
  <c r="F115" i="1"/>
  <c r="E115" i="1"/>
  <c r="D115" i="1"/>
  <c r="C115" i="1"/>
  <c r="L114" i="1"/>
  <c r="K114" i="1"/>
  <c r="I114" i="1"/>
  <c r="H114" i="1"/>
  <c r="F114" i="1"/>
  <c r="E114" i="1"/>
  <c r="D114" i="1"/>
  <c r="C114" i="1"/>
  <c r="L113" i="1"/>
  <c r="K113" i="1"/>
  <c r="I113" i="1"/>
  <c r="H113" i="1"/>
  <c r="F113" i="1"/>
  <c r="E113" i="1"/>
  <c r="D113" i="1"/>
  <c r="C113" i="1"/>
  <c r="L112" i="1"/>
  <c r="K112" i="1"/>
  <c r="I112" i="1"/>
  <c r="H112" i="1"/>
  <c r="F112" i="1"/>
  <c r="E112" i="1"/>
  <c r="D112" i="1"/>
  <c r="C112" i="1"/>
  <c r="L111" i="1"/>
  <c r="K111" i="1"/>
  <c r="I111" i="1"/>
  <c r="H111" i="1"/>
  <c r="F111" i="1"/>
  <c r="E111" i="1"/>
  <c r="D111" i="1"/>
  <c r="C111" i="1"/>
  <c r="L110" i="1"/>
  <c r="K110" i="1"/>
  <c r="I110" i="1"/>
  <c r="H110" i="1"/>
  <c r="F110" i="1"/>
  <c r="E110" i="1"/>
  <c r="D110" i="1"/>
  <c r="C110" i="1"/>
  <c r="L109" i="1"/>
  <c r="K109" i="1"/>
  <c r="I109" i="1"/>
  <c r="H109" i="1"/>
  <c r="F109" i="1"/>
  <c r="E109" i="1"/>
  <c r="D109" i="1"/>
  <c r="C109" i="1"/>
  <c r="L108" i="1"/>
  <c r="K108" i="1"/>
  <c r="I108" i="1"/>
  <c r="H108" i="1"/>
  <c r="F108" i="1"/>
  <c r="E108" i="1"/>
  <c r="D108" i="1"/>
  <c r="C108" i="1"/>
  <c r="L107" i="1"/>
  <c r="K107" i="1"/>
  <c r="I107" i="1"/>
  <c r="H107" i="1"/>
  <c r="F107" i="1"/>
  <c r="E107" i="1"/>
  <c r="D107" i="1"/>
  <c r="C107" i="1"/>
  <c r="L106" i="1"/>
  <c r="K106" i="1"/>
  <c r="I106" i="1"/>
  <c r="H106" i="1"/>
  <c r="F106" i="1"/>
  <c r="E106" i="1"/>
  <c r="D106" i="1"/>
  <c r="C106" i="1"/>
  <c r="L105" i="1"/>
  <c r="K105" i="1"/>
  <c r="I105" i="1"/>
  <c r="I125" i="1" s="1"/>
  <c r="H105" i="1"/>
  <c r="F105" i="1"/>
  <c r="E105" i="1"/>
  <c r="D105" i="1"/>
  <c r="C105" i="1"/>
  <c r="F104" i="1"/>
  <c r="E104" i="1"/>
  <c r="D104" i="1"/>
  <c r="L103" i="1"/>
  <c r="K103" i="1"/>
  <c r="I103" i="1"/>
  <c r="H103" i="1"/>
  <c r="F103" i="1"/>
  <c r="E103" i="1"/>
  <c r="D103" i="1"/>
  <c r="C103" i="1"/>
  <c r="L102" i="1"/>
  <c r="K102" i="1"/>
  <c r="I102" i="1"/>
  <c r="H102" i="1"/>
  <c r="F102" i="1"/>
  <c r="E102" i="1"/>
  <c r="D102" i="1"/>
  <c r="C102" i="1"/>
  <c r="L101" i="1"/>
  <c r="K101" i="1"/>
  <c r="I101" i="1"/>
  <c r="H101" i="1"/>
  <c r="F101" i="1"/>
  <c r="E101" i="1"/>
  <c r="D101" i="1"/>
  <c r="C101" i="1"/>
  <c r="L100" i="1"/>
  <c r="K100" i="1"/>
  <c r="I100" i="1"/>
  <c r="H100" i="1"/>
  <c r="F100" i="1"/>
  <c r="E100" i="1"/>
  <c r="D100" i="1"/>
  <c r="C100" i="1"/>
  <c r="L99" i="1"/>
  <c r="K99" i="1"/>
  <c r="I99" i="1"/>
  <c r="H99" i="1"/>
  <c r="F99" i="1"/>
  <c r="E99" i="1"/>
  <c r="D99" i="1"/>
  <c r="C99" i="1"/>
  <c r="L98" i="1"/>
  <c r="K98" i="1"/>
  <c r="I98" i="1"/>
  <c r="H98" i="1"/>
  <c r="F98" i="1"/>
  <c r="E98" i="1"/>
  <c r="D98" i="1"/>
  <c r="C98" i="1"/>
  <c r="L97" i="1"/>
  <c r="K97" i="1"/>
  <c r="I97" i="1"/>
  <c r="H97" i="1"/>
  <c r="F97" i="1"/>
  <c r="E97" i="1"/>
  <c r="D97" i="1"/>
  <c r="C97" i="1"/>
  <c r="L96" i="1"/>
  <c r="K96" i="1"/>
  <c r="I96" i="1"/>
  <c r="H96" i="1"/>
  <c r="F96" i="1"/>
  <c r="E96" i="1"/>
  <c r="D96" i="1"/>
  <c r="C96" i="1"/>
  <c r="L95" i="1"/>
  <c r="K95" i="1"/>
  <c r="I95" i="1"/>
  <c r="H95" i="1"/>
  <c r="F95" i="1"/>
  <c r="E95" i="1"/>
  <c r="D95" i="1"/>
  <c r="C95" i="1"/>
  <c r="L94" i="1"/>
  <c r="K94" i="1"/>
  <c r="I94" i="1"/>
  <c r="H94" i="1"/>
  <c r="F94" i="1"/>
  <c r="E94" i="1"/>
  <c r="D94" i="1"/>
  <c r="C94" i="1"/>
  <c r="L93" i="1"/>
  <c r="K93" i="1"/>
  <c r="I93" i="1"/>
  <c r="H93" i="1"/>
  <c r="F93" i="1"/>
  <c r="E93" i="1"/>
  <c r="D93" i="1"/>
  <c r="C93" i="1"/>
  <c r="L92" i="1"/>
  <c r="K92" i="1"/>
  <c r="I92" i="1"/>
  <c r="H92" i="1"/>
  <c r="F92" i="1"/>
  <c r="E92" i="1"/>
  <c r="D92" i="1"/>
  <c r="C92" i="1"/>
  <c r="L91" i="1"/>
  <c r="K91" i="1"/>
  <c r="I91" i="1"/>
  <c r="H91" i="1"/>
  <c r="F91" i="1"/>
  <c r="E91" i="1"/>
  <c r="D91" i="1"/>
  <c r="C91" i="1"/>
  <c r="L90" i="1"/>
  <c r="K90" i="1"/>
  <c r="I90" i="1"/>
  <c r="H90" i="1"/>
  <c r="F90" i="1"/>
  <c r="E90" i="1"/>
  <c r="D90" i="1"/>
  <c r="C90" i="1"/>
  <c r="L89" i="1"/>
  <c r="K89" i="1"/>
  <c r="I89" i="1"/>
  <c r="H89" i="1"/>
  <c r="F89" i="1"/>
  <c r="E89" i="1"/>
  <c r="D89" i="1"/>
  <c r="C89" i="1"/>
  <c r="L88" i="1"/>
  <c r="K88" i="1"/>
  <c r="I88" i="1"/>
  <c r="H88" i="1"/>
  <c r="F88" i="1"/>
  <c r="E88" i="1"/>
  <c r="D88" i="1"/>
  <c r="C88" i="1"/>
  <c r="L87" i="1"/>
  <c r="K87" i="1"/>
  <c r="I87" i="1"/>
  <c r="H87" i="1"/>
  <c r="F87" i="1"/>
  <c r="E87" i="1"/>
  <c r="D87" i="1"/>
  <c r="C87" i="1"/>
  <c r="L86" i="1"/>
  <c r="K86" i="1"/>
  <c r="I86" i="1"/>
  <c r="H86" i="1"/>
  <c r="F86" i="1"/>
  <c r="E86" i="1"/>
  <c r="D86" i="1"/>
  <c r="C86" i="1"/>
  <c r="L85" i="1"/>
  <c r="K85" i="1"/>
  <c r="I85" i="1"/>
  <c r="H85" i="1"/>
  <c r="F85" i="1"/>
  <c r="E85" i="1"/>
  <c r="D85" i="1"/>
  <c r="C85" i="1"/>
  <c r="L84" i="1"/>
  <c r="K84" i="1"/>
  <c r="I84" i="1"/>
  <c r="H84" i="1"/>
  <c r="F84" i="1"/>
  <c r="E84" i="1"/>
  <c r="D84" i="1"/>
  <c r="C84" i="1"/>
  <c r="L83" i="1"/>
  <c r="K83" i="1"/>
  <c r="I83" i="1"/>
  <c r="H83" i="1"/>
  <c r="F83" i="1"/>
  <c r="E83" i="1"/>
  <c r="D83" i="1"/>
  <c r="C83" i="1"/>
  <c r="L82" i="1"/>
  <c r="K82" i="1"/>
  <c r="I82" i="1"/>
  <c r="H82" i="1"/>
  <c r="F82" i="1"/>
  <c r="E82" i="1"/>
  <c r="D82" i="1"/>
  <c r="C82" i="1"/>
  <c r="L81" i="1"/>
  <c r="K81" i="1"/>
  <c r="I81" i="1"/>
  <c r="H81" i="1"/>
  <c r="F81" i="1"/>
  <c r="E81" i="1"/>
  <c r="D81" i="1"/>
  <c r="C81" i="1"/>
  <c r="L80" i="1"/>
  <c r="K80" i="1"/>
  <c r="I80" i="1"/>
  <c r="H80" i="1"/>
  <c r="F80" i="1"/>
  <c r="E80" i="1"/>
  <c r="D80" i="1"/>
  <c r="C80" i="1"/>
  <c r="L79" i="1"/>
  <c r="K79" i="1"/>
  <c r="I79" i="1"/>
  <c r="H79" i="1"/>
  <c r="F79" i="1"/>
  <c r="E79" i="1"/>
  <c r="D79" i="1"/>
  <c r="C79" i="1"/>
  <c r="L78" i="1"/>
  <c r="K78" i="1"/>
  <c r="I78" i="1"/>
  <c r="H78" i="1"/>
  <c r="F78" i="1"/>
  <c r="E78" i="1"/>
  <c r="D78" i="1"/>
  <c r="C78" i="1"/>
  <c r="L77" i="1"/>
  <c r="K77" i="1"/>
  <c r="I77" i="1"/>
  <c r="H77" i="1"/>
  <c r="F77" i="1"/>
  <c r="E77" i="1"/>
  <c r="D77" i="1"/>
  <c r="C77" i="1"/>
  <c r="L76" i="1"/>
  <c r="K76" i="1"/>
  <c r="I76" i="1"/>
  <c r="H76" i="1"/>
  <c r="F76" i="1"/>
  <c r="E76" i="1"/>
  <c r="D76" i="1"/>
  <c r="C76" i="1"/>
  <c r="L75" i="1"/>
  <c r="K75" i="1"/>
  <c r="I75" i="1"/>
  <c r="H75" i="1"/>
  <c r="F75" i="1"/>
  <c r="E75" i="1"/>
  <c r="D75" i="1"/>
  <c r="C75" i="1"/>
  <c r="L74" i="1"/>
  <c r="K74" i="1"/>
  <c r="I74" i="1"/>
  <c r="H74" i="1"/>
  <c r="F74" i="1"/>
  <c r="E74" i="1"/>
  <c r="D74" i="1"/>
  <c r="C74" i="1"/>
  <c r="L73" i="1"/>
  <c r="K73" i="1"/>
  <c r="I73" i="1"/>
  <c r="H73" i="1"/>
  <c r="F73" i="1"/>
  <c r="E73" i="1"/>
  <c r="D73" i="1"/>
  <c r="C73" i="1"/>
  <c r="L72" i="1"/>
  <c r="K72" i="1"/>
  <c r="I72" i="1"/>
  <c r="H72" i="1"/>
  <c r="F72" i="1"/>
  <c r="E72" i="1"/>
  <c r="D72" i="1"/>
  <c r="C72" i="1"/>
  <c r="L71" i="1"/>
  <c r="K71" i="1"/>
  <c r="I71" i="1"/>
  <c r="H71" i="1"/>
  <c r="F71" i="1"/>
  <c r="E71" i="1"/>
  <c r="D71" i="1"/>
  <c r="C71" i="1"/>
  <c r="F70" i="1"/>
  <c r="E70" i="1"/>
  <c r="D70" i="1"/>
  <c r="L69" i="1"/>
  <c r="K69" i="1"/>
  <c r="I69" i="1"/>
  <c r="H69" i="1"/>
  <c r="F69" i="1"/>
  <c r="E69" i="1"/>
  <c r="D69" i="1"/>
  <c r="C69" i="1"/>
  <c r="L68" i="1"/>
  <c r="K68" i="1"/>
  <c r="I68" i="1"/>
  <c r="H68" i="1"/>
  <c r="F68" i="1"/>
  <c r="E68" i="1"/>
  <c r="D68" i="1"/>
  <c r="C68" i="1"/>
  <c r="L67" i="1"/>
  <c r="K67" i="1"/>
  <c r="I67" i="1"/>
  <c r="H67" i="1"/>
  <c r="F67" i="1"/>
  <c r="E67" i="1"/>
  <c r="D67" i="1"/>
  <c r="C67" i="1"/>
  <c r="L66" i="1"/>
  <c r="K66" i="1"/>
  <c r="I66" i="1"/>
  <c r="H66" i="1"/>
  <c r="F66" i="1"/>
  <c r="E66" i="1"/>
  <c r="D66" i="1"/>
  <c r="C66" i="1"/>
  <c r="L65" i="1"/>
  <c r="K65" i="1"/>
  <c r="I65" i="1"/>
  <c r="H65" i="1"/>
  <c r="F65" i="1"/>
  <c r="E65" i="1"/>
  <c r="D65" i="1"/>
  <c r="C65" i="1"/>
  <c r="L64" i="1"/>
  <c r="K64" i="1"/>
  <c r="I64" i="1"/>
  <c r="I70" i="1" s="1"/>
  <c r="H64" i="1"/>
  <c r="H70" i="1" s="1"/>
  <c r="F64" i="1"/>
  <c r="E64" i="1"/>
  <c r="D64" i="1"/>
  <c r="C64" i="1"/>
  <c r="L63" i="1"/>
  <c r="K63" i="1"/>
  <c r="I63" i="1"/>
  <c r="H63" i="1"/>
  <c r="F63" i="1"/>
  <c r="E63" i="1"/>
  <c r="D63" i="1"/>
  <c r="C63" i="1"/>
  <c r="F62" i="1"/>
  <c r="E62" i="1"/>
  <c r="D62" i="1"/>
  <c r="L61" i="1"/>
  <c r="K61" i="1"/>
  <c r="I61" i="1"/>
  <c r="H61" i="1"/>
  <c r="F61" i="1"/>
  <c r="E61" i="1"/>
  <c r="D61" i="1"/>
  <c r="C61" i="1"/>
  <c r="L60" i="1"/>
  <c r="K60" i="1"/>
  <c r="I60" i="1"/>
  <c r="H60" i="1"/>
  <c r="F60" i="1"/>
  <c r="E60" i="1"/>
  <c r="D60" i="1"/>
  <c r="C60" i="1"/>
  <c r="L59" i="1"/>
  <c r="K59" i="1"/>
  <c r="I59" i="1"/>
  <c r="H59" i="1"/>
  <c r="F59" i="1"/>
  <c r="E59" i="1"/>
  <c r="D59" i="1"/>
  <c r="C59" i="1"/>
  <c r="L58" i="1"/>
  <c r="K58" i="1"/>
  <c r="I58" i="1"/>
  <c r="H58" i="1"/>
  <c r="F58" i="1"/>
  <c r="E58" i="1"/>
  <c r="D58" i="1"/>
  <c r="C58" i="1"/>
  <c r="L57" i="1"/>
  <c r="K57" i="1"/>
  <c r="I57" i="1"/>
  <c r="H57" i="1"/>
  <c r="F57" i="1"/>
  <c r="E57" i="1"/>
  <c r="D57" i="1"/>
  <c r="C57" i="1"/>
  <c r="L56" i="1"/>
  <c r="K56" i="1"/>
  <c r="I56" i="1"/>
  <c r="H56" i="1"/>
  <c r="F56" i="1"/>
  <c r="E56" i="1"/>
  <c r="D56" i="1"/>
  <c r="C56" i="1"/>
  <c r="L55" i="1"/>
  <c r="K55" i="1"/>
  <c r="I55" i="1"/>
  <c r="H55" i="1"/>
  <c r="F55" i="1"/>
  <c r="E55" i="1"/>
  <c r="D55" i="1"/>
  <c r="C55" i="1"/>
  <c r="L54" i="1"/>
  <c r="K54" i="1"/>
  <c r="I54" i="1"/>
  <c r="H54" i="1"/>
  <c r="F54" i="1"/>
  <c r="E54" i="1"/>
  <c r="D54" i="1"/>
  <c r="C54" i="1"/>
  <c r="L53" i="1"/>
  <c r="K53" i="1"/>
  <c r="I53" i="1"/>
  <c r="H53" i="1"/>
  <c r="F53" i="1"/>
  <c r="E53" i="1"/>
  <c r="D53" i="1"/>
  <c r="C53" i="1"/>
  <c r="L52" i="1"/>
  <c r="K52" i="1"/>
  <c r="I52" i="1"/>
  <c r="H52" i="1"/>
  <c r="F52" i="1"/>
  <c r="E52" i="1"/>
  <c r="D52" i="1"/>
  <c r="C52" i="1"/>
  <c r="L51" i="1"/>
  <c r="K51" i="1"/>
  <c r="I51" i="1"/>
  <c r="H51" i="1"/>
  <c r="F51" i="1"/>
  <c r="E51" i="1"/>
  <c r="D51" i="1"/>
  <c r="C51" i="1"/>
  <c r="L50" i="1"/>
  <c r="K50" i="1"/>
  <c r="I50" i="1"/>
  <c r="H50" i="1"/>
  <c r="F50" i="1"/>
  <c r="E50" i="1"/>
  <c r="D50" i="1"/>
  <c r="C50" i="1"/>
  <c r="L49" i="1"/>
  <c r="K49" i="1"/>
  <c r="I49" i="1"/>
  <c r="H49" i="1"/>
  <c r="F49" i="1"/>
  <c r="E49" i="1"/>
  <c r="D49" i="1"/>
  <c r="C49" i="1"/>
  <c r="L48" i="1"/>
  <c r="K48" i="1"/>
  <c r="I48" i="1"/>
  <c r="H48" i="1"/>
  <c r="F48" i="1"/>
  <c r="E48" i="1"/>
  <c r="D48" i="1"/>
  <c r="C48" i="1"/>
  <c r="L47" i="1"/>
  <c r="K47" i="1"/>
  <c r="K62" i="1" s="1"/>
  <c r="I47" i="1"/>
  <c r="I62" i="1" s="1"/>
  <c r="H47" i="1"/>
  <c r="H62" i="1" s="1"/>
  <c r="F47" i="1"/>
  <c r="E47" i="1"/>
  <c r="D47" i="1"/>
  <c r="C47" i="1"/>
  <c r="F46" i="1"/>
  <c r="E46" i="1"/>
  <c r="D46" i="1"/>
  <c r="L45" i="1"/>
  <c r="K45" i="1"/>
  <c r="I45" i="1"/>
  <c r="H45" i="1"/>
  <c r="F45" i="1"/>
  <c r="E45" i="1"/>
  <c r="D45" i="1"/>
  <c r="C45" i="1"/>
  <c r="L44" i="1"/>
  <c r="K44" i="1"/>
  <c r="I44" i="1"/>
  <c r="H44" i="1"/>
  <c r="F44" i="1"/>
  <c r="E44" i="1"/>
  <c r="D44" i="1"/>
  <c r="C44" i="1"/>
  <c r="L43" i="1"/>
  <c r="K43" i="1"/>
  <c r="I43" i="1"/>
  <c r="H43" i="1"/>
  <c r="F43" i="1"/>
  <c r="E43" i="1"/>
  <c r="D43" i="1"/>
  <c r="C43" i="1"/>
  <c r="L42" i="1"/>
  <c r="K42" i="1"/>
  <c r="I42" i="1"/>
  <c r="H42" i="1"/>
  <c r="F42" i="1"/>
  <c r="E42" i="1"/>
  <c r="D42" i="1"/>
  <c r="C42" i="1"/>
  <c r="L41" i="1"/>
  <c r="K41" i="1"/>
  <c r="I41" i="1"/>
  <c r="H41" i="1"/>
  <c r="F41" i="1"/>
  <c r="E41" i="1"/>
  <c r="D41" i="1"/>
  <c r="C41" i="1"/>
  <c r="L40" i="1"/>
  <c r="K40" i="1"/>
  <c r="I40" i="1"/>
  <c r="H40" i="1"/>
  <c r="F40" i="1"/>
  <c r="E40" i="1"/>
  <c r="D40" i="1"/>
  <c r="C40" i="1"/>
  <c r="L39" i="1"/>
  <c r="K39" i="1"/>
  <c r="I39" i="1"/>
  <c r="H39" i="1"/>
  <c r="F39" i="1"/>
  <c r="E39" i="1"/>
  <c r="D39" i="1"/>
  <c r="C39" i="1"/>
  <c r="L38" i="1"/>
  <c r="K38" i="1"/>
  <c r="I38" i="1"/>
  <c r="H38" i="1"/>
  <c r="F38" i="1"/>
  <c r="E38" i="1"/>
  <c r="D38" i="1"/>
  <c r="C38" i="1"/>
  <c r="L37" i="1"/>
  <c r="K37" i="1"/>
  <c r="I37" i="1"/>
  <c r="H37" i="1"/>
  <c r="F37" i="1"/>
  <c r="E37" i="1"/>
  <c r="D37" i="1"/>
  <c r="C37" i="1"/>
  <c r="L36" i="1"/>
  <c r="K36" i="1"/>
  <c r="I36" i="1"/>
  <c r="H36" i="1"/>
  <c r="F36" i="1"/>
  <c r="E36" i="1"/>
  <c r="D36" i="1"/>
  <c r="C36" i="1"/>
  <c r="L35" i="1"/>
  <c r="K35" i="1"/>
  <c r="I35" i="1"/>
  <c r="H35" i="1"/>
  <c r="F35" i="1"/>
  <c r="E35" i="1"/>
  <c r="D35" i="1"/>
  <c r="C35" i="1"/>
  <c r="L34" i="1"/>
  <c r="K34" i="1"/>
  <c r="I34" i="1"/>
  <c r="H34" i="1"/>
  <c r="F34" i="1"/>
  <c r="E34" i="1"/>
  <c r="D34" i="1"/>
  <c r="C34" i="1"/>
  <c r="L33" i="1"/>
  <c r="K33" i="1"/>
  <c r="I33" i="1"/>
  <c r="H33" i="1"/>
  <c r="F33" i="1"/>
  <c r="E33" i="1"/>
  <c r="D33" i="1"/>
  <c r="C33" i="1"/>
  <c r="L32" i="1"/>
  <c r="K32" i="1"/>
  <c r="I32" i="1"/>
  <c r="H32" i="1"/>
  <c r="F32" i="1"/>
  <c r="E32" i="1"/>
  <c r="D32" i="1"/>
  <c r="C32" i="1"/>
  <c r="L31" i="1"/>
  <c r="K31" i="1"/>
  <c r="I31" i="1"/>
  <c r="H31" i="1"/>
  <c r="F31" i="1"/>
  <c r="E31" i="1"/>
  <c r="D31" i="1"/>
  <c r="C31" i="1"/>
  <c r="L30" i="1"/>
  <c r="K30" i="1"/>
  <c r="I30" i="1"/>
  <c r="H30" i="1"/>
  <c r="F30" i="1"/>
  <c r="E30" i="1"/>
  <c r="D30" i="1"/>
  <c r="C30" i="1"/>
  <c r="K29" i="1"/>
  <c r="K264" i="1" s="1"/>
  <c r="F29" i="1"/>
  <c r="E29" i="1"/>
  <c r="D29" i="1"/>
  <c r="L28" i="1"/>
  <c r="K28" i="1"/>
  <c r="I28" i="1"/>
  <c r="H28" i="1"/>
  <c r="F28" i="1"/>
  <c r="E28" i="1"/>
  <c r="D28" i="1"/>
  <c r="C28" i="1"/>
  <c r="L27" i="1"/>
  <c r="K27" i="1"/>
  <c r="I27" i="1"/>
  <c r="H27" i="1"/>
  <c r="F27" i="1"/>
  <c r="E27" i="1"/>
  <c r="D27" i="1"/>
  <c r="C27" i="1"/>
  <c r="L26" i="1"/>
  <c r="K26" i="1"/>
  <c r="I26" i="1"/>
  <c r="H26" i="1"/>
  <c r="F26" i="1"/>
  <c r="E26" i="1"/>
  <c r="D26" i="1"/>
  <c r="C26" i="1"/>
  <c r="L25" i="1"/>
  <c r="K25" i="1"/>
  <c r="I25" i="1"/>
  <c r="H25" i="1"/>
  <c r="F25" i="1"/>
  <c r="E25" i="1"/>
  <c r="D25" i="1"/>
  <c r="C25" i="1"/>
  <c r="L24" i="1"/>
  <c r="K24" i="1"/>
  <c r="I24" i="1"/>
  <c r="H24" i="1"/>
  <c r="F24" i="1"/>
  <c r="E24" i="1"/>
  <c r="D24" i="1"/>
  <c r="C24" i="1"/>
  <c r="L23" i="1"/>
  <c r="K23" i="1"/>
  <c r="I23" i="1"/>
  <c r="H23" i="1"/>
  <c r="F23" i="1"/>
  <c r="E23" i="1"/>
  <c r="D23" i="1"/>
  <c r="C23" i="1"/>
  <c r="L22" i="1"/>
  <c r="K22" i="1"/>
  <c r="I22" i="1"/>
  <c r="H22" i="1"/>
  <c r="F22" i="1"/>
  <c r="E22" i="1"/>
  <c r="D22" i="1"/>
  <c r="C22" i="1"/>
  <c r="L21" i="1"/>
  <c r="K21" i="1"/>
  <c r="I21" i="1"/>
  <c r="H21" i="1"/>
  <c r="F21" i="1"/>
  <c r="E21" i="1"/>
  <c r="D21" i="1"/>
  <c r="C21" i="1"/>
  <c r="L20" i="1"/>
  <c r="K20" i="1"/>
  <c r="I20" i="1"/>
  <c r="H20" i="1"/>
  <c r="F20" i="1"/>
  <c r="E20" i="1"/>
  <c r="D20" i="1"/>
  <c r="C20" i="1"/>
  <c r="L19" i="1"/>
  <c r="K19" i="1"/>
  <c r="I19" i="1"/>
  <c r="H19" i="1"/>
  <c r="F19" i="1"/>
  <c r="E19" i="1"/>
  <c r="D19" i="1"/>
  <c r="C19" i="1"/>
  <c r="L18" i="1"/>
  <c r="K18" i="1"/>
  <c r="I18" i="1"/>
  <c r="H18" i="1"/>
  <c r="F18" i="1"/>
  <c r="E18" i="1"/>
  <c r="D18" i="1"/>
  <c r="C18" i="1"/>
  <c r="L17" i="1"/>
  <c r="K17" i="1"/>
  <c r="I17" i="1"/>
  <c r="H17" i="1"/>
  <c r="F17" i="1"/>
  <c r="E17" i="1"/>
  <c r="D17" i="1"/>
  <c r="C17" i="1"/>
  <c r="L16" i="1"/>
  <c r="K16" i="1"/>
  <c r="I16" i="1"/>
  <c r="H16" i="1"/>
  <c r="F16" i="1"/>
  <c r="E16" i="1"/>
  <c r="D16" i="1"/>
  <c r="C16" i="1"/>
  <c r="L15" i="1"/>
  <c r="K15" i="1"/>
  <c r="I15" i="1"/>
  <c r="H15" i="1"/>
  <c r="F15" i="1"/>
  <c r="E15" i="1"/>
  <c r="D15" i="1"/>
  <c r="C15" i="1"/>
  <c r="L14" i="1"/>
  <c r="K14" i="1"/>
  <c r="I14" i="1"/>
  <c r="H14" i="1"/>
  <c r="F14" i="1"/>
  <c r="E14" i="1"/>
  <c r="D14" i="1"/>
  <c r="C14" i="1"/>
  <c r="L13" i="1"/>
  <c r="K13" i="1"/>
  <c r="I13" i="1"/>
  <c r="H13" i="1"/>
  <c r="F13" i="1"/>
  <c r="E13" i="1"/>
  <c r="D13" i="1"/>
  <c r="C13" i="1"/>
  <c r="L12" i="1"/>
  <c r="K12" i="1"/>
  <c r="I12" i="1"/>
  <c r="I29" i="1" s="1"/>
  <c r="H12" i="1"/>
  <c r="H29" i="1" s="1"/>
  <c r="F12" i="1"/>
  <c r="E12" i="1"/>
  <c r="D12" i="1"/>
  <c r="C12" i="1"/>
  <c r="L11" i="1"/>
  <c r="K11" i="1"/>
  <c r="I11" i="1"/>
  <c r="H11" i="1"/>
  <c r="L10" i="1"/>
  <c r="K10" i="1"/>
  <c r="I10" i="1"/>
  <c r="H10" i="1"/>
  <c r="B10" i="1"/>
  <c r="A10" i="1"/>
  <c r="L9" i="1"/>
  <c r="K9" i="1"/>
  <c r="I9" i="1"/>
  <c r="H9" i="1"/>
  <c r="C8" i="1"/>
  <c r="B8" i="1"/>
  <c r="T6" i="1"/>
  <c r="K6" i="1"/>
  <c r="E3" i="1"/>
  <c r="DD2" i="1"/>
  <c r="DC2" i="1"/>
  <c r="DA2" i="1"/>
  <c r="CZ2" i="1"/>
  <c r="CX2" i="1"/>
  <c r="CW2" i="1"/>
  <c r="CU2" i="1"/>
  <c r="CT2" i="1"/>
  <c r="CR2" i="1"/>
  <c r="CQ2" i="1"/>
  <c r="CO2" i="1"/>
  <c r="CN2" i="1"/>
  <c r="CL2" i="1"/>
  <c r="CK2" i="1"/>
  <c r="CI2" i="1"/>
  <c r="CH2" i="1"/>
  <c r="CF2" i="1"/>
  <c r="CE2" i="1"/>
  <c r="CC2" i="1"/>
  <c r="CB2" i="1"/>
  <c r="BZ2" i="1"/>
  <c r="BY2" i="1"/>
  <c r="BW2" i="1"/>
  <c r="BV2" i="1"/>
  <c r="BT2" i="1"/>
  <c r="BS2" i="1"/>
  <c r="BQ2" i="1"/>
  <c r="BP2" i="1"/>
  <c r="BN2" i="1"/>
  <c r="BM2" i="1"/>
  <c r="BK2" i="1"/>
  <c r="BJ2" i="1"/>
  <c r="BH2" i="1"/>
  <c r="BG2" i="1"/>
  <c r="BE2" i="1"/>
  <c r="BD2" i="1"/>
  <c r="BB2" i="1"/>
  <c r="BA2" i="1"/>
  <c r="AY2" i="1"/>
  <c r="AX2" i="1"/>
  <c r="AV2" i="1"/>
  <c r="AU2" i="1"/>
  <c r="AS2" i="1"/>
  <c r="AR2" i="1"/>
  <c r="AP2" i="1"/>
  <c r="AO2" i="1"/>
  <c r="AM2" i="1"/>
  <c r="AL2" i="1"/>
  <c r="AJ2" i="1"/>
  <c r="AI2" i="1"/>
  <c r="AG2" i="1"/>
  <c r="AF2" i="1"/>
  <c r="AD2" i="1"/>
  <c r="AC2" i="1"/>
  <c r="AA2" i="1"/>
  <c r="Z2" i="1"/>
  <c r="X2" i="1"/>
  <c r="W2" i="1"/>
  <c r="U2" i="1"/>
  <c r="T2" i="1"/>
  <c r="R2" i="1"/>
  <c r="Q2" i="1"/>
  <c r="E2" i="1"/>
  <c r="E1" i="1"/>
  <c r="CI3" i="1" l="1"/>
  <c r="CI4" i="1" s="1"/>
  <c r="AM3" i="1"/>
  <c r="AM4" i="1" s="1"/>
  <c r="BT3" i="1"/>
  <c r="BT4" i="1" s="1"/>
  <c r="W53" i="1"/>
  <c r="W52" i="1"/>
  <c r="W101" i="1"/>
  <c r="Q53" i="1"/>
  <c r="Q36" i="1"/>
  <c r="Q52" i="1"/>
  <c r="R33" i="1"/>
  <c r="W15" i="1"/>
  <c r="W32" i="1"/>
  <c r="U59" i="1"/>
  <c r="Q21" i="1"/>
  <c r="U24" i="1"/>
  <c r="W25" i="1"/>
  <c r="DA3" i="1"/>
  <c r="DA4" i="1" s="1"/>
  <c r="BH3" i="1"/>
  <c r="BH4" i="1" s="1"/>
  <c r="BK3" i="1"/>
  <c r="BK4" i="1" s="1"/>
  <c r="DD3" i="1"/>
  <c r="DD4" i="1" s="1"/>
  <c r="E4" i="1"/>
  <c r="X3" i="1" s="1"/>
  <c r="X4" i="1" s="1"/>
  <c r="BE3" i="1"/>
  <c r="BE4" i="1" s="1"/>
  <c r="R27" i="1"/>
  <c r="U30" i="1"/>
  <c r="X36" i="1"/>
  <c r="U44" i="1"/>
  <c r="R249" i="1"/>
  <c r="R256" i="1"/>
  <c r="Q249" i="1"/>
  <c r="Q256" i="1"/>
  <c r="R251" i="1"/>
  <c r="Q251" i="1"/>
  <c r="R260" i="1"/>
  <c r="R253" i="1"/>
  <c r="Q260" i="1"/>
  <c r="Q253" i="1"/>
  <c r="R255" i="1"/>
  <c r="Q248" i="1"/>
  <c r="R258" i="1"/>
  <c r="Q258" i="1"/>
  <c r="Q252" i="1"/>
  <c r="Q257" i="1"/>
  <c r="R257" i="1"/>
  <c r="Q255" i="1"/>
  <c r="R248" i="1"/>
  <c r="Q250" i="1"/>
  <c r="R259" i="1"/>
  <c r="Q259" i="1"/>
  <c r="R252" i="1"/>
  <c r="R254" i="1"/>
  <c r="Q254" i="1"/>
  <c r="R250" i="1"/>
  <c r="R3" i="1"/>
  <c r="BN3" i="1"/>
  <c r="BN4" i="1" s="1"/>
  <c r="R303" i="1"/>
  <c r="T257" i="1"/>
  <c r="T279" i="1" s="1"/>
  <c r="T260" i="1"/>
  <c r="T256" i="1"/>
  <c r="U251" i="1"/>
  <c r="T251" i="1"/>
  <c r="U253" i="1"/>
  <c r="U260" i="1"/>
  <c r="T253" i="1"/>
  <c r="U255" i="1"/>
  <c r="T255" i="1"/>
  <c r="T277" i="1" s="1"/>
  <c r="U248" i="1"/>
  <c r="T248" i="1"/>
  <c r="T250" i="1"/>
  <c r="U258" i="1"/>
  <c r="U280" i="1" s="1"/>
  <c r="T258" i="1"/>
  <c r="T280" i="1" s="1"/>
  <c r="U259" i="1"/>
  <c r="U254" i="1"/>
  <c r="T259" i="1"/>
  <c r="T254" i="1"/>
  <c r="U256" i="1"/>
  <c r="U257" i="1"/>
  <c r="U250" i="1"/>
  <c r="U249" i="1"/>
  <c r="U252" i="1"/>
  <c r="T252" i="1"/>
  <c r="T249" i="1"/>
  <c r="W24" i="1"/>
  <c r="U3" i="1"/>
  <c r="T17" i="1" s="1"/>
  <c r="BQ3" i="1"/>
  <c r="BQ4" i="1" s="1"/>
  <c r="W6" i="1"/>
  <c r="X80" i="1" s="1"/>
  <c r="R15" i="1"/>
  <c r="R21" i="1"/>
  <c r="X26" i="1"/>
  <c r="W35" i="1"/>
  <c r="X38" i="1"/>
  <c r="R38" i="1"/>
  <c r="T31" i="1"/>
  <c r="AA3" i="1"/>
  <c r="AA4" i="1" s="1"/>
  <c r="BW3" i="1"/>
  <c r="BW4" i="1" s="1"/>
  <c r="AD3" i="1"/>
  <c r="AD4" i="1" s="1"/>
  <c r="BZ3" i="1"/>
  <c r="BZ4" i="1" s="1"/>
  <c r="H46" i="1"/>
  <c r="W33" i="1"/>
  <c r="AG3" i="1"/>
  <c r="AG4" i="1" s="1"/>
  <c r="CC3" i="1"/>
  <c r="CC4" i="1" s="1"/>
  <c r="X13" i="1"/>
  <c r="X17" i="1"/>
  <c r="X21" i="1"/>
  <c r="I46" i="1"/>
  <c r="W57" i="1"/>
  <c r="T57" i="1"/>
  <c r="AJ3" i="1"/>
  <c r="AJ4" i="1" s="1"/>
  <c r="CF3" i="1"/>
  <c r="CF4" i="1" s="1"/>
  <c r="X34" i="1"/>
  <c r="R34" i="1"/>
  <c r="L46" i="1"/>
  <c r="L265" i="1" s="1"/>
  <c r="X42" i="1"/>
  <c r="U42" i="1"/>
  <c r="AP3" i="1"/>
  <c r="AP4" i="1" s="1"/>
  <c r="CL3" i="1"/>
  <c r="CL4" i="1" s="1"/>
  <c r="Q12" i="1"/>
  <c r="Q18" i="1"/>
  <c r="Q20" i="1"/>
  <c r="T23" i="1"/>
  <c r="T27" i="1"/>
  <c r="L29" i="1"/>
  <c r="L264" i="1" s="1"/>
  <c r="X31" i="1"/>
  <c r="T41" i="1"/>
  <c r="Q41" i="1"/>
  <c r="AS3" i="1"/>
  <c r="AS4" i="1" s="1"/>
  <c r="CO3" i="1"/>
  <c r="CO4" i="1" s="1"/>
  <c r="U23" i="1"/>
  <c r="U27" i="1"/>
  <c r="AV3" i="1"/>
  <c r="AV4" i="1" s="1"/>
  <c r="CR3" i="1"/>
  <c r="CR4" i="1" s="1"/>
  <c r="T12" i="1"/>
  <c r="T18" i="1"/>
  <c r="T20" i="1"/>
  <c r="X53" i="1"/>
  <c r="U53" i="1"/>
  <c r="AY3" i="1"/>
  <c r="AY4" i="1" s="1"/>
  <c r="CU3" i="1"/>
  <c r="CU4" i="1" s="1"/>
  <c r="U12" i="1"/>
  <c r="U14" i="1"/>
  <c r="U16" i="1"/>
  <c r="U18" i="1"/>
  <c r="Q37" i="1"/>
  <c r="Q39" i="1"/>
  <c r="Q61" i="1"/>
  <c r="BB3" i="1"/>
  <c r="BB4" i="1" s="1"/>
  <c r="CX3" i="1"/>
  <c r="CX4" i="1" s="1"/>
  <c r="W14" i="1"/>
  <c r="W16" i="1"/>
  <c r="W18" i="1"/>
  <c r="W20" i="1"/>
  <c r="Q23" i="1"/>
  <c r="Q24" i="1"/>
  <c r="Q27" i="1"/>
  <c r="Q28" i="1"/>
  <c r="X61" i="1"/>
  <c r="R61" i="1"/>
  <c r="X65" i="1"/>
  <c r="L62" i="1"/>
  <c r="Q64" i="1"/>
  <c r="K70" i="1"/>
  <c r="U57" i="1"/>
  <c r="X57" i="1"/>
  <c r="Q51" i="1"/>
  <c r="U56" i="1"/>
  <c r="R56" i="1"/>
  <c r="W59" i="1"/>
  <c r="Q43" i="1"/>
  <c r="Q45" i="1"/>
  <c r="R49" i="1"/>
  <c r="R51" i="1"/>
  <c r="X59" i="1"/>
  <c r="U78" i="1"/>
  <c r="X78" i="1"/>
  <c r="R78" i="1"/>
  <c r="T49" i="1"/>
  <c r="T51" i="1"/>
  <c r="X67" i="1"/>
  <c r="X69" i="1"/>
  <c r="U69" i="1"/>
  <c r="T45" i="1"/>
  <c r="U47" i="1"/>
  <c r="U51" i="1"/>
  <c r="U33" i="1"/>
  <c r="U37" i="1"/>
  <c r="U41" i="1"/>
  <c r="U43" i="1"/>
  <c r="K46" i="1"/>
  <c r="K265" i="1" s="1"/>
  <c r="W47" i="1"/>
  <c r="W49" i="1"/>
  <c r="Q59" i="1"/>
  <c r="L70" i="1"/>
  <c r="R63" i="1"/>
  <c r="X47" i="1"/>
  <c r="U52" i="1"/>
  <c r="T54" i="1"/>
  <c r="R59" i="1"/>
  <c r="T84" i="1"/>
  <c r="Q73" i="1"/>
  <c r="Q75" i="1"/>
  <c r="R77" i="1"/>
  <c r="R73" i="1"/>
  <c r="R75" i="1"/>
  <c r="Q79" i="1"/>
  <c r="Q83" i="1"/>
  <c r="R79" i="1"/>
  <c r="R83" i="1"/>
  <c r="X83" i="1"/>
  <c r="Q72" i="1"/>
  <c r="T73" i="1"/>
  <c r="Q74" i="1"/>
  <c r="T75" i="1"/>
  <c r="Q76" i="1"/>
  <c r="U77" i="1"/>
  <c r="R72" i="1"/>
  <c r="U73" i="1"/>
  <c r="R74" i="1"/>
  <c r="U75" i="1"/>
  <c r="R76" i="1"/>
  <c r="W77" i="1"/>
  <c r="T79" i="1"/>
  <c r="T83" i="1"/>
  <c r="X128" i="1"/>
  <c r="R128" i="1"/>
  <c r="U128" i="1"/>
  <c r="T72" i="1"/>
  <c r="T74" i="1"/>
  <c r="W75" i="1"/>
  <c r="T76" i="1"/>
  <c r="U79" i="1"/>
  <c r="T80" i="1"/>
  <c r="T82" i="1"/>
  <c r="U83" i="1"/>
  <c r="Q66" i="1"/>
  <c r="Q68" i="1"/>
  <c r="U72" i="1"/>
  <c r="X73" i="1"/>
  <c r="U74" i="1"/>
  <c r="X75" i="1"/>
  <c r="U76" i="1"/>
  <c r="U80" i="1"/>
  <c r="W83" i="1"/>
  <c r="H104" i="1"/>
  <c r="W72" i="1"/>
  <c r="W74" i="1"/>
  <c r="W76" i="1"/>
  <c r="X79" i="1"/>
  <c r="Q81" i="1"/>
  <c r="R58" i="1"/>
  <c r="R60" i="1"/>
  <c r="T66" i="1"/>
  <c r="T68" i="1"/>
  <c r="I104" i="1"/>
  <c r="X72" i="1"/>
  <c r="X74" i="1"/>
  <c r="X76" i="1"/>
  <c r="R81" i="1"/>
  <c r="Q82" i="1"/>
  <c r="Q85" i="1"/>
  <c r="W85" i="1"/>
  <c r="Q87" i="1"/>
  <c r="W87" i="1"/>
  <c r="T56" i="1"/>
  <c r="T58" i="1"/>
  <c r="T60" i="1"/>
  <c r="U64" i="1"/>
  <c r="U66" i="1"/>
  <c r="U68" i="1"/>
  <c r="K104" i="1"/>
  <c r="K267" i="1" s="1"/>
  <c r="Q80" i="1"/>
  <c r="R85" i="1"/>
  <c r="X85" i="1"/>
  <c r="R87" i="1"/>
  <c r="X87" i="1"/>
  <c r="K125" i="1"/>
  <c r="K268" i="1" s="1"/>
  <c r="W105" i="1"/>
  <c r="T105" i="1"/>
  <c r="Q105" i="1"/>
  <c r="U58" i="1"/>
  <c r="U60" i="1"/>
  <c r="W66" i="1"/>
  <c r="W68" i="1"/>
  <c r="L104" i="1"/>
  <c r="L267" i="1" s="1"/>
  <c r="R80" i="1"/>
  <c r="T81" i="1"/>
  <c r="W82" i="1"/>
  <c r="W89" i="1"/>
  <c r="W91" i="1"/>
  <c r="W93" i="1"/>
  <c r="X89" i="1"/>
  <c r="X91" i="1"/>
  <c r="X93" i="1"/>
  <c r="X94" i="1"/>
  <c r="X108" i="1"/>
  <c r="U108" i="1"/>
  <c r="R108" i="1"/>
  <c r="W98" i="1"/>
  <c r="Q98" i="1"/>
  <c r="W100" i="1"/>
  <c r="Q100" i="1"/>
  <c r="X98" i="1"/>
  <c r="X100" i="1"/>
  <c r="W120" i="1"/>
  <c r="Q120" i="1"/>
  <c r="T120" i="1"/>
  <c r="T86" i="1"/>
  <c r="T88" i="1"/>
  <c r="T90" i="1"/>
  <c r="T92" i="1"/>
  <c r="T94" i="1"/>
  <c r="R100" i="1"/>
  <c r="U82" i="1"/>
  <c r="U84" i="1"/>
  <c r="U86" i="1"/>
  <c r="U88" i="1"/>
  <c r="U90" i="1"/>
  <c r="U92" i="1"/>
  <c r="U94" i="1"/>
  <c r="R98" i="1"/>
  <c r="T100" i="1"/>
  <c r="W94" i="1"/>
  <c r="T98" i="1"/>
  <c r="U100" i="1"/>
  <c r="X106" i="1"/>
  <c r="R106" i="1"/>
  <c r="U98" i="1"/>
  <c r="W102" i="1"/>
  <c r="Q102" i="1"/>
  <c r="U106" i="1"/>
  <c r="Q89" i="1"/>
  <c r="Q91" i="1"/>
  <c r="Q93" i="1"/>
  <c r="W96" i="1"/>
  <c r="X102" i="1"/>
  <c r="R89" i="1"/>
  <c r="R91" i="1"/>
  <c r="R93" i="1"/>
  <c r="X96" i="1"/>
  <c r="H125" i="1"/>
  <c r="T107" i="1"/>
  <c r="T109" i="1"/>
  <c r="T111" i="1"/>
  <c r="X120" i="1"/>
  <c r="R129" i="1"/>
  <c r="X129" i="1"/>
  <c r="U129" i="1"/>
  <c r="W107" i="1"/>
  <c r="W109" i="1"/>
  <c r="W111" i="1"/>
  <c r="X112" i="1"/>
  <c r="W116" i="1"/>
  <c r="Q116" i="1"/>
  <c r="W118" i="1"/>
  <c r="Q118" i="1"/>
  <c r="R120" i="1"/>
  <c r="X116" i="1"/>
  <c r="X118" i="1"/>
  <c r="W122" i="1"/>
  <c r="Q122" i="1"/>
  <c r="W124" i="1"/>
  <c r="Q124" i="1"/>
  <c r="X146" i="1"/>
  <c r="U146" i="1"/>
  <c r="R146" i="1"/>
  <c r="X122" i="1"/>
  <c r="X124" i="1"/>
  <c r="Q106" i="1"/>
  <c r="Q108" i="1"/>
  <c r="Q110" i="1"/>
  <c r="R112" i="1"/>
  <c r="R116" i="1"/>
  <c r="R118" i="1"/>
  <c r="R122" i="1"/>
  <c r="R124" i="1"/>
  <c r="R110" i="1"/>
  <c r="T112" i="1"/>
  <c r="T116" i="1"/>
  <c r="T118" i="1"/>
  <c r="T122" i="1"/>
  <c r="T124" i="1"/>
  <c r="U116" i="1"/>
  <c r="U118" i="1"/>
  <c r="U122" i="1"/>
  <c r="U124" i="1"/>
  <c r="U110" i="1"/>
  <c r="L134" i="1"/>
  <c r="X126" i="1"/>
  <c r="U126" i="1"/>
  <c r="R126" i="1"/>
  <c r="L125" i="1"/>
  <c r="L268" i="1" s="1"/>
  <c r="X110" i="1"/>
  <c r="W114" i="1"/>
  <c r="X114" i="1"/>
  <c r="W132" i="1"/>
  <c r="T132" i="1"/>
  <c r="Q132" i="1"/>
  <c r="I134" i="1"/>
  <c r="W127" i="1"/>
  <c r="W136" i="1"/>
  <c r="X202" i="1"/>
  <c r="U202" i="1"/>
  <c r="R202" i="1"/>
  <c r="X136" i="1"/>
  <c r="Q126" i="1"/>
  <c r="U132" i="1"/>
  <c r="Q136" i="1"/>
  <c r="T131" i="1"/>
  <c r="Q131" i="1"/>
  <c r="X132" i="1"/>
  <c r="R136" i="1"/>
  <c r="X144" i="1"/>
  <c r="U144" i="1"/>
  <c r="R144" i="1"/>
  <c r="X148" i="1"/>
  <c r="U148" i="1"/>
  <c r="R148" i="1"/>
  <c r="R131" i="1"/>
  <c r="R133" i="1"/>
  <c r="T136" i="1"/>
  <c r="X169" i="1"/>
  <c r="U169" i="1"/>
  <c r="R169" i="1"/>
  <c r="L170" i="1"/>
  <c r="L273" i="1" s="1"/>
  <c r="U136" i="1"/>
  <c r="T127" i="1"/>
  <c r="K134" i="1"/>
  <c r="K274" i="1" s="1"/>
  <c r="W138" i="1"/>
  <c r="U131" i="1"/>
  <c r="U133" i="1"/>
  <c r="X138" i="1"/>
  <c r="X142" i="1"/>
  <c r="U142" i="1"/>
  <c r="R142" i="1"/>
  <c r="W131" i="1"/>
  <c r="H163" i="1"/>
  <c r="T129" i="1"/>
  <c r="X131" i="1"/>
  <c r="X133" i="1"/>
  <c r="I163" i="1"/>
  <c r="X140" i="1"/>
  <c r="U152" i="1"/>
  <c r="R152" i="1"/>
  <c r="Q140" i="1"/>
  <c r="Q142" i="1"/>
  <c r="Q144" i="1"/>
  <c r="Q146" i="1"/>
  <c r="Q148" i="1"/>
  <c r="Q153" i="1"/>
  <c r="Q157" i="1"/>
  <c r="W157" i="1"/>
  <c r="W162" i="1"/>
  <c r="T162" i="1"/>
  <c r="Q162" i="1"/>
  <c r="X157" i="1"/>
  <c r="R183" i="1"/>
  <c r="U183" i="1"/>
  <c r="X183" i="1"/>
  <c r="K163" i="1"/>
  <c r="K269" i="1" s="1"/>
  <c r="W140" i="1"/>
  <c r="W142" i="1"/>
  <c r="W144" i="1"/>
  <c r="W146" i="1"/>
  <c r="W148" i="1"/>
  <c r="T150" i="1"/>
  <c r="R151" i="1"/>
  <c r="T153" i="1"/>
  <c r="T154" i="1"/>
  <c r="Q155" i="1"/>
  <c r="T156" i="1"/>
  <c r="R157" i="1"/>
  <c r="L163" i="1"/>
  <c r="L269" i="1" s="1"/>
  <c r="R150" i="1"/>
  <c r="T151" i="1"/>
  <c r="U153" i="1"/>
  <c r="X155" i="1"/>
  <c r="T157" i="1"/>
  <c r="X153" i="1"/>
  <c r="W161" i="1"/>
  <c r="T161" i="1"/>
  <c r="Q161" i="1"/>
  <c r="T149" i="1"/>
  <c r="X151" i="1"/>
  <c r="Q133" i="1"/>
  <c r="R135" i="1"/>
  <c r="R137" i="1"/>
  <c r="R139" i="1"/>
  <c r="R141" i="1"/>
  <c r="R143" i="1"/>
  <c r="R145" i="1"/>
  <c r="R147" i="1"/>
  <c r="U149" i="1"/>
  <c r="U150" i="1"/>
  <c r="W154" i="1"/>
  <c r="U155" i="1"/>
  <c r="W156" i="1"/>
  <c r="Q159" i="1"/>
  <c r="W159" i="1"/>
  <c r="T135" i="1"/>
  <c r="T137" i="1"/>
  <c r="T139" i="1"/>
  <c r="T141" i="1"/>
  <c r="T143" i="1"/>
  <c r="T145" i="1"/>
  <c r="T147" i="1"/>
  <c r="W149" i="1"/>
  <c r="W150" i="1"/>
  <c r="W155" i="1"/>
  <c r="X159" i="1"/>
  <c r="U184" i="1"/>
  <c r="X184" i="1"/>
  <c r="R184" i="1"/>
  <c r="T133" i="1"/>
  <c r="U135" i="1"/>
  <c r="U137" i="1"/>
  <c r="U139" i="1"/>
  <c r="U141" i="1"/>
  <c r="U143" i="1"/>
  <c r="U145" i="1"/>
  <c r="U147" i="1"/>
  <c r="X149" i="1"/>
  <c r="X150" i="1"/>
  <c r="T152" i="1"/>
  <c r="X164" i="1"/>
  <c r="W173" i="1"/>
  <c r="Q173" i="1"/>
  <c r="R162" i="1"/>
  <c r="L180" i="1"/>
  <c r="L270" i="1" s="1"/>
  <c r="R154" i="1"/>
  <c r="R156" i="1"/>
  <c r="R158" i="1"/>
  <c r="R160" i="1"/>
  <c r="T173" i="1"/>
  <c r="X186" i="1"/>
  <c r="U186" i="1"/>
  <c r="R186" i="1"/>
  <c r="T158" i="1"/>
  <c r="T160" i="1"/>
  <c r="R165" i="1"/>
  <c r="R167" i="1"/>
  <c r="U154" i="1"/>
  <c r="U156" i="1"/>
  <c r="U158" i="1"/>
  <c r="U160" i="1"/>
  <c r="U162" i="1"/>
  <c r="T164" i="1"/>
  <c r="K170" i="1"/>
  <c r="K273" i="1" s="1"/>
  <c r="U165" i="1"/>
  <c r="U167" i="1"/>
  <c r="W168" i="1"/>
  <c r="T168" i="1"/>
  <c r="X172" i="1"/>
  <c r="U172" i="1"/>
  <c r="X162" i="1"/>
  <c r="X165" i="1"/>
  <c r="X167" i="1"/>
  <c r="R168" i="1"/>
  <c r="X175" i="1"/>
  <c r="R175" i="1"/>
  <c r="U175" i="1"/>
  <c r="L197" i="1"/>
  <c r="L271" i="1" s="1"/>
  <c r="R181" i="1"/>
  <c r="X181" i="1"/>
  <c r="X161" i="1"/>
  <c r="W166" i="1"/>
  <c r="T166" i="1"/>
  <c r="I180" i="1"/>
  <c r="U181" i="1"/>
  <c r="Q164" i="1"/>
  <c r="T200" i="1"/>
  <c r="W200" i="1"/>
  <c r="Q200" i="1"/>
  <c r="W171" i="1"/>
  <c r="Q175" i="1"/>
  <c r="K204" i="1"/>
  <c r="K275" i="1" s="1"/>
  <c r="X188" i="1"/>
  <c r="U188" i="1"/>
  <c r="X190" i="1"/>
  <c r="U190" i="1"/>
  <c r="X192" i="1"/>
  <c r="U192" i="1"/>
  <c r="X196" i="1"/>
  <c r="R196" i="1"/>
  <c r="U196" i="1"/>
  <c r="W185" i="1"/>
  <c r="T185" i="1"/>
  <c r="Q185" i="1"/>
  <c r="R188" i="1"/>
  <c r="R190" i="1"/>
  <c r="R192" i="1"/>
  <c r="H180" i="1"/>
  <c r="T172" i="1"/>
  <c r="W175" i="1"/>
  <c r="Q176" i="1"/>
  <c r="R182" i="1"/>
  <c r="T176" i="1"/>
  <c r="Q177" i="1"/>
  <c r="H197" i="1"/>
  <c r="Q174" i="1"/>
  <c r="X177" i="1"/>
  <c r="R177" i="1"/>
  <c r="U182" i="1"/>
  <c r="W176" i="1"/>
  <c r="K180" i="1"/>
  <c r="K270" i="1" s="1"/>
  <c r="T181" i="1"/>
  <c r="Q181" i="1"/>
  <c r="K197" i="1"/>
  <c r="K271" i="1" s="1"/>
  <c r="W187" i="1"/>
  <c r="T187" i="1"/>
  <c r="Q187" i="1"/>
  <c r="W189" i="1"/>
  <c r="T189" i="1"/>
  <c r="Q189" i="1"/>
  <c r="W191" i="1"/>
  <c r="T191" i="1"/>
  <c r="Q191" i="1"/>
  <c r="W193" i="1"/>
  <c r="T193" i="1"/>
  <c r="Q193" i="1"/>
  <c r="Q171" i="1"/>
  <c r="U173" i="1"/>
  <c r="U174" i="1"/>
  <c r="T177" i="1"/>
  <c r="Q179" i="1"/>
  <c r="Q165" i="1"/>
  <c r="Q167" i="1"/>
  <c r="Q169" i="1"/>
  <c r="R171" i="1"/>
  <c r="W174" i="1"/>
  <c r="U177" i="1"/>
  <c r="X179" i="1"/>
  <c r="R179" i="1"/>
  <c r="W183" i="1"/>
  <c r="T183" i="1"/>
  <c r="Q183" i="1"/>
  <c r="T198" i="1"/>
  <c r="X198" i="1"/>
  <c r="R198" i="1"/>
  <c r="L204" i="1"/>
  <c r="L275" i="1" s="1"/>
  <c r="W194" i="1"/>
  <c r="X194" i="1"/>
  <c r="R185" i="1"/>
  <c r="R187" i="1"/>
  <c r="R189" i="1"/>
  <c r="R191" i="1"/>
  <c r="R193" i="1"/>
  <c r="Q198" i="1"/>
  <c r="Q199" i="1"/>
  <c r="U198" i="1"/>
  <c r="U185" i="1"/>
  <c r="U187" i="1"/>
  <c r="U189" i="1"/>
  <c r="U191" i="1"/>
  <c r="U193" i="1"/>
  <c r="Q194" i="1"/>
  <c r="W198" i="1"/>
  <c r="W215" i="1"/>
  <c r="T215" i="1"/>
  <c r="Q215" i="1"/>
  <c r="W196" i="1"/>
  <c r="T202" i="1"/>
  <c r="Q202" i="1"/>
  <c r="U194" i="1"/>
  <c r="X200" i="1"/>
  <c r="R200" i="1"/>
  <c r="W199" i="1"/>
  <c r="X211" i="1"/>
  <c r="U211" i="1"/>
  <c r="R211" i="1"/>
  <c r="Q182" i="1"/>
  <c r="Q184" i="1"/>
  <c r="Q186" i="1"/>
  <c r="Q188" i="1"/>
  <c r="Q190" i="1"/>
  <c r="Q192" i="1"/>
  <c r="Q196" i="1"/>
  <c r="Q201" i="1"/>
  <c r="W202" i="1"/>
  <c r="Q203" i="1"/>
  <c r="W203" i="1"/>
  <c r="W213" i="1"/>
  <c r="Q213" i="1"/>
  <c r="X215" i="1"/>
  <c r="U215" i="1"/>
  <c r="R215" i="1"/>
  <c r="X213" i="1"/>
  <c r="U213" i="1"/>
  <c r="W217" i="1"/>
  <c r="T217" i="1"/>
  <c r="Q217" i="1"/>
  <c r="X217" i="1"/>
  <c r="U217" i="1"/>
  <c r="R217" i="1"/>
  <c r="W237" i="1"/>
  <c r="T237" i="1"/>
  <c r="Q237" i="1"/>
  <c r="W221" i="1"/>
  <c r="T221" i="1"/>
  <c r="Q221" i="1"/>
  <c r="X237" i="1"/>
  <c r="U237" i="1"/>
  <c r="R237" i="1"/>
  <c r="H219" i="1"/>
  <c r="R213" i="1"/>
  <c r="T213" i="1"/>
  <c r="T206" i="1"/>
  <c r="T208" i="1"/>
  <c r="L219" i="1"/>
  <c r="U206" i="1"/>
  <c r="U208" i="1"/>
  <c r="Q205" i="1"/>
  <c r="Q206" i="1"/>
  <c r="Q207" i="1"/>
  <c r="Q208" i="1"/>
  <c r="Q209" i="1"/>
  <c r="R205" i="1"/>
  <c r="R206" i="1"/>
  <c r="R207" i="1"/>
  <c r="R208" i="1"/>
  <c r="R209" i="1"/>
  <c r="U205" i="1"/>
  <c r="X206" i="1"/>
  <c r="U207" i="1"/>
  <c r="X208" i="1"/>
  <c r="U209" i="1"/>
  <c r="W211" i="1"/>
  <c r="W218" i="1"/>
  <c r="L229" i="1"/>
  <c r="L272" i="1" s="1"/>
  <c r="X218" i="1"/>
  <c r="T222" i="1"/>
  <c r="Q222" i="1"/>
  <c r="T224" i="1"/>
  <c r="Q224" i="1"/>
  <c r="T226" i="1"/>
  <c r="Q226" i="1"/>
  <c r="T228" i="1"/>
  <c r="Q228" i="1"/>
  <c r="X222" i="1"/>
  <c r="X224" i="1"/>
  <c r="X226" i="1"/>
  <c r="X228" i="1"/>
  <c r="R228" i="1"/>
  <c r="Q218" i="1"/>
  <c r="Q223" i="1"/>
  <c r="Q225" i="1"/>
  <c r="Q227" i="1"/>
  <c r="R218" i="1"/>
  <c r="I229" i="1"/>
  <c r="W222" i="1"/>
  <c r="W224" i="1"/>
  <c r="W226" i="1"/>
  <c r="W228" i="1"/>
  <c r="T218" i="1"/>
  <c r="Q220" i="1"/>
  <c r="T223" i="1"/>
  <c r="T225" i="1"/>
  <c r="T227" i="1"/>
  <c r="W233" i="1"/>
  <c r="T233" i="1"/>
  <c r="Q233" i="1"/>
  <c r="U218" i="1"/>
  <c r="X220" i="1"/>
  <c r="X231" i="1"/>
  <c r="X233" i="1"/>
  <c r="R233" i="1"/>
  <c r="W223" i="1"/>
  <c r="W225" i="1"/>
  <c r="W227" i="1"/>
  <c r="R231" i="1"/>
  <c r="Q210" i="1"/>
  <c r="Q212" i="1"/>
  <c r="Q214" i="1"/>
  <c r="Q216" i="1"/>
  <c r="T220" i="1"/>
  <c r="U233" i="1"/>
  <c r="U220" i="1"/>
  <c r="U231" i="1"/>
  <c r="T210" i="1"/>
  <c r="T212" i="1"/>
  <c r="T214" i="1"/>
  <c r="T216" i="1"/>
  <c r="W220" i="1"/>
  <c r="U210" i="1"/>
  <c r="U212" i="1"/>
  <c r="U214" i="1"/>
  <c r="U216" i="1"/>
  <c r="L246" i="1"/>
  <c r="W239" i="1"/>
  <c r="T239" i="1"/>
  <c r="X244" i="1"/>
  <c r="U244" i="1"/>
  <c r="R244" i="1"/>
  <c r="W231" i="1"/>
  <c r="W235" i="1"/>
  <c r="W241" i="1"/>
  <c r="T241" i="1"/>
  <c r="X235" i="1"/>
  <c r="Q241" i="1"/>
  <c r="I246" i="1"/>
  <c r="Q231" i="1"/>
  <c r="Q235" i="1"/>
  <c r="W242" i="1"/>
  <c r="X242" i="1"/>
  <c r="K278" i="1"/>
  <c r="L278" i="1"/>
  <c r="R242" i="1"/>
  <c r="U242" i="1"/>
  <c r="X239" i="1"/>
  <c r="X241" i="1"/>
  <c r="K246" i="1"/>
  <c r="T230" i="1"/>
  <c r="T232" i="1"/>
  <c r="T234" i="1"/>
  <c r="T236" i="1"/>
  <c r="T238" i="1"/>
  <c r="T240" i="1"/>
  <c r="W244" i="1"/>
  <c r="Q244" i="1"/>
  <c r="K279" i="1"/>
  <c r="L279" i="1"/>
  <c r="I276" i="1"/>
  <c r="I282" i="1" s="1"/>
  <c r="H276" i="1"/>
  <c r="H282" i="1" s="1"/>
  <c r="W272" i="1" l="1"/>
  <c r="W229" i="1"/>
  <c r="U289" i="1"/>
  <c r="U219" i="1"/>
  <c r="R275" i="1"/>
  <c r="Q289" i="1"/>
  <c r="Q219" i="1"/>
  <c r="Q180" i="1"/>
  <c r="Q272" i="1"/>
  <c r="Q229" i="1"/>
  <c r="T272" i="1"/>
  <c r="T229" i="1"/>
  <c r="T275" i="1"/>
  <c r="Q268" i="1"/>
  <c r="U204" i="1"/>
  <c r="K266" i="1"/>
  <c r="Q275" i="1"/>
  <c r="Q204" i="1"/>
  <c r="T163" i="1"/>
  <c r="K276" i="1"/>
  <c r="U278" i="1"/>
  <c r="Q134" i="1"/>
  <c r="L274" i="1"/>
  <c r="W12" i="1"/>
  <c r="W37" i="1"/>
  <c r="U36" i="1"/>
  <c r="U277" i="1"/>
  <c r="X16" i="1"/>
  <c r="U19" i="1"/>
  <c r="W17" i="1"/>
  <c r="Q30" i="1"/>
  <c r="R55" i="1"/>
  <c r="Q38" i="1"/>
  <c r="Q54" i="1"/>
  <c r="T44" i="1"/>
  <c r="R30" i="1"/>
  <c r="W39" i="1"/>
  <c r="T33" i="1"/>
  <c r="U31" i="1"/>
  <c r="U285" i="1" s="1"/>
  <c r="R25" i="1"/>
  <c r="R35" i="1"/>
  <c r="R41" i="1"/>
  <c r="T43" i="1"/>
  <c r="R67" i="1"/>
  <c r="Q49" i="1"/>
  <c r="Q26" i="1"/>
  <c r="W22" i="1"/>
  <c r="W41" i="1"/>
  <c r="R40" i="1"/>
  <c r="X44" i="1"/>
  <c r="X37" i="1"/>
  <c r="U32" i="1"/>
  <c r="U265" i="1" s="1"/>
  <c r="R18" i="1"/>
  <c r="T52" i="1"/>
  <c r="X66" i="1"/>
  <c r="Q130" i="1"/>
  <c r="R278" i="1"/>
  <c r="X18" i="1"/>
  <c r="U26" i="1"/>
  <c r="W26" i="1"/>
  <c r="T13" i="1"/>
  <c r="T284" i="1" s="1"/>
  <c r="T21" i="1"/>
  <c r="W55" i="1"/>
  <c r="W48" i="1"/>
  <c r="W286" i="1" s="1"/>
  <c r="R43" i="1"/>
  <c r="U279" i="1"/>
  <c r="Q277" i="1"/>
  <c r="T32" i="1"/>
  <c r="Q35" i="1"/>
  <c r="T42" i="1"/>
  <c r="X64" i="1"/>
  <c r="Q94" i="1"/>
  <c r="R279" i="1"/>
  <c r="W27" i="1"/>
  <c r="Q13" i="1"/>
  <c r="T38" i="1"/>
  <c r="U55" i="1"/>
  <c r="W81" i="1"/>
  <c r="W65" i="1"/>
  <c r="Q58" i="1"/>
  <c r="T67" i="1"/>
  <c r="X51" i="1"/>
  <c r="W45" i="1"/>
  <c r="U39" i="1"/>
  <c r="U49" i="1"/>
  <c r="R69" i="1"/>
  <c r="U67" i="1"/>
  <c r="Q47" i="1"/>
  <c r="Q25" i="1"/>
  <c r="Q33" i="1"/>
  <c r="T25" i="1"/>
  <c r="R42" i="1"/>
  <c r="Q31" i="1"/>
  <c r="X40" i="1"/>
  <c r="R13" i="1"/>
  <c r="Q279" i="1"/>
  <c r="R36" i="1"/>
  <c r="X20" i="1"/>
  <c r="T28" i="1"/>
  <c r="T40" i="1"/>
  <c r="U38" i="1"/>
  <c r="U48" i="1"/>
  <c r="U286" i="1" s="1"/>
  <c r="W56" i="1"/>
  <c r="T87" i="1"/>
  <c r="T64" i="1"/>
  <c r="R65" i="1"/>
  <c r="T61" i="1"/>
  <c r="W61" i="1"/>
  <c r="U22" i="1"/>
  <c r="T16" i="1"/>
  <c r="R54" i="1"/>
  <c r="Q16" i="1"/>
  <c r="W31" i="1"/>
  <c r="R19" i="1"/>
  <c r="R23" i="1"/>
  <c r="U28" i="1"/>
  <c r="Q32" i="1"/>
  <c r="W40" i="1"/>
  <c r="U63" i="1"/>
  <c r="Q44" i="1"/>
  <c r="Q67" i="1"/>
  <c r="Q280" i="1"/>
  <c r="Q15" i="1"/>
  <c r="U15" i="1"/>
  <c r="Q55" i="1"/>
  <c r="R48" i="1"/>
  <c r="X48" i="1"/>
  <c r="X286" i="1" s="1"/>
  <c r="R280" i="1"/>
  <c r="W30" i="1"/>
  <c r="X55" i="1"/>
  <c r="W58" i="1"/>
  <c r="Q278" i="1"/>
  <c r="W23" i="1"/>
  <c r="X30" i="1"/>
  <c r="R14" i="1"/>
  <c r="R22" i="1"/>
  <c r="R37" i="1"/>
  <c r="W80" i="1"/>
  <c r="R71" i="1"/>
  <c r="T99" i="1"/>
  <c r="W79" i="1"/>
  <c r="X77" i="1"/>
  <c r="W73" i="1"/>
  <c r="W84" i="1"/>
  <c r="Q77" i="1"/>
  <c r="X56" i="1"/>
  <c r="R47" i="1"/>
  <c r="W64" i="1"/>
  <c r="U65" i="1"/>
  <c r="R53" i="1"/>
  <c r="T22" i="1"/>
  <c r="T14" i="1"/>
  <c r="X54" i="1"/>
  <c r="Q22" i="1"/>
  <c r="Q14" i="1"/>
  <c r="Q284" i="1" s="1"/>
  <c r="T35" i="1"/>
  <c r="X28" i="1"/>
  <c r="X24" i="1"/>
  <c r="R17" i="1"/>
  <c r="S303" i="1"/>
  <c r="W259" i="1"/>
  <c r="X253" i="1"/>
  <c r="X260" i="1"/>
  <c r="W253" i="1"/>
  <c r="W260" i="1"/>
  <c r="X255" i="1"/>
  <c r="W255" i="1"/>
  <c r="W277" i="1" s="1"/>
  <c r="W248" i="1"/>
  <c r="X250" i="1"/>
  <c r="W250" i="1"/>
  <c r="W258" i="1"/>
  <c r="W280" i="1" s="1"/>
  <c r="W252" i="1"/>
  <c r="X254" i="1"/>
  <c r="X259" i="1"/>
  <c r="X257" i="1"/>
  <c r="W257" i="1"/>
  <c r="X251" i="1"/>
  <c r="W251" i="1"/>
  <c r="X256" i="1"/>
  <c r="W256" i="1"/>
  <c r="X249" i="1"/>
  <c r="W249" i="1"/>
  <c r="X248" i="1"/>
  <c r="X252" i="1"/>
  <c r="X258" i="1"/>
  <c r="X280" i="1" s="1"/>
  <c r="W254" i="1"/>
  <c r="Z6" i="1"/>
  <c r="X230" i="1"/>
  <c r="X195" i="1"/>
  <c r="W186" i="1"/>
  <c r="X171" i="1"/>
  <c r="X145" i="1"/>
  <c r="X121" i="1"/>
  <c r="X240" i="1"/>
  <c r="W238" i="1"/>
  <c r="W232" i="1"/>
  <c r="X227" i="1"/>
  <c r="X212" i="1"/>
  <c r="W182" i="1"/>
  <c r="W184" i="1"/>
  <c r="W167" i="1"/>
  <c r="X243" i="1"/>
  <c r="X199" i="1"/>
  <c r="X275" i="1" s="1"/>
  <c r="W195" i="1"/>
  <c r="X216" i="1"/>
  <c r="X207" i="1"/>
  <c r="W205" i="1"/>
  <c r="X173" i="1"/>
  <c r="X158" i="1"/>
  <c r="W158" i="1"/>
  <c r="W145" i="1"/>
  <c r="X139" i="1"/>
  <c r="W245" i="1"/>
  <c r="X236" i="1"/>
  <c r="W206" i="1"/>
  <c r="X214" i="1"/>
  <c r="X209" i="1"/>
  <c r="X238" i="1"/>
  <c r="X221" i="1"/>
  <c r="X290" i="1" s="1"/>
  <c r="W214" i="1"/>
  <c r="W216" i="1"/>
  <c r="W192" i="1"/>
  <c r="W143" i="1"/>
  <c r="X205" i="1"/>
  <c r="W190" i="1"/>
  <c r="W165" i="1"/>
  <c r="X160" i="1"/>
  <c r="X152" i="1"/>
  <c r="X130" i="1"/>
  <c r="W240" i="1"/>
  <c r="W212" i="1"/>
  <c r="X225" i="1"/>
  <c r="X203" i="1"/>
  <c r="X232" i="1"/>
  <c r="X245" i="1"/>
  <c r="X234" i="1"/>
  <c r="W210" i="1"/>
  <c r="W236" i="1"/>
  <c r="W209" i="1"/>
  <c r="X185" i="1"/>
  <c r="W208" i="1"/>
  <c r="X193" i="1"/>
  <c r="W230" i="1"/>
  <c r="X210" i="1"/>
  <c r="X191" i="1"/>
  <c r="W172" i="1"/>
  <c r="W270" i="1" s="1"/>
  <c r="W207" i="1"/>
  <c r="W188" i="1"/>
  <c r="W177" i="1"/>
  <c r="W141" i="1"/>
  <c r="X123" i="1"/>
  <c r="X201" i="1"/>
  <c r="X189" i="1"/>
  <c r="X176" i="1"/>
  <c r="W123" i="1"/>
  <c r="W119" i="1"/>
  <c r="W106" i="1"/>
  <c r="W125" i="1" s="1"/>
  <c r="X90" i="1"/>
  <c r="X187" i="1"/>
  <c r="W164" i="1"/>
  <c r="X156" i="1"/>
  <c r="X168" i="1"/>
  <c r="X147" i="1"/>
  <c r="W139" i="1"/>
  <c r="X107" i="1"/>
  <c r="X84" i="1"/>
  <c r="W126" i="1"/>
  <c r="W169" i="1"/>
  <c r="X154" i="1"/>
  <c r="X143" i="1"/>
  <c r="W234" i="1"/>
  <c r="W201" i="1"/>
  <c r="W275" i="1" s="1"/>
  <c r="W179" i="1"/>
  <c r="X182" i="1"/>
  <c r="X197" i="1" s="1"/>
  <c r="X137" i="1"/>
  <c r="W129" i="1"/>
  <c r="X117" i="1"/>
  <c r="W67" i="1"/>
  <c r="X178" i="1"/>
  <c r="X166" i="1"/>
  <c r="X273" i="1" s="1"/>
  <c r="X174" i="1"/>
  <c r="W147" i="1"/>
  <c r="W133" i="1"/>
  <c r="X115" i="1"/>
  <c r="W243" i="1"/>
  <c r="W151" i="1"/>
  <c r="W103" i="1"/>
  <c r="X105" i="1"/>
  <c r="W115" i="1"/>
  <c r="X223" i="1"/>
  <c r="X141" i="1"/>
  <c r="W153" i="1"/>
  <c r="X92" i="1"/>
  <c r="W88" i="1"/>
  <c r="X103" i="1"/>
  <c r="X97" i="1"/>
  <c r="X86" i="1"/>
  <c r="W97" i="1"/>
  <c r="W60" i="1"/>
  <c r="W34" i="1"/>
  <c r="W28" i="1"/>
  <c r="X43" i="1"/>
  <c r="W112" i="1"/>
  <c r="X119" i="1"/>
  <c r="W50" i="1"/>
  <c r="X39" i="1"/>
  <c r="W117" i="1"/>
  <c r="W38" i="1"/>
  <c r="W21" i="1"/>
  <c r="W13" i="1"/>
  <c r="X25" i="1"/>
  <c r="X22" i="1"/>
  <c r="X14" i="1"/>
  <c r="W152" i="1"/>
  <c r="X135" i="1"/>
  <c r="W110" i="1"/>
  <c r="W113" i="1"/>
  <c r="X99" i="1"/>
  <c r="W86" i="1"/>
  <c r="W128" i="1"/>
  <c r="W108" i="1"/>
  <c r="W181" i="1"/>
  <c r="W135" i="1"/>
  <c r="X50" i="1"/>
  <c r="W19" i="1"/>
  <c r="X71" i="1"/>
  <c r="X68" i="1"/>
  <c r="W54" i="1"/>
  <c r="X33" i="1"/>
  <c r="W36" i="1"/>
  <c r="X27" i="1"/>
  <c r="W178" i="1"/>
  <c r="X113" i="1"/>
  <c r="X109" i="1"/>
  <c r="W69" i="1"/>
  <c r="W130" i="1"/>
  <c r="X111" i="1"/>
  <c r="W71" i="1"/>
  <c r="W137" i="1"/>
  <c r="W121" i="1"/>
  <c r="X95" i="1"/>
  <c r="X88" i="1"/>
  <c r="W92" i="1"/>
  <c r="X101" i="1"/>
  <c r="W42" i="1"/>
  <c r="X32" i="1"/>
  <c r="X45" i="1"/>
  <c r="W78" i="1"/>
  <c r="X81" i="1"/>
  <c r="X60" i="1"/>
  <c r="X35" i="1"/>
  <c r="W160" i="1"/>
  <c r="X127" i="1"/>
  <c r="X274" i="1" s="1"/>
  <c r="W90" i="1"/>
  <c r="X58" i="1"/>
  <c r="W44" i="1"/>
  <c r="X52" i="1"/>
  <c r="W63" i="1"/>
  <c r="Q138" i="1"/>
  <c r="X12" i="1"/>
  <c r="T24" i="1"/>
  <c r="X23" i="1"/>
  <c r="Q71" i="1"/>
  <c r="W95" i="1"/>
  <c r="X49" i="1"/>
  <c r="W43" i="1"/>
  <c r="X63" i="1"/>
  <c r="W51" i="1"/>
  <c r="U35" i="1"/>
  <c r="T47" i="1"/>
  <c r="U54" i="1"/>
  <c r="U25" i="1"/>
  <c r="T37" i="1"/>
  <c r="Q57" i="1"/>
  <c r="X41" i="1"/>
  <c r="Q78" i="1"/>
  <c r="U45" i="1"/>
  <c r="L266" i="1"/>
  <c r="L276" i="1" s="1"/>
  <c r="U61" i="1"/>
  <c r="U20" i="1"/>
  <c r="U284" i="1" s="1"/>
  <c r="U34" i="1"/>
  <c r="T39" i="1"/>
  <c r="X19" i="1"/>
  <c r="X15" i="1"/>
  <c r="U4" i="1"/>
  <c r="T245" i="1"/>
  <c r="U236" i="1"/>
  <c r="U222" i="1"/>
  <c r="U232" i="1"/>
  <c r="T207" i="1"/>
  <c r="T195" i="1"/>
  <c r="T179" i="1"/>
  <c r="U138" i="1"/>
  <c r="U269" i="1" s="1"/>
  <c r="U235" i="1"/>
  <c r="U221" i="1"/>
  <c r="U290" i="1" s="1"/>
  <c r="U195" i="1"/>
  <c r="U271" i="1" s="1"/>
  <c r="T203" i="1"/>
  <c r="U176" i="1"/>
  <c r="T167" i="1"/>
  <c r="U223" i="1"/>
  <c r="U201" i="1"/>
  <c r="U164" i="1"/>
  <c r="T142" i="1"/>
  <c r="U228" i="1"/>
  <c r="U230" i="1"/>
  <c r="T201" i="1"/>
  <c r="T235" i="1"/>
  <c r="T211" i="1"/>
  <c r="T192" i="1"/>
  <c r="T165" i="1"/>
  <c r="T273" i="1" s="1"/>
  <c r="U243" i="1"/>
  <c r="T242" i="1"/>
  <c r="T199" i="1"/>
  <c r="U238" i="1"/>
  <c r="U239" i="1"/>
  <c r="U226" i="1"/>
  <c r="T209" i="1"/>
  <c r="T205" i="1"/>
  <c r="U234" i="1"/>
  <c r="U199" i="1"/>
  <c r="U275" i="1" s="1"/>
  <c r="U245" i="1"/>
  <c r="U241" i="1"/>
  <c r="T231" i="1"/>
  <c r="T174" i="1"/>
  <c r="U161" i="1"/>
  <c r="T244" i="1"/>
  <c r="U227" i="1"/>
  <c r="U224" i="1"/>
  <c r="T243" i="1"/>
  <c r="U200" i="1"/>
  <c r="T186" i="1"/>
  <c r="T178" i="1"/>
  <c r="T91" i="1"/>
  <c r="T196" i="1"/>
  <c r="T175" i="1"/>
  <c r="T123" i="1"/>
  <c r="T115" i="1"/>
  <c r="U159" i="1"/>
  <c r="U111" i="1"/>
  <c r="U225" i="1"/>
  <c r="U179" i="1"/>
  <c r="T106" i="1"/>
  <c r="T268" i="1" s="1"/>
  <c r="U117" i="1"/>
  <c r="T95" i="1"/>
  <c r="U71" i="1"/>
  <c r="T182" i="1"/>
  <c r="T271" i="1" s="1"/>
  <c r="T148" i="1"/>
  <c r="T184" i="1"/>
  <c r="U171" i="1"/>
  <c r="T169" i="1"/>
  <c r="T130" i="1"/>
  <c r="U120" i="1"/>
  <c r="T117" i="1"/>
  <c r="U168" i="1"/>
  <c r="U112" i="1"/>
  <c r="T159" i="1"/>
  <c r="T101" i="1"/>
  <c r="U240" i="1"/>
  <c r="T190" i="1"/>
  <c r="U203" i="1"/>
  <c r="T171" i="1"/>
  <c r="T194" i="1"/>
  <c r="T146" i="1"/>
  <c r="T155" i="1"/>
  <c r="T188" i="1"/>
  <c r="U166" i="1"/>
  <c r="U115" i="1"/>
  <c r="U99" i="1"/>
  <c r="U114" i="1"/>
  <c r="U157" i="1"/>
  <c r="U105" i="1"/>
  <c r="U95" i="1"/>
  <c r="U93" i="1"/>
  <c r="U91" i="1"/>
  <c r="T69" i="1"/>
  <c r="T48" i="1"/>
  <c r="T30" i="1"/>
  <c r="T59" i="1"/>
  <c r="T103" i="1"/>
  <c r="U89" i="1"/>
  <c r="T102" i="1"/>
  <c r="T96" i="1"/>
  <c r="U81" i="1"/>
  <c r="U21" i="1"/>
  <c r="U17" i="1"/>
  <c r="U13" i="1"/>
  <c r="U29" i="1" s="1"/>
  <c r="T121" i="1"/>
  <c r="T128" i="1"/>
  <c r="U97" i="1"/>
  <c r="U140" i="1"/>
  <c r="U127" i="1"/>
  <c r="U274" i="1" s="1"/>
  <c r="T89" i="1"/>
  <c r="T77" i="1"/>
  <c r="U151" i="1"/>
  <c r="T110" i="1"/>
  <c r="T114" i="1"/>
  <c r="U85" i="1"/>
  <c r="T85" i="1"/>
  <c r="U87" i="1"/>
  <c r="T63" i="1"/>
  <c r="T108" i="1"/>
  <c r="U113" i="1"/>
  <c r="U119" i="1"/>
  <c r="U101" i="1"/>
  <c r="U103" i="1"/>
  <c r="U96" i="1"/>
  <c r="T93" i="1"/>
  <c r="T78" i="1"/>
  <c r="T71" i="1"/>
  <c r="U50" i="1"/>
  <c r="T55" i="1"/>
  <c r="T26" i="1"/>
  <c r="T126" i="1"/>
  <c r="T140" i="1"/>
  <c r="T97" i="1"/>
  <c r="T144" i="1"/>
  <c r="U102" i="1"/>
  <c r="U130" i="1"/>
  <c r="U123" i="1"/>
  <c r="U109" i="1"/>
  <c r="T119" i="1"/>
  <c r="T53" i="1"/>
  <c r="U40" i="1"/>
  <c r="U178" i="1"/>
  <c r="T138" i="1"/>
  <c r="T269" i="1" s="1"/>
  <c r="U121" i="1"/>
  <c r="T113" i="1"/>
  <c r="T65" i="1"/>
  <c r="T50" i="1"/>
  <c r="U107" i="1"/>
  <c r="T34" i="1"/>
  <c r="T19" i="1"/>
  <c r="T15" i="1"/>
  <c r="T36" i="1"/>
  <c r="T278" i="1"/>
  <c r="R26" i="1"/>
  <c r="Q19" i="1"/>
  <c r="Q50" i="1"/>
  <c r="X82" i="1"/>
  <c r="R57" i="1"/>
  <c r="W99" i="1"/>
  <c r="Q84" i="1"/>
  <c r="R114" i="1"/>
  <c r="Q121" i="1"/>
  <c r="Q127" i="1"/>
  <c r="Q274" i="1" s="1"/>
  <c r="Q129" i="1"/>
  <c r="Q69" i="1"/>
  <c r="Q117" i="1"/>
  <c r="Q103" i="1"/>
  <c r="R140" i="1"/>
  <c r="R109" i="1"/>
  <c r="Q135" i="1"/>
  <c r="Q48" i="1"/>
  <c r="R86" i="1"/>
  <c r="R66" i="1"/>
  <c r="R92" i="1"/>
  <c r="R97" i="1"/>
  <c r="R39" i="1"/>
  <c r="Q40" i="1"/>
  <c r="R50" i="1"/>
  <c r="Q63" i="1"/>
  <c r="R84" i="1"/>
  <c r="R68" i="1"/>
  <c r="Q97" i="1"/>
  <c r="Q90" i="1"/>
  <c r="Q139" i="1"/>
  <c r="R132" i="1"/>
  <c r="R195" i="1"/>
  <c r="Q243" i="1"/>
  <c r="Q109" i="1"/>
  <c r="R115" i="1"/>
  <c r="R130" i="1"/>
  <c r="Q34" i="1"/>
  <c r="Q42" i="1"/>
  <c r="R52" i="1"/>
  <c r="Q65" i="1"/>
  <c r="Q111" i="1"/>
  <c r="R117" i="1"/>
  <c r="Q150" i="1"/>
  <c r="Q17" i="1"/>
  <c r="R31" i="1"/>
  <c r="Q60" i="1"/>
  <c r="R45" i="1"/>
  <c r="Q56" i="1"/>
  <c r="R101" i="1"/>
  <c r="R4" i="1"/>
  <c r="R243" i="1"/>
  <c r="R210" i="1"/>
  <c r="R219" i="1" s="1"/>
  <c r="R226" i="1"/>
  <c r="Q239" i="1"/>
  <c r="R240" i="1"/>
  <c r="R230" i="1"/>
  <c r="Q195" i="1"/>
  <c r="R149" i="1"/>
  <c r="Q151" i="1"/>
  <c r="Q149" i="1"/>
  <c r="R241" i="1"/>
  <c r="Q230" i="1"/>
  <c r="R220" i="1"/>
  <c r="R172" i="1"/>
  <c r="Q143" i="1"/>
  <c r="Q152" i="1"/>
  <c r="R224" i="1"/>
  <c r="Q242" i="1"/>
  <c r="Q240" i="1"/>
  <c r="R234" i="1"/>
  <c r="Q232" i="1"/>
  <c r="R222" i="1"/>
  <c r="R221" i="1"/>
  <c r="R173" i="1"/>
  <c r="Q141" i="1"/>
  <c r="Q178" i="1"/>
  <c r="R159" i="1"/>
  <c r="Q245" i="1"/>
  <c r="R235" i="1"/>
  <c r="R216" i="1"/>
  <c r="R203" i="1"/>
  <c r="Q160" i="1"/>
  <c r="R155" i="1"/>
  <c r="R227" i="1"/>
  <c r="R199" i="1"/>
  <c r="R204" i="1" s="1"/>
  <c r="R239" i="1"/>
  <c r="R214" i="1"/>
  <c r="R245" i="1"/>
  <c r="Q238" i="1"/>
  <c r="R225" i="1"/>
  <c r="R201" i="1"/>
  <c r="Q234" i="1"/>
  <c r="R238" i="1"/>
  <c r="R212" i="1"/>
  <c r="R232" i="1"/>
  <c r="R236" i="1"/>
  <c r="R121" i="1"/>
  <c r="Q113" i="1"/>
  <c r="R107" i="1"/>
  <c r="Q88" i="1"/>
  <c r="Q96" i="1"/>
  <c r="R88" i="1"/>
  <c r="Q236" i="1"/>
  <c r="R194" i="1"/>
  <c r="R127" i="1"/>
  <c r="R274" i="1" s="1"/>
  <c r="Q112" i="1"/>
  <c r="Q92" i="1"/>
  <c r="Q95" i="1"/>
  <c r="R105" i="1"/>
  <c r="R96" i="1"/>
  <c r="R64" i="1"/>
  <c r="Q99" i="1"/>
  <c r="R176" i="1"/>
  <c r="Q147" i="1"/>
  <c r="Q172" i="1"/>
  <c r="Q270" i="1" s="1"/>
  <c r="Q211" i="1"/>
  <c r="Q156" i="1"/>
  <c r="R153" i="1"/>
  <c r="Q119" i="1"/>
  <c r="Q123" i="1"/>
  <c r="R111" i="1"/>
  <c r="R94" i="1"/>
  <c r="R90" i="1"/>
  <c r="R95" i="1"/>
  <c r="R223" i="1"/>
  <c r="Q145" i="1"/>
  <c r="Q137" i="1"/>
  <c r="Q101" i="1"/>
  <c r="Q107" i="1"/>
  <c r="R102" i="1"/>
  <c r="R82" i="1"/>
  <c r="R164" i="1"/>
  <c r="R178" i="1"/>
  <c r="R174" i="1"/>
  <c r="Q158" i="1"/>
  <c r="R161" i="1"/>
  <c r="Q115" i="1"/>
  <c r="R119" i="1"/>
  <c r="R166" i="1"/>
  <c r="Q154" i="1"/>
  <c r="Q166" i="1"/>
  <c r="Q128" i="1"/>
  <c r="R138" i="1"/>
  <c r="R113" i="1"/>
  <c r="Q114" i="1"/>
  <c r="R123" i="1"/>
  <c r="R277" i="1"/>
  <c r="R44" i="1"/>
  <c r="R32" i="1"/>
  <c r="R28" i="1"/>
  <c r="R24" i="1"/>
  <c r="R12" i="1"/>
  <c r="R16" i="1"/>
  <c r="R20" i="1"/>
  <c r="R99" i="1"/>
  <c r="Q86" i="1"/>
  <c r="R103" i="1"/>
  <c r="Q168" i="1"/>
  <c r="L261" i="1" l="1"/>
  <c r="W269" i="1"/>
  <c r="W163" i="1"/>
  <c r="W246" i="1"/>
  <c r="R286" i="1"/>
  <c r="R266" i="1"/>
  <c r="R62" i="1"/>
  <c r="X271" i="1"/>
  <c r="T204" i="1"/>
  <c r="Q266" i="1"/>
  <c r="Q286" i="1"/>
  <c r="Q62" i="1"/>
  <c r="Q246" i="1"/>
  <c r="X268" i="1"/>
  <c r="X125" i="1"/>
  <c r="X289" i="1"/>
  <c r="X219" i="1"/>
  <c r="W279" i="1"/>
  <c r="W268" i="1"/>
  <c r="W288" i="1"/>
  <c r="W267" i="1"/>
  <c r="W104" i="1"/>
  <c r="R268" i="1"/>
  <c r="R125" i="1"/>
  <c r="X287" i="1"/>
  <c r="X70" i="1"/>
  <c r="W289" i="1"/>
  <c r="W219" i="1"/>
  <c r="X270" i="1"/>
  <c r="X180" i="1"/>
  <c r="X279" i="1"/>
  <c r="W285" i="1"/>
  <c r="W265" i="1"/>
  <c r="W46" i="1"/>
  <c r="W264" i="1"/>
  <c r="W284" i="1"/>
  <c r="W29" i="1"/>
  <c r="T170" i="1"/>
  <c r="U268" i="1"/>
  <c r="U125" i="1"/>
  <c r="Q29" i="1"/>
  <c r="W204" i="1"/>
  <c r="R180" i="1"/>
  <c r="W271" i="1"/>
  <c r="W197" i="1"/>
  <c r="U46" i="1"/>
  <c r="R285" i="1"/>
  <c r="R265" i="1"/>
  <c r="R46" i="1"/>
  <c r="Q264" i="1"/>
  <c r="X134" i="1"/>
  <c r="R163" i="1"/>
  <c r="R270" i="1"/>
  <c r="U197" i="1"/>
  <c r="U246" i="1"/>
  <c r="T125" i="1"/>
  <c r="X246" i="1"/>
  <c r="U62" i="1"/>
  <c r="R269" i="1"/>
  <c r="T290" i="1"/>
  <c r="X229" i="1"/>
  <c r="W290" i="1"/>
  <c r="R284" i="1"/>
  <c r="R264" i="1"/>
  <c r="R29" i="1"/>
  <c r="Q287" i="1"/>
  <c r="Q70" i="1"/>
  <c r="T287" i="1"/>
  <c r="T70" i="1"/>
  <c r="Q288" i="1"/>
  <c r="Q267" i="1"/>
  <c r="Q104" i="1"/>
  <c r="X269" i="1"/>
  <c r="X163" i="1"/>
  <c r="W274" i="1"/>
  <c r="W134" i="1"/>
  <c r="T303" i="1"/>
  <c r="AA260" i="1"/>
  <c r="Z260" i="1"/>
  <c r="AA255" i="1"/>
  <c r="Z255" i="1"/>
  <c r="Z277" i="1" s="1"/>
  <c r="AA248" i="1"/>
  <c r="AA250" i="1"/>
  <c r="Z250" i="1"/>
  <c r="AA258" i="1"/>
  <c r="AA280" i="1" s="1"/>
  <c r="AA252" i="1"/>
  <c r="Z258" i="1"/>
  <c r="Z280" i="1" s="1"/>
  <c r="Z252" i="1"/>
  <c r="AA259" i="1"/>
  <c r="Z254" i="1"/>
  <c r="Z259" i="1"/>
  <c r="AA257" i="1"/>
  <c r="Z257" i="1"/>
  <c r="AA256" i="1"/>
  <c r="Z256" i="1"/>
  <c r="AA251" i="1"/>
  <c r="AA249" i="1"/>
  <c r="Z249" i="1"/>
  <c r="Z248" i="1"/>
  <c r="AA253" i="1"/>
  <c r="Z253" i="1"/>
  <c r="AA254" i="1"/>
  <c r="Z251" i="1"/>
  <c r="AC6" i="1"/>
  <c r="Z18" i="1"/>
  <c r="AA245" i="1"/>
  <c r="AA242" i="1"/>
  <c r="Z201" i="1"/>
  <c r="AA199" i="1"/>
  <c r="AA208" i="1"/>
  <c r="Z165" i="1"/>
  <c r="AA172" i="1"/>
  <c r="Z172" i="1"/>
  <c r="AA145" i="1"/>
  <c r="Z174" i="1"/>
  <c r="AA214" i="1"/>
  <c r="AA215" i="1"/>
  <c r="Z245" i="1"/>
  <c r="AA227" i="1"/>
  <c r="Z235" i="1"/>
  <c r="AA218" i="1"/>
  <c r="Z171" i="1"/>
  <c r="Z158" i="1"/>
  <c r="AA138" i="1"/>
  <c r="AA239" i="1"/>
  <c r="Z240" i="1"/>
  <c r="AA234" i="1"/>
  <c r="Z241" i="1"/>
  <c r="AA209" i="1"/>
  <c r="AA238" i="1"/>
  <c r="Z207" i="1"/>
  <c r="AA178" i="1"/>
  <c r="AA176" i="1"/>
  <c r="AA221" i="1"/>
  <c r="AA236" i="1"/>
  <c r="AA210" i="1"/>
  <c r="Z216" i="1"/>
  <c r="Z206" i="1"/>
  <c r="AA243" i="1"/>
  <c r="AA225" i="1"/>
  <c r="AA206" i="1"/>
  <c r="Z244" i="1"/>
  <c r="Z238" i="1"/>
  <c r="Z236" i="1"/>
  <c r="Z211" i="1"/>
  <c r="AA195" i="1"/>
  <c r="AA123" i="1"/>
  <c r="Z234" i="1"/>
  <c r="Z212" i="1"/>
  <c r="Z210" i="1"/>
  <c r="Z203" i="1"/>
  <c r="Z232" i="1"/>
  <c r="AA216" i="1"/>
  <c r="AA207" i="1"/>
  <c r="AA230" i="1"/>
  <c r="AA223" i="1"/>
  <c r="Z205" i="1"/>
  <c r="AA198" i="1"/>
  <c r="AA201" i="1"/>
  <c r="Z231" i="1"/>
  <c r="Z208" i="1"/>
  <c r="AA203" i="1"/>
  <c r="Z196" i="1"/>
  <c r="Z166" i="1"/>
  <c r="AA232" i="1"/>
  <c r="AA235" i="1"/>
  <c r="Z195" i="1"/>
  <c r="AA212" i="1"/>
  <c r="Z128" i="1"/>
  <c r="AA101" i="1"/>
  <c r="AA91" i="1"/>
  <c r="Z44" i="1"/>
  <c r="Z36" i="1"/>
  <c r="Z142" i="1"/>
  <c r="AA113" i="1"/>
  <c r="Z117" i="1"/>
  <c r="AA97" i="1"/>
  <c r="Z65" i="1"/>
  <c r="Z146" i="1"/>
  <c r="AA112" i="1"/>
  <c r="AA96" i="1"/>
  <c r="AA77" i="1"/>
  <c r="AA240" i="1"/>
  <c r="Z150" i="1"/>
  <c r="AA121" i="1"/>
  <c r="AA135" i="1"/>
  <c r="AA174" i="1"/>
  <c r="AA171" i="1"/>
  <c r="AA147" i="1"/>
  <c r="Z129" i="1"/>
  <c r="Z140" i="1"/>
  <c r="Z113" i="1"/>
  <c r="AA111" i="1"/>
  <c r="Z109" i="1"/>
  <c r="AA99" i="1"/>
  <c r="AA159" i="1"/>
  <c r="Z159" i="1"/>
  <c r="AA115" i="1"/>
  <c r="Z101" i="1"/>
  <c r="AA205" i="1"/>
  <c r="Z148" i="1"/>
  <c r="Z147" i="1"/>
  <c r="Z243" i="1"/>
  <c r="Z230" i="1"/>
  <c r="Z246" i="1" s="1"/>
  <c r="Z209" i="1"/>
  <c r="Z178" i="1"/>
  <c r="Z137" i="1"/>
  <c r="Z169" i="1"/>
  <c r="AA161" i="1"/>
  <c r="AA130" i="1"/>
  <c r="Z167" i="1"/>
  <c r="Z152" i="1"/>
  <c r="AA143" i="1"/>
  <c r="Z144" i="1"/>
  <c r="Z143" i="1"/>
  <c r="AA105" i="1"/>
  <c r="Z214" i="1"/>
  <c r="AA127" i="1"/>
  <c r="AA103" i="1"/>
  <c r="Z107" i="1"/>
  <c r="Z99" i="1"/>
  <c r="AA109" i="1"/>
  <c r="Z199" i="1"/>
  <c r="AA141" i="1"/>
  <c r="AA155" i="1"/>
  <c r="Z133" i="1"/>
  <c r="Z121" i="1"/>
  <c r="AA117" i="1"/>
  <c r="Z119" i="1"/>
  <c r="Z92" i="1"/>
  <c r="AA140" i="1"/>
  <c r="AA120" i="1"/>
  <c r="Z111" i="1"/>
  <c r="AA137" i="1"/>
  <c r="Z58" i="1"/>
  <c r="AA49" i="1"/>
  <c r="AA28" i="1"/>
  <c r="AA217" i="1"/>
  <c r="Z103" i="1"/>
  <c r="Z69" i="1"/>
  <c r="Z82" i="1"/>
  <c r="AA47" i="1"/>
  <c r="Z15" i="1"/>
  <c r="Z130" i="1"/>
  <c r="Z90" i="1"/>
  <c r="AA81" i="1"/>
  <c r="Z52" i="1"/>
  <c r="AA13" i="1"/>
  <c r="Z27" i="1"/>
  <c r="Z95" i="1"/>
  <c r="Z77" i="1"/>
  <c r="Z78" i="1"/>
  <c r="AA139" i="1"/>
  <c r="AA114" i="1"/>
  <c r="Z67" i="1"/>
  <c r="AA119" i="1"/>
  <c r="AA133" i="1"/>
  <c r="AA94" i="1"/>
  <c r="AA149" i="1"/>
  <c r="Z145" i="1"/>
  <c r="Z71" i="1"/>
  <c r="Z66" i="1"/>
  <c r="Z51" i="1"/>
  <c r="AA55" i="1"/>
  <c r="AA39" i="1"/>
  <c r="Z49" i="1"/>
  <c r="Z35" i="1"/>
  <c r="Z39" i="1"/>
  <c r="Z22" i="1"/>
  <c r="Z127" i="1"/>
  <c r="AA95" i="1"/>
  <c r="Z63" i="1"/>
  <c r="Z115" i="1"/>
  <c r="AA102" i="1"/>
  <c r="Z54" i="1"/>
  <c r="AA60" i="1"/>
  <c r="AA45" i="1"/>
  <c r="AA37" i="1"/>
  <c r="Z24" i="1"/>
  <c r="Z43" i="1"/>
  <c r="Z131" i="1"/>
  <c r="AA52" i="1"/>
  <c r="AA21" i="1"/>
  <c r="Z32" i="1"/>
  <c r="Z12" i="1"/>
  <c r="Z139" i="1"/>
  <c r="Z141" i="1"/>
  <c r="AA131" i="1"/>
  <c r="AA107" i="1"/>
  <c r="AA93" i="1"/>
  <c r="Z86" i="1"/>
  <c r="AA89" i="1"/>
  <c r="AA66" i="1"/>
  <c r="AA58" i="1"/>
  <c r="Z38" i="1"/>
  <c r="AA33" i="1"/>
  <c r="Z17" i="1"/>
  <c r="AA64" i="1"/>
  <c r="Z53" i="1"/>
  <c r="Z48" i="1"/>
  <c r="AA26" i="1"/>
  <c r="AA36" i="1"/>
  <c r="Z59" i="1"/>
  <c r="AA79" i="1"/>
  <c r="AA71" i="1"/>
  <c r="AA87" i="1"/>
  <c r="Z34" i="1"/>
  <c r="Z97" i="1"/>
  <c r="Z68" i="1"/>
  <c r="Z13" i="1"/>
  <c r="Z26" i="1"/>
  <c r="Z87" i="1"/>
  <c r="AA90" i="1"/>
  <c r="AA85" i="1"/>
  <c r="AA24" i="1"/>
  <c r="Z45" i="1"/>
  <c r="AA20" i="1"/>
  <c r="AA68" i="1"/>
  <c r="AA63" i="1"/>
  <c r="AA56" i="1"/>
  <c r="Z14" i="1"/>
  <c r="Z23" i="1"/>
  <c r="Z123" i="1"/>
  <c r="AA57" i="1"/>
  <c r="AA50" i="1"/>
  <c r="Z60" i="1"/>
  <c r="AA22" i="1"/>
  <c r="AA200" i="1"/>
  <c r="Z135" i="1"/>
  <c r="AA48" i="1"/>
  <c r="Z41" i="1"/>
  <c r="AA25" i="1"/>
  <c r="AA30" i="1"/>
  <c r="AA53" i="1"/>
  <c r="Z80" i="1"/>
  <c r="AA43" i="1"/>
  <c r="Z30" i="1"/>
  <c r="AA44" i="1"/>
  <c r="AA83" i="1"/>
  <c r="Z79" i="1"/>
  <c r="AA86" i="1"/>
  <c r="AA41" i="1"/>
  <c r="Z56" i="1"/>
  <c r="AA19" i="1"/>
  <c r="Z37" i="1"/>
  <c r="AA12" i="1"/>
  <c r="Z57" i="1"/>
  <c r="Z42" i="1"/>
  <c r="Z21" i="1"/>
  <c r="AA14" i="1"/>
  <c r="Z47" i="1"/>
  <c r="Z25" i="1"/>
  <c r="AA16" i="1"/>
  <c r="AA42" i="1"/>
  <c r="Z31" i="1"/>
  <c r="AA69" i="1"/>
  <c r="Z40" i="1"/>
  <c r="Z55" i="1"/>
  <c r="Z19" i="1"/>
  <c r="AA18" i="1"/>
  <c r="Z20" i="1"/>
  <c r="Z16" i="1"/>
  <c r="Z88" i="1"/>
  <c r="AA17" i="1"/>
  <c r="Z160" i="1"/>
  <c r="Z50" i="1"/>
  <c r="AA51" i="1"/>
  <c r="AA34" i="1"/>
  <c r="AA72" i="1"/>
  <c r="AA98" i="1"/>
  <c r="Z116" i="1"/>
  <c r="AA146" i="1"/>
  <c r="Z108" i="1"/>
  <c r="AA202" i="1"/>
  <c r="AA142" i="1"/>
  <c r="AA54" i="1"/>
  <c r="Z93" i="1"/>
  <c r="AA88" i="1"/>
  <c r="AA31" i="1"/>
  <c r="Z105" i="1"/>
  <c r="Z96" i="1"/>
  <c r="AA129" i="1"/>
  <c r="AA118" i="1"/>
  <c r="AA67" i="1"/>
  <c r="AA73" i="1"/>
  <c r="AA35" i="1"/>
  <c r="AA32" i="1"/>
  <c r="Z72" i="1"/>
  <c r="Z64" i="1"/>
  <c r="AA78" i="1"/>
  <c r="Z75" i="1"/>
  <c r="Z124" i="1"/>
  <c r="AA122" i="1"/>
  <c r="AA23" i="1"/>
  <c r="Z33" i="1"/>
  <c r="Z61" i="1"/>
  <c r="Z81" i="1"/>
  <c r="AA82" i="1"/>
  <c r="Z83" i="1"/>
  <c r="AA15" i="1"/>
  <c r="AA128" i="1"/>
  <c r="Z74" i="1"/>
  <c r="Z28" i="1"/>
  <c r="AA27" i="1"/>
  <c r="AA80" i="1"/>
  <c r="AA75" i="1"/>
  <c r="Z91" i="1"/>
  <c r="Z100" i="1"/>
  <c r="AA100" i="1"/>
  <c r="Z106" i="1"/>
  <c r="AA40" i="1"/>
  <c r="AA61" i="1"/>
  <c r="Z84" i="1"/>
  <c r="Z73" i="1"/>
  <c r="Z102" i="1"/>
  <c r="AA116" i="1"/>
  <c r="AA126" i="1"/>
  <c r="Z132" i="1"/>
  <c r="Z85" i="1"/>
  <c r="Z151" i="1"/>
  <c r="AA162" i="1"/>
  <c r="AA156" i="1"/>
  <c r="Z175" i="1"/>
  <c r="Z189" i="1"/>
  <c r="Z179" i="1"/>
  <c r="AA132" i="1"/>
  <c r="AA157" i="1"/>
  <c r="Z156" i="1"/>
  <c r="Z173" i="1"/>
  <c r="Z193" i="1"/>
  <c r="AA191" i="1"/>
  <c r="AA76" i="1"/>
  <c r="AA84" i="1"/>
  <c r="AA124" i="1"/>
  <c r="AA169" i="1"/>
  <c r="Z149" i="1"/>
  <c r="AA196" i="1"/>
  <c r="AA173" i="1"/>
  <c r="Z98" i="1"/>
  <c r="Z110" i="1"/>
  <c r="AA183" i="1"/>
  <c r="AA38" i="1"/>
  <c r="Z76" i="1"/>
  <c r="Z126" i="1"/>
  <c r="Z112" i="1"/>
  <c r="Z118" i="1"/>
  <c r="AA160" i="1"/>
  <c r="AA182" i="1"/>
  <c r="Z186" i="1"/>
  <c r="AA211" i="1"/>
  <c r="AA59" i="1"/>
  <c r="Z114" i="1"/>
  <c r="Z138" i="1"/>
  <c r="AA152" i="1"/>
  <c r="AA108" i="1"/>
  <c r="AA150" i="1"/>
  <c r="AA106" i="1"/>
  <c r="AA110" i="1"/>
  <c r="AA144" i="1"/>
  <c r="AA92" i="1"/>
  <c r="AA148" i="1"/>
  <c r="Z162" i="1"/>
  <c r="Z164" i="1"/>
  <c r="AA65" i="1"/>
  <c r="Z94" i="1"/>
  <c r="Z89" i="1"/>
  <c r="Z122" i="1"/>
  <c r="AA136" i="1"/>
  <c r="Z154" i="1"/>
  <c r="Z157" i="1"/>
  <c r="AA175" i="1"/>
  <c r="AA154" i="1"/>
  <c r="AA190" i="1"/>
  <c r="Z215" i="1"/>
  <c r="AA158" i="1"/>
  <c r="AA166" i="1"/>
  <c r="AA177" i="1"/>
  <c r="AA224" i="1"/>
  <c r="AA244" i="1"/>
  <c r="Z181" i="1"/>
  <c r="AA181" i="1"/>
  <c r="AA167" i="1"/>
  <c r="Z185" i="1"/>
  <c r="Z182" i="1"/>
  <c r="Z228" i="1"/>
  <c r="Z224" i="1"/>
  <c r="Z168" i="1"/>
  <c r="AA164" i="1"/>
  <c r="AA151" i="1"/>
  <c r="Z155" i="1"/>
  <c r="Z184" i="1"/>
  <c r="Z226" i="1"/>
  <c r="AA241" i="1"/>
  <c r="Z120" i="1"/>
  <c r="AA185" i="1"/>
  <c r="AA213" i="1"/>
  <c r="Z222" i="1"/>
  <c r="Z153" i="1"/>
  <c r="AA74" i="1"/>
  <c r="AA153" i="1"/>
  <c r="AA226" i="1"/>
  <c r="Z217" i="1"/>
  <c r="AA220" i="1"/>
  <c r="AA187" i="1"/>
  <c r="Z200" i="1"/>
  <c r="AA192" i="1"/>
  <c r="Z191" i="1"/>
  <c r="Z176" i="1"/>
  <c r="Z188" i="1"/>
  <c r="AA189" i="1"/>
  <c r="Z183" i="1"/>
  <c r="Z213" i="1"/>
  <c r="Z136" i="1"/>
  <c r="Z190" i="1"/>
  <c r="AA237" i="1"/>
  <c r="AA222" i="1"/>
  <c r="Z233" i="1"/>
  <c r="Z192" i="1"/>
  <c r="AA193" i="1"/>
  <c r="Z218" i="1"/>
  <c r="AA231" i="1"/>
  <c r="AA184" i="1"/>
  <c r="AA188" i="1"/>
  <c r="Z198" i="1"/>
  <c r="AA194" i="1"/>
  <c r="Z202" i="1"/>
  <c r="AA186" i="1"/>
  <c r="AA168" i="1"/>
  <c r="Z177" i="1"/>
  <c r="AA179" i="1"/>
  <c r="AA228" i="1"/>
  <c r="AA233" i="1"/>
  <c r="Z239" i="1"/>
  <c r="Z242" i="1"/>
  <c r="Z225" i="1"/>
  <c r="Z161" i="1"/>
  <c r="AA165" i="1"/>
  <c r="Z187" i="1"/>
  <c r="Z194" i="1"/>
  <c r="Z221" i="1"/>
  <c r="Z227" i="1"/>
  <c r="Z237" i="1"/>
  <c r="Z223" i="1"/>
  <c r="Z220" i="1"/>
  <c r="R288" i="1"/>
  <c r="R267" i="1"/>
  <c r="R104" i="1"/>
  <c r="T29" i="1"/>
  <c r="U266" i="1"/>
  <c r="K261" i="1"/>
  <c r="X204" i="1"/>
  <c r="X272" i="1"/>
  <c r="Q269" i="1"/>
  <c r="Q163" i="1"/>
  <c r="U264" i="1"/>
  <c r="R246" i="1"/>
  <c r="T264" i="1"/>
  <c r="Q170" i="1"/>
  <c r="T286" i="1"/>
  <c r="T266" i="1"/>
  <c r="T62" i="1"/>
  <c r="T289" i="1"/>
  <c r="T219" i="1"/>
  <c r="U273" i="1"/>
  <c r="U170" i="1"/>
  <c r="X62" i="1"/>
  <c r="W62" i="1"/>
  <c r="U163" i="1"/>
  <c r="U134" i="1"/>
  <c r="R134" i="1"/>
  <c r="T274" i="1"/>
  <c r="T134" i="1"/>
  <c r="U270" i="1"/>
  <c r="U180" i="1"/>
  <c r="X264" i="1"/>
  <c r="X276" i="1" s="1"/>
  <c r="X284" i="1"/>
  <c r="S304" i="1" s="1"/>
  <c r="X29" i="1"/>
  <c r="W278" i="1"/>
  <c r="Q285" i="1"/>
  <c r="Q265" i="1"/>
  <c r="Q46" i="1"/>
  <c r="X266" i="1"/>
  <c r="W266" i="1"/>
  <c r="X170" i="1"/>
  <c r="T246" i="1"/>
  <c r="Q273" i="1"/>
  <c r="X278" i="1"/>
  <c r="R197" i="1"/>
  <c r="Q290" i="1"/>
  <c r="U229" i="1"/>
  <c r="R273" i="1"/>
  <c r="R170" i="1"/>
  <c r="W287" i="1"/>
  <c r="W70" i="1"/>
  <c r="X288" i="1"/>
  <c r="S305" i="1" s="1"/>
  <c r="X267" i="1"/>
  <c r="X104" i="1"/>
  <c r="X277" i="1"/>
  <c r="X285" i="1"/>
  <c r="X265" i="1"/>
  <c r="X46" i="1"/>
  <c r="Q197" i="1"/>
  <c r="R289" i="1"/>
  <c r="U272" i="1"/>
  <c r="R70" i="1"/>
  <c r="W180" i="1"/>
  <c r="R271" i="1"/>
  <c r="T197" i="1"/>
  <c r="Q271" i="1"/>
  <c r="U287" i="1"/>
  <c r="R304" i="1" s="1"/>
  <c r="U70" i="1"/>
  <c r="R272" i="1"/>
  <c r="R290" i="1"/>
  <c r="R229" i="1"/>
  <c r="T288" i="1"/>
  <c r="T267" i="1"/>
  <c r="T104" i="1"/>
  <c r="T285" i="1"/>
  <c r="T265" i="1"/>
  <c r="T46" i="1"/>
  <c r="T270" i="1"/>
  <c r="T180" i="1"/>
  <c r="U288" i="1"/>
  <c r="R305" i="1" s="1"/>
  <c r="U267" i="1"/>
  <c r="U104" i="1"/>
  <c r="W273" i="1"/>
  <c r="W170" i="1"/>
  <c r="R287" i="1"/>
  <c r="Q125" i="1"/>
  <c r="Z268" i="1" l="1"/>
  <c r="Z125" i="1"/>
  <c r="T276" i="1"/>
  <c r="AA264" i="1"/>
  <c r="AA284" i="1"/>
  <c r="AA29" i="1"/>
  <c r="AA269" i="1"/>
  <c r="AA163" i="1"/>
  <c r="Z270" i="1"/>
  <c r="Z180" i="1"/>
  <c r="K281" i="1"/>
  <c r="K282" i="1" s="1"/>
  <c r="K262" i="1"/>
  <c r="Z274" i="1"/>
  <c r="Z134" i="1"/>
  <c r="AA246" i="1"/>
  <c r="Z269" i="1"/>
  <c r="Z163" i="1"/>
  <c r="AA279" i="1"/>
  <c r="AA273" i="1"/>
  <c r="AA170" i="1"/>
  <c r="AA268" i="1"/>
  <c r="AA125" i="1"/>
  <c r="AA289" i="1"/>
  <c r="AA219" i="1"/>
  <c r="U303" i="1"/>
  <c r="AD256" i="1"/>
  <c r="AC260" i="1"/>
  <c r="AD259" i="1"/>
  <c r="AC248" i="1"/>
  <c r="AD250" i="1"/>
  <c r="AD258" i="1"/>
  <c r="AD280" i="1" s="1"/>
  <c r="AD252" i="1"/>
  <c r="AC258" i="1"/>
  <c r="AC252" i="1"/>
  <c r="AD254" i="1"/>
  <c r="AC254" i="1"/>
  <c r="AC257" i="1"/>
  <c r="AD249" i="1"/>
  <c r="AC256" i="1"/>
  <c r="AD253" i="1"/>
  <c r="AD260" i="1"/>
  <c r="AC255" i="1"/>
  <c r="AC249" i="1"/>
  <c r="AD248" i="1"/>
  <c r="AD255" i="1"/>
  <c r="AD277" i="1" s="1"/>
  <c r="AC250" i="1"/>
  <c r="AC253" i="1"/>
  <c r="AC259" i="1"/>
  <c r="AD251" i="1"/>
  <c r="AD257" i="1"/>
  <c r="AC251" i="1"/>
  <c r="AF6" i="1"/>
  <c r="AD223" i="1"/>
  <c r="AD232" i="1"/>
  <c r="AD195" i="1"/>
  <c r="AD200" i="1"/>
  <c r="AD177" i="1"/>
  <c r="AD166" i="1"/>
  <c r="AD154" i="1"/>
  <c r="AC123" i="1"/>
  <c r="AC150" i="1"/>
  <c r="AC232" i="1"/>
  <c r="AC230" i="1"/>
  <c r="AD236" i="1"/>
  <c r="AC214" i="1"/>
  <c r="AC220" i="1"/>
  <c r="AD207" i="1"/>
  <c r="AC208" i="1"/>
  <c r="AC165" i="1"/>
  <c r="AD147" i="1"/>
  <c r="AD234" i="1"/>
  <c r="AD220" i="1"/>
  <c r="AD203" i="1"/>
  <c r="AC205" i="1"/>
  <c r="AC212" i="1"/>
  <c r="AD198" i="1"/>
  <c r="AC171" i="1"/>
  <c r="AD165" i="1"/>
  <c r="AC143" i="1"/>
  <c r="AC238" i="1"/>
  <c r="AD221" i="1"/>
  <c r="AD214" i="1"/>
  <c r="AC231" i="1"/>
  <c r="AD231" i="1"/>
  <c r="AC210" i="1"/>
  <c r="AC240" i="1"/>
  <c r="AD201" i="1"/>
  <c r="AC209" i="1"/>
  <c r="AD208" i="1"/>
  <c r="AD179" i="1"/>
  <c r="AD171" i="1"/>
  <c r="AD158" i="1"/>
  <c r="AC141" i="1"/>
  <c r="AD243" i="1"/>
  <c r="AD240" i="1"/>
  <c r="AD235" i="1"/>
  <c r="AD205" i="1"/>
  <c r="AC206" i="1"/>
  <c r="AC236" i="1"/>
  <c r="AD212" i="1"/>
  <c r="AD230" i="1"/>
  <c r="AC235" i="1"/>
  <c r="AD210" i="1"/>
  <c r="AC199" i="1"/>
  <c r="AC245" i="1"/>
  <c r="AD245" i="1"/>
  <c r="AD199" i="1"/>
  <c r="AD209" i="1"/>
  <c r="AC201" i="1"/>
  <c r="AC244" i="1"/>
  <c r="AC207" i="1"/>
  <c r="AD206" i="1"/>
  <c r="AC195" i="1"/>
  <c r="AC243" i="1"/>
  <c r="AC216" i="1"/>
  <c r="AC179" i="1"/>
  <c r="AC95" i="1"/>
  <c r="AD106" i="1"/>
  <c r="AC63" i="1"/>
  <c r="AC131" i="1"/>
  <c r="AC113" i="1"/>
  <c r="AD95" i="1"/>
  <c r="AC67" i="1"/>
  <c r="AD64" i="1"/>
  <c r="AC85" i="1"/>
  <c r="AD149" i="1"/>
  <c r="AC167" i="1"/>
  <c r="AD119" i="1"/>
  <c r="AD126" i="1"/>
  <c r="AD91" i="1"/>
  <c r="AD102" i="1"/>
  <c r="AD81" i="1"/>
  <c r="AC234" i="1"/>
  <c r="AC147" i="1"/>
  <c r="AD216" i="1"/>
  <c r="AD161" i="1"/>
  <c r="AC149" i="1"/>
  <c r="AC196" i="1"/>
  <c r="AC169" i="1"/>
  <c r="AC159" i="1"/>
  <c r="AC121" i="1"/>
  <c r="AC94" i="1"/>
  <c r="AD239" i="1"/>
  <c r="AC177" i="1"/>
  <c r="AC145" i="1"/>
  <c r="AD123" i="1"/>
  <c r="AD109" i="1"/>
  <c r="AC101" i="1"/>
  <c r="AC106" i="1"/>
  <c r="AD110" i="1"/>
  <c r="AC108" i="1"/>
  <c r="AD87" i="1"/>
  <c r="AD173" i="1"/>
  <c r="AD167" i="1"/>
  <c r="AD227" i="1"/>
  <c r="AC152" i="1"/>
  <c r="AC128" i="1"/>
  <c r="AC135" i="1"/>
  <c r="AC119" i="1"/>
  <c r="AD225" i="1"/>
  <c r="AD145" i="1"/>
  <c r="AD156" i="1"/>
  <c r="AD193" i="1"/>
  <c r="AD135" i="1"/>
  <c r="AD150" i="1"/>
  <c r="AD107" i="1"/>
  <c r="AC99" i="1"/>
  <c r="AD114" i="1"/>
  <c r="AC97" i="1"/>
  <c r="AD164" i="1"/>
  <c r="AC140" i="1"/>
  <c r="AD143" i="1"/>
  <c r="AD181" i="1"/>
  <c r="AD127" i="1"/>
  <c r="AC127" i="1"/>
  <c r="AC89" i="1"/>
  <c r="AD185" i="1"/>
  <c r="AD187" i="1"/>
  <c r="AD191" i="1"/>
  <c r="AC129" i="1"/>
  <c r="AC117" i="1"/>
  <c r="AC138" i="1"/>
  <c r="AC133" i="1"/>
  <c r="AD105" i="1"/>
  <c r="AD85" i="1"/>
  <c r="AC44" i="1"/>
  <c r="AC50" i="1"/>
  <c r="AD60" i="1"/>
  <c r="AD34" i="1"/>
  <c r="AD44" i="1"/>
  <c r="AC103" i="1"/>
  <c r="AC54" i="1"/>
  <c r="AC17" i="1"/>
  <c r="AD27" i="1"/>
  <c r="AD18" i="1"/>
  <c r="AD194" i="1"/>
  <c r="AC53" i="1"/>
  <c r="AC40" i="1"/>
  <c r="AC27" i="1"/>
  <c r="AD117" i="1"/>
  <c r="AD115" i="1"/>
  <c r="AC110" i="1"/>
  <c r="AC91" i="1"/>
  <c r="AD113" i="1"/>
  <c r="AC115" i="1"/>
  <c r="AD174" i="1"/>
  <c r="AC139" i="1"/>
  <c r="AD121" i="1"/>
  <c r="AD93" i="1"/>
  <c r="AD71" i="1"/>
  <c r="AC52" i="1"/>
  <c r="AC56" i="1"/>
  <c r="AD40" i="1"/>
  <c r="AC36" i="1"/>
  <c r="AD14" i="1"/>
  <c r="AD238" i="1"/>
  <c r="AC126" i="1"/>
  <c r="AD97" i="1"/>
  <c r="AC69" i="1"/>
  <c r="AD111" i="1"/>
  <c r="AC155" i="1"/>
  <c r="AC114" i="1"/>
  <c r="AD99" i="1"/>
  <c r="AC71" i="1"/>
  <c r="AD189" i="1"/>
  <c r="AD141" i="1"/>
  <c r="AD103" i="1"/>
  <c r="AD89" i="1"/>
  <c r="AC24" i="1"/>
  <c r="AD23" i="1"/>
  <c r="AD139" i="1"/>
  <c r="AC102" i="1"/>
  <c r="AD101" i="1"/>
  <c r="AC87" i="1"/>
  <c r="AD48" i="1"/>
  <c r="AD52" i="1"/>
  <c r="AD21" i="1"/>
  <c r="AD17" i="1"/>
  <c r="AD13" i="1"/>
  <c r="AC30" i="1"/>
  <c r="AC65" i="1"/>
  <c r="AC58" i="1"/>
  <c r="AC19" i="1"/>
  <c r="AD20" i="1"/>
  <c r="AC137" i="1"/>
  <c r="AD49" i="1"/>
  <c r="AC73" i="1"/>
  <c r="AD73" i="1"/>
  <c r="AD137" i="1"/>
  <c r="AC42" i="1"/>
  <c r="AC48" i="1"/>
  <c r="AD15" i="1"/>
  <c r="AD32" i="1"/>
  <c r="AC38" i="1"/>
  <c r="AC22" i="1"/>
  <c r="AC84" i="1"/>
  <c r="AC68" i="1"/>
  <c r="AC74" i="1"/>
  <c r="AC26" i="1"/>
  <c r="AD25" i="1"/>
  <c r="AD16" i="1"/>
  <c r="AC14" i="1"/>
  <c r="AC64" i="1"/>
  <c r="AD128" i="1"/>
  <c r="AC78" i="1"/>
  <c r="AD84" i="1"/>
  <c r="AD96" i="1"/>
  <c r="AC25" i="1"/>
  <c r="AD12" i="1"/>
  <c r="AC21" i="1"/>
  <c r="AD58" i="1"/>
  <c r="AD68" i="1"/>
  <c r="AC96" i="1"/>
  <c r="AD66" i="1"/>
  <c r="AC32" i="1"/>
  <c r="AC23" i="1"/>
  <c r="AC16" i="1"/>
  <c r="AC57" i="1"/>
  <c r="AD65" i="1"/>
  <c r="AD79" i="1"/>
  <c r="AC60" i="1"/>
  <c r="AC33" i="1"/>
  <c r="AD30" i="1"/>
  <c r="AD26" i="1"/>
  <c r="AD42" i="1"/>
  <c r="AC39" i="1"/>
  <c r="AC47" i="1"/>
  <c r="AD37" i="1"/>
  <c r="AD45" i="1"/>
  <c r="AD69" i="1"/>
  <c r="AC105" i="1"/>
  <c r="AD100" i="1"/>
  <c r="AD19" i="1"/>
  <c r="AC35" i="1"/>
  <c r="AC93" i="1"/>
  <c r="AC15" i="1"/>
  <c r="AC18" i="1"/>
  <c r="AD50" i="1"/>
  <c r="AD28" i="1"/>
  <c r="AD36" i="1"/>
  <c r="AD54" i="1"/>
  <c r="AC49" i="1"/>
  <c r="AD57" i="1"/>
  <c r="AD39" i="1"/>
  <c r="AD67" i="1"/>
  <c r="AD63" i="1"/>
  <c r="AC13" i="1"/>
  <c r="AD22" i="1"/>
  <c r="AD38" i="1"/>
  <c r="AD47" i="1"/>
  <c r="AC66" i="1"/>
  <c r="AC55" i="1"/>
  <c r="AC28" i="1"/>
  <c r="AD33" i="1"/>
  <c r="AC82" i="1"/>
  <c r="AC118" i="1"/>
  <c r="AD35" i="1"/>
  <c r="AD55" i="1"/>
  <c r="AD77" i="1"/>
  <c r="AD120" i="1"/>
  <c r="AD133" i="1"/>
  <c r="AC90" i="1"/>
  <c r="AD88" i="1"/>
  <c r="AC109" i="1"/>
  <c r="AD132" i="1"/>
  <c r="AC43" i="1"/>
  <c r="AD78" i="1"/>
  <c r="AD72" i="1"/>
  <c r="AC34" i="1"/>
  <c r="AC83" i="1"/>
  <c r="AC45" i="1"/>
  <c r="AC37" i="1"/>
  <c r="AC31" i="1"/>
  <c r="AC61" i="1"/>
  <c r="AC59" i="1"/>
  <c r="AD76" i="1"/>
  <c r="AD80" i="1"/>
  <c r="AD108" i="1"/>
  <c r="AC98" i="1"/>
  <c r="AC122" i="1"/>
  <c r="AC81" i="1"/>
  <c r="AD75" i="1"/>
  <c r="AC92" i="1"/>
  <c r="AD124" i="1"/>
  <c r="AC41" i="1"/>
  <c r="AD61" i="1"/>
  <c r="AC51" i="1"/>
  <c r="AD41" i="1"/>
  <c r="AC72" i="1"/>
  <c r="AC12" i="1"/>
  <c r="AD43" i="1"/>
  <c r="AC80" i="1"/>
  <c r="AC20" i="1"/>
  <c r="AD51" i="1"/>
  <c r="AD59" i="1"/>
  <c r="AD202" i="1"/>
  <c r="AC130" i="1"/>
  <c r="AD31" i="1"/>
  <c r="AD56" i="1"/>
  <c r="AD74" i="1"/>
  <c r="AC75" i="1"/>
  <c r="AD146" i="1"/>
  <c r="AC116" i="1"/>
  <c r="AC77" i="1"/>
  <c r="AD86" i="1"/>
  <c r="AD129" i="1"/>
  <c r="AD148" i="1"/>
  <c r="AD92" i="1"/>
  <c r="AD118" i="1"/>
  <c r="AD142" i="1"/>
  <c r="AC185" i="1"/>
  <c r="AD215" i="1"/>
  <c r="AD53" i="1"/>
  <c r="AC154" i="1"/>
  <c r="AC146" i="1"/>
  <c r="AC157" i="1"/>
  <c r="AD188" i="1"/>
  <c r="AD192" i="1"/>
  <c r="AD176" i="1"/>
  <c r="AC221" i="1"/>
  <c r="AC124" i="1"/>
  <c r="AD122" i="1"/>
  <c r="AC182" i="1"/>
  <c r="AC190" i="1"/>
  <c r="AC107" i="1"/>
  <c r="AD140" i="1"/>
  <c r="AC156" i="1"/>
  <c r="AD138" i="1"/>
  <c r="AD155" i="1"/>
  <c r="AC79" i="1"/>
  <c r="AD82" i="1"/>
  <c r="AC112" i="1"/>
  <c r="AD112" i="1"/>
  <c r="AD159" i="1"/>
  <c r="AD184" i="1"/>
  <c r="AC160" i="1"/>
  <c r="AD196" i="1"/>
  <c r="AC172" i="1"/>
  <c r="AC198" i="1"/>
  <c r="AC184" i="1"/>
  <c r="AC192" i="1"/>
  <c r="AC120" i="1"/>
  <c r="AD144" i="1"/>
  <c r="AC168" i="1"/>
  <c r="AC202" i="1"/>
  <c r="AD211" i="1"/>
  <c r="AD24" i="1"/>
  <c r="AD131" i="1"/>
  <c r="AC136" i="1"/>
  <c r="AD83" i="1"/>
  <c r="AD153" i="1"/>
  <c r="AD157" i="1"/>
  <c r="AD152" i="1"/>
  <c r="AD98" i="1"/>
  <c r="AD169" i="1"/>
  <c r="AC173" i="1"/>
  <c r="AD175" i="1"/>
  <c r="AC200" i="1"/>
  <c r="AC76" i="1"/>
  <c r="AC86" i="1"/>
  <c r="AD90" i="1"/>
  <c r="AC132" i="1"/>
  <c r="AC158" i="1"/>
  <c r="AC189" i="1"/>
  <c r="AC100" i="1"/>
  <c r="AC88" i="1"/>
  <c r="AC111" i="1"/>
  <c r="AD151" i="1"/>
  <c r="AC144" i="1"/>
  <c r="AC161" i="1"/>
  <c r="AC151" i="1"/>
  <c r="AC193" i="1"/>
  <c r="AD182" i="1"/>
  <c r="AC224" i="1"/>
  <c r="AD233" i="1"/>
  <c r="AD228" i="1"/>
  <c r="AC242" i="1"/>
  <c r="AC148" i="1"/>
  <c r="AD222" i="1"/>
  <c r="AC239" i="1"/>
  <c r="AD183" i="1"/>
  <c r="AC175" i="1"/>
  <c r="AC186" i="1"/>
  <c r="AC226" i="1"/>
  <c r="AC241" i="1"/>
  <c r="AD186" i="1"/>
  <c r="AC164" i="1"/>
  <c r="AD178" i="1"/>
  <c r="AC215" i="1"/>
  <c r="AC153" i="1"/>
  <c r="AC188" i="1"/>
  <c r="AC237" i="1"/>
  <c r="AD136" i="1"/>
  <c r="AC162" i="1"/>
  <c r="AC213" i="1"/>
  <c r="AC211" i="1"/>
  <c r="AC176" i="1"/>
  <c r="AC191" i="1"/>
  <c r="AD217" i="1"/>
  <c r="AC228" i="1"/>
  <c r="AD224" i="1"/>
  <c r="AD242" i="1"/>
  <c r="AC183" i="1"/>
  <c r="AD237" i="1"/>
  <c r="AC227" i="1"/>
  <c r="AD94" i="1"/>
  <c r="AD160" i="1"/>
  <c r="AC174" i="1"/>
  <c r="AD162" i="1"/>
  <c r="AD190" i="1"/>
  <c r="AC166" i="1"/>
  <c r="AC194" i="1"/>
  <c r="AC225" i="1"/>
  <c r="AC142" i="1"/>
  <c r="AD172" i="1"/>
  <c r="AC187" i="1"/>
  <c r="AC203" i="1"/>
  <c r="AD213" i="1"/>
  <c r="AC223" i="1"/>
  <c r="AD226" i="1"/>
  <c r="AD244" i="1"/>
  <c r="AD241" i="1"/>
  <c r="AC181" i="1"/>
  <c r="AD116" i="1"/>
  <c r="AD168" i="1"/>
  <c r="AC217" i="1"/>
  <c r="AD218" i="1"/>
  <c r="AC222" i="1"/>
  <c r="AC218" i="1"/>
  <c r="AC233" i="1"/>
  <c r="AD130" i="1"/>
  <c r="AC178" i="1"/>
  <c r="Z275" i="1"/>
  <c r="Z204" i="1"/>
  <c r="AA290" i="1"/>
  <c r="AA272" i="1"/>
  <c r="AA229" i="1"/>
  <c r="R276" i="1"/>
  <c r="Q276" i="1"/>
  <c r="Q304" i="1"/>
  <c r="Z288" i="1"/>
  <c r="Z267" i="1"/>
  <c r="Z104" i="1"/>
  <c r="U276" i="1"/>
  <c r="Z278" i="1"/>
  <c r="AA270" i="1"/>
  <c r="AA180" i="1"/>
  <c r="Q305" i="1"/>
  <c r="AA286" i="1"/>
  <c r="AA266" i="1"/>
  <c r="AA62" i="1"/>
  <c r="AA278" i="1"/>
  <c r="W276" i="1"/>
  <c r="L281" i="1"/>
  <c r="L282" i="1" s="1"/>
  <c r="L262" i="1"/>
  <c r="AA271" i="1"/>
  <c r="AA197" i="1"/>
  <c r="AA274" i="1"/>
  <c r="AA134" i="1"/>
  <c r="Z285" i="1"/>
  <c r="Z265" i="1"/>
  <c r="Z46" i="1"/>
  <c r="AA288" i="1"/>
  <c r="T305" i="1" s="1"/>
  <c r="AA267" i="1"/>
  <c r="AA104" i="1"/>
  <c r="X261" i="1"/>
  <c r="Z287" i="1"/>
  <c r="Z70" i="1"/>
  <c r="AA277" i="1"/>
  <c r="Z273" i="1"/>
  <c r="Z170" i="1"/>
  <c r="Z286" i="1"/>
  <c r="Z266" i="1"/>
  <c r="Z62" i="1"/>
  <c r="AA287" i="1"/>
  <c r="AA70" i="1"/>
  <c r="AA275" i="1"/>
  <c r="AA204" i="1"/>
  <c r="Z290" i="1"/>
  <c r="Z272" i="1"/>
  <c r="Z229" i="1"/>
  <c r="Z271" i="1"/>
  <c r="Z197" i="1"/>
  <c r="AA285" i="1"/>
  <c r="AA265" i="1"/>
  <c r="AA46" i="1"/>
  <c r="Z284" i="1"/>
  <c r="Z264" i="1"/>
  <c r="Z29" i="1"/>
  <c r="Z289" i="1"/>
  <c r="Z219" i="1"/>
  <c r="Z279" i="1"/>
  <c r="V303" i="1" l="1"/>
  <c r="AG258" i="1"/>
  <c r="AG280" i="1" s="1"/>
  <c r="AF250" i="1"/>
  <c r="AG252" i="1"/>
  <c r="AF258" i="1"/>
  <c r="AF280" i="1" s="1"/>
  <c r="AF252" i="1"/>
  <c r="AG254" i="1"/>
  <c r="AF254" i="1"/>
  <c r="AG259" i="1"/>
  <c r="AG257" i="1"/>
  <c r="AF259" i="1"/>
  <c r="AF257" i="1"/>
  <c r="AF279" i="1" s="1"/>
  <c r="AG249" i="1"/>
  <c r="AG256" i="1"/>
  <c r="AG251" i="1"/>
  <c r="AF256" i="1"/>
  <c r="AF253" i="1"/>
  <c r="AG255" i="1"/>
  <c r="AF249" i="1"/>
  <c r="AG248" i="1"/>
  <c r="AF248" i="1"/>
  <c r="AF255" i="1"/>
  <c r="AF277" i="1" s="1"/>
  <c r="AG250" i="1"/>
  <c r="AG260" i="1"/>
  <c r="AF260" i="1"/>
  <c r="AF251" i="1"/>
  <c r="AG253" i="1"/>
  <c r="AI6" i="1"/>
  <c r="AG178" i="1"/>
  <c r="AF183" i="1"/>
  <c r="AF147" i="1"/>
  <c r="AF143" i="1"/>
  <c r="AF129" i="1"/>
  <c r="AG167" i="1"/>
  <c r="AF158" i="1"/>
  <c r="AG107" i="1"/>
  <c r="AF243" i="1"/>
  <c r="AG225" i="1"/>
  <c r="AG221" i="1"/>
  <c r="AG210" i="1"/>
  <c r="AF222" i="1"/>
  <c r="AG238" i="1"/>
  <c r="AG194" i="1"/>
  <c r="AF164" i="1"/>
  <c r="AF172" i="1"/>
  <c r="AG162" i="1"/>
  <c r="AG143" i="1"/>
  <c r="AG200" i="1"/>
  <c r="AF176" i="1"/>
  <c r="AG158" i="1"/>
  <c r="AG156" i="1"/>
  <c r="AG223" i="1"/>
  <c r="AF244" i="1"/>
  <c r="AF240" i="1"/>
  <c r="AG241" i="1"/>
  <c r="AG230" i="1"/>
  <c r="AG239" i="1"/>
  <c r="AG206" i="1"/>
  <c r="AF226" i="1"/>
  <c r="AF234" i="1"/>
  <c r="AF230" i="1"/>
  <c r="AF236" i="1"/>
  <c r="AF195" i="1"/>
  <c r="AG216" i="1"/>
  <c r="AF179" i="1"/>
  <c r="AG150" i="1"/>
  <c r="AF232" i="1"/>
  <c r="AG179" i="1"/>
  <c r="AG168" i="1"/>
  <c r="AF238" i="1"/>
  <c r="AF216" i="1"/>
  <c r="AG203" i="1"/>
  <c r="AF202" i="1"/>
  <c r="AF245" i="1"/>
  <c r="AG240" i="1"/>
  <c r="AG234" i="1"/>
  <c r="AF208" i="1"/>
  <c r="AG236" i="1"/>
  <c r="AG214" i="1"/>
  <c r="AF210" i="1"/>
  <c r="AG232" i="1"/>
  <c r="AF191" i="1"/>
  <c r="AF214" i="1"/>
  <c r="AF224" i="1"/>
  <c r="AF212" i="1"/>
  <c r="AG201" i="1"/>
  <c r="AF189" i="1"/>
  <c r="AF194" i="1"/>
  <c r="AG173" i="1"/>
  <c r="AG131" i="1"/>
  <c r="AF133" i="1"/>
  <c r="AF108" i="1"/>
  <c r="AG90" i="1"/>
  <c r="AG84" i="1"/>
  <c r="AG45" i="1"/>
  <c r="AF150" i="1"/>
  <c r="AG141" i="1"/>
  <c r="AG154" i="1"/>
  <c r="AF123" i="1"/>
  <c r="AF115" i="1"/>
  <c r="AG96" i="1"/>
  <c r="AG102" i="1"/>
  <c r="AG160" i="1"/>
  <c r="AF90" i="1"/>
  <c r="AF78" i="1"/>
  <c r="AG245" i="1"/>
  <c r="AG195" i="1"/>
  <c r="AG127" i="1"/>
  <c r="AF131" i="1"/>
  <c r="AF103" i="1"/>
  <c r="AG121" i="1"/>
  <c r="AF69" i="1"/>
  <c r="AG174" i="1"/>
  <c r="AG145" i="1"/>
  <c r="AG165" i="1"/>
  <c r="AF206" i="1"/>
  <c r="AF174" i="1"/>
  <c r="AF135" i="1"/>
  <c r="AG227" i="1"/>
  <c r="AF139" i="1"/>
  <c r="AG152" i="1"/>
  <c r="AG117" i="1"/>
  <c r="AF102" i="1"/>
  <c r="AF86" i="1"/>
  <c r="AF67" i="1"/>
  <c r="AF71" i="1"/>
  <c r="AG111" i="1"/>
  <c r="AF95" i="1"/>
  <c r="AG97" i="1"/>
  <c r="AF160" i="1"/>
  <c r="AG68" i="1"/>
  <c r="AF168" i="1"/>
  <c r="AG212" i="1"/>
  <c r="AF193" i="1"/>
  <c r="AF177" i="1"/>
  <c r="AG135" i="1"/>
  <c r="AF178" i="1"/>
  <c r="AG164" i="1"/>
  <c r="AF145" i="1"/>
  <c r="AG243" i="1"/>
  <c r="AG109" i="1"/>
  <c r="AG99" i="1"/>
  <c r="AF96" i="1"/>
  <c r="AF97" i="1"/>
  <c r="AF101" i="1"/>
  <c r="AG220" i="1"/>
  <c r="AF187" i="1"/>
  <c r="AF166" i="1"/>
  <c r="AG130" i="1"/>
  <c r="AG114" i="1"/>
  <c r="AF119" i="1"/>
  <c r="AG98" i="1"/>
  <c r="AG161" i="1"/>
  <c r="AF152" i="1"/>
  <c r="AF141" i="1"/>
  <c r="AG133" i="1"/>
  <c r="AG137" i="1"/>
  <c r="AF110" i="1"/>
  <c r="AG199" i="1"/>
  <c r="AF117" i="1"/>
  <c r="AG66" i="1"/>
  <c r="AG82" i="1"/>
  <c r="AF56" i="1"/>
  <c r="AG119" i="1"/>
  <c r="AG112" i="1"/>
  <c r="AF30" i="1"/>
  <c r="AF22" i="1"/>
  <c r="AF18" i="1"/>
  <c r="AF14" i="1"/>
  <c r="AG208" i="1"/>
  <c r="AG147" i="1"/>
  <c r="AG139" i="1"/>
  <c r="AG86" i="1"/>
  <c r="AG88" i="1"/>
  <c r="AF38" i="1"/>
  <c r="AF88" i="1"/>
  <c r="AG72" i="1"/>
  <c r="AG56" i="1"/>
  <c r="AF19" i="1"/>
  <c r="AF27" i="1"/>
  <c r="AG39" i="1"/>
  <c r="AF39" i="1"/>
  <c r="AF114" i="1"/>
  <c r="AG101" i="1"/>
  <c r="AG176" i="1"/>
  <c r="AG115" i="1"/>
  <c r="AG105" i="1"/>
  <c r="AF65" i="1"/>
  <c r="AF36" i="1"/>
  <c r="AG52" i="1"/>
  <c r="AF73" i="1"/>
  <c r="AF45" i="1"/>
  <c r="AG75" i="1"/>
  <c r="AF17" i="1"/>
  <c r="AG20" i="1"/>
  <c r="AG16" i="1"/>
  <c r="AG12" i="1"/>
  <c r="AG37" i="1"/>
  <c r="AG177" i="1"/>
  <c r="AF181" i="1"/>
  <c r="AF137" i="1"/>
  <c r="AF63" i="1"/>
  <c r="AF44" i="1"/>
  <c r="AF92" i="1"/>
  <c r="AF156" i="1"/>
  <c r="AF121" i="1"/>
  <c r="AG123" i="1"/>
  <c r="AF113" i="1"/>
  <c r="AF154" i="1"/>
  <c r="AF99" i="1"/>
  <c r="AF42" i="1"/>
  <c r="AF72" i="1"/>
  <c r="AG73" i="1"/>
  <c r="AG49" i="1"/>
  <c r="AG95" i="1"/>
  <c r="AG43" i="1"/>
  <c r="AF43" i="1"/>
  <c r="AF32" i="1"/>
  <c r="AF48" i="1"/>
  <c r="AG51" i="1"/>
  <c r="AG36" i="1"/>
  <c r="AG44" i="1"/>
  <c r="AG38" i="1"/>
  <c r="AG34" i="1"/>
  <c r="AF24" i="1"/>
  <c r="AF64" i="1"/>
  <c r="AF81" i="1"/>
  <c r="AG80" i="1"/>
  <c r="AF74" i="1"/>
  <c r="AF58" i="1"/>
  <c r="AG31" i="1"/>
  <c r="AG23" i="1"/>
  <c r="AG15" i="1"/>
  <c r="AG74" i="1"/>
  <c r="AF76" i="1"/>
  <c r="AF41" i="1"/>
  <c r="AG32" i="1"/>
  <c r="AF61" i="1"/>
  <c r="AG65" i="1"/>
  <c r="AF55" i="1"/>
  <c r="AF83" i="1"/>
  <c r="AF84" i="1"/>
  <c r="AF220" i="1"/>
  <c r="AF75" i="1"/>
  <c r="AF25" i="1"/>
  <c r="AG40" i="1"/>
  <c r="AG113" i="1"/>
  <c r="AF82" i="1"/>
  <c r="AF16" i="1"/>
  <c r="AF34" i="1"/>
  <c r="AF50" i="1"/>
  <c r="AF15" i="1"/>
  <c r="AG41" i="1"/>
  <c r="AG25" i="1"/>
  <c r="AG103" i="1"/>
  <c r="AG92" i="1"/>
  <c r="AF13" i="1"/>
  <c r="AF23" i="1"/>
  <c r="AG22" i="1"/>
  <c r="AG14" i="1"/>
  <c r="AG28" i="1"/>
  <c r="AG50" i="1"/>
  <c r="AF54" i="1"/>
  <c r="AG60" i="1"/>
  <c r="AG17" i="1"/>
  <c r="AG57" i="1"/>
  <c r="AG78" i="1"/>
  <c r="AG67" i="1"/>
  <c r="AF85" i="1"/>
  <c r="AG71" i="1"/>
  <c r="AG48" i="1"/>
  <c r="AG47" i="1"/>
  <c r="AG58" i="1"/>
  <c r="AG27" i="1"/>
  <c r="AF52" i="1"/>
  <c r="AG35" i="1"/>
  <c r="AF37" i="1"/>
  <c r="AF57" i="1"/>
  <c r="AG30" i="1"/>
  <c r="AG13" i="1"/>
  <c r="AG61" i="1"/>
  <c r="AF47" i="1"/>
  <c r="AF60" i="1"/>
  <c r="AF20" i="1"/>
  <c r="AF12" i="1"/>
  <c r="AF31" i="1"/>
  <c r="AF28" i="1"/>
  <c r="AG63" i="1"/>
  <c r="AG79" i="1"/>
  <c r="AG64" i="1"/>
  <c r="AF35" i="1"/>
  <c r="AG76" i="1"/>
  <c r="AF33" i="1"/>
  <c r="AG53" i="1"/>
  <c r="AG19" i="1"/>
  <c r="AG149" i="1"/>
  <c r="AF40" i="1"/>
  <c r="AF26" i="1"/>
  <c r="AG24" i="1"/>
  <c r="AF49" i="1"/>
  <c r="AF105" i="1"/>
  <c r="AF122" i="1"/>
  <c r="AG126" i="1"/>
  <c r="AG144" i="1"/>
  <c r="AF138" i="1"/>
  <c r="AF51" i="1"/>
  <c r="AF80" i="1"/>
  <c r="AF91" i="1"/>
  <c r="AF124" i="1"/>
  <c r="AF111" i="1"/>
  <c r="AG118" i="1"/>
  <c r="AF59" i="1"/>
  <c r="AG77" i="1"/>
  <c r="AG18" i="1"/>
  <c r="AG26" i="1"/>
  <c r="AG128" i="1"/>
  <c r="AG85" i="1"/>
  <c r="AG89" i="1"/>
  <c r="AG33" i="1"/>
  <c r="AG21" i="1"/>
  <c r="AG59" i="1"/>
  <c r="AF53" i="1"/>
  <c r="AF118" i="1"/>
  <c r="AG42" i="1"/>
  <c r="AF66" i="1"/>
  <c r="AF87" i="1"/>
  <c r="AG108" i="1"/>
  <c r="AG106" i="1"/>
  <c r="AF98" i="1"/>
  <c r="AG122" i="1"/>
  <c r="AG148" i="1"/>
  <c r="AF77" i="1"/>
  <c r="AF89" i="1"/>
  <c r="AG91" i="1"/>
  <c r="AF100" i="1"/>
  <c r="AG129" i="1"/>
  <c r="AG55" i="1"/>
  <c r="AF79" i="1"/>
  <c r="AG116" i="1"/>
  <c r="AF132" i="1"/>
  <c r="AG136" i="1"/>
  <c r="AG120" i="1"/>
  <c r="AG169" i="1"/>
  <c r="AG140" i="1"/>
  <c r="AG187" i="1"/>
  <c r="AG93" i="1"/>
  <c r="AG124" i="1"/>
  <c r="AF130" i="1"/>
  <c r="AF128" i="1"/>
  <c r="AF162" i="1"/>
  <c r="AG155" i="1"/>
  <c r="AF186" i="1"/>
  <c r="AG69" i="1"/>
  <c r="AG138" i="1"/>
  <c r="AF149" i="1"/>
  <c r="AF157" i="1"/>
  <c r="AF142" i="1"/>
  <c r="AG159" i="1"/>
  <c r="AG184" i="1"/>
  <c r="AG172" i="1"/>
  <c r="AF169" i="1"/>
  <c r="AG94" i="1"/>
  <c r="AF136" i="1"/>
  <c r="AF153" i="1"/>
  <c r="AG110" i="1"/>
  <c r="AG151" i="1"/>
  <c r="AF127" i="1"/>
  <c r="AF120" i="1"/>
  <c r="AF94" i="1"/>
  <c r="AG153" i="1"/>
  <c r="AG157" i="1"/>
  <c r="AG171" i="1"/>
  <c r="AG54" i="1"/>
  <c r="AG202" i="1"/>
  <c r="AF151" i="1"/>
  <c r="AF21" i="1"/>
  <c r="AF93" i="1"/>
  <c r="AF107" i="1"/>
  <c r="AG81" i="1"/>
  <c r="AG87" i="1"/>
  <c r="AG100" i="1"/>
  <c r="AF109" i="1"/>
  <c r="AF116" i="1"/>
  <c r="AF126" i="1"/>
  <c r="AG132" i="1"/>
  <c r="AG183" i="1"/>
  <c r="AF140" i="1"/>
  <c r="AG185" i="1"/>
  <c r="AG193" i="1"/>
  <c r="AG142" i="1"/>
  <c r="AG188" i="1"/>
  <c r="AG192" i="1"/>
  <c r="AF185" i="1"/>
  <c r="AF184" i="1"/>
  <c r="AF192" i="1"/>
  <c r="AF200" i="1"/>
  <c r="AF171" i="1"/>
  <c r="AF196" i="1"/>
  <c r="AF199" i="1"/>
  <c r="AF190" i="1"/>
  <c r="AF215" i="1"/>
  <c r="AG198" i="1"/>
  <c r="AF209" i="1"/>
  <c r="AG222" i="1"/>
  <c r="AG242" i="1"/>
  <c r="AG186" i="1"/>
  <c r="AF213" i="1"/>
  <c r="AF211" i="1"/>
  <c r="AG235" i="1"/>
  <c r="AG217" i="1"/>
  <c r="AG209" i="1"/>
  <c r="AF233" i="1"/>
  <c r="AF68" i="1"/>
  <c r="AF173" i="1"/>
  <c r="AG228" i="1"/>
  <c r="AF241" i="1"/>
  <c r="AF112" i="1"/>
  <c r="AF159" i="1"/>
  <c r="AF144" i="1"/>
  <c r="AF165" i="1"/>
  <c r="AF221" i="1"/>
  <c r="AF167" i="1"/>
  <c r="AF207" i="1"/>
  <c r="AG182" i="1"/>
  <c r="AG211" i="1"/>
  <c r="AG215" i="1"/>
  <c r="AF227" i="1"/>
  <c r="AF182" i="1"/>
  <c r="AG237" i="1"/>
  <c r="AF225" i="1"/>
  <c r="AG231" i="1"/>
  <c r="AF228" i="1"/>
  <c r="AF146" i="1"/>
  <c r="AG190" i="1"/>
  <c r="AF203" i="1"/>
  <c r="AG213" i="1"/>
  <c r="AG207" i="1"/>
  <c r="AF223" i="1"/>
  <c r="AF205" i="1"/>
  <c r="AG224" i="1"/>
  <c r="AF239" i="1"/>
  <c r="AF235" i="1"/>
  <c r="AF161" i="1"/>
  <c r="AG196" i="1"/>
  <c r="AF155" i="1"/>
  <c r="AG166" i="1"/>
  <c r="AG175" i="1"/>
  <c r="AG189" i="1"/>
  <c r="AF217" i="1"/>
  <c r="AF237" i="1"/>
  <c r="AG83" i="1"/>
  <c r="AF198" i="1"/>
  <c r="AF218" i="1"/>
  <c r="AG146" i="1"/>
  <c r="AF148" i="1"/>
  <c r="AG191" i="1"/>
  <c r="AF201" i="1"/>
  <c r="AG205" i="1"/>
  <c r="AF231" i="1"/>
  <c r="AF106" i="1"/>
  <c r="AG181" i="1"/>
  <c r="AG218" i="1"/>
  <c r="AF242" i="1"/>
  <c r="AG233" i="1"/>
  <c r="AF175" i="1"/>
  <c r="AF188" i="1"/>
  <c r="AG226" i="1"/>
  <c r="AG244" i="1"/>
  <c r="AC271" i="1"/>
  <c r="AC197" i="1"/>
  <c r="AC268" i="1"/>
  <c r="AC125" i="1"/>
  <c r="T261" i="1"/>
  <c r="AD269" i="1"/>
  <c r="AD163" i="1"/>
  <c r="AD287" i="1"/>
  <c r="AD70" i="1"/>
  <c r="AD288" i="1"/>
  <c r="U305" i="1" s="1"/>
  <c r="AD267" i="1"/>
  <c r="AD104" i="1"/>
  <c r="AC290" i="1"/>
  <c r="AC272" i="1"/>
  <c r="AC229" i="1"/>
  <c r="AD279" i="1"/>
  <c r="Z276" i="1"/>
  <c r="AD274" i="1"/>
  <c r="AD134" i="1"/>
  <c r="AD289" i="1"/>
  <c r="AD219" i="1"/>
  <c r="AC280" i="1"/>
  <c r="AC285" i="1"/>
  <c r="AC265" i="1"/>
  <c r="AC46" i="1"/>
  <c r="AC288" i="1"/>
  <c r="AC267" i="1"/>
  <c r="AC104" i="1"/>
  <c r="W261" i="1"/>
  <c r="AC264" i="1"/>
  <c r="AC284" i="1"/>
  <c r="AC29" i="1"/>
  <c r="AC269" i="1"/>
  <c r="AC163" i="1"/>
  <c r="Q261" i="1"/>
  <c r="AD284" i="1"/>
  <c r="AD264" i="1"/>
  <c r="AD29" i="1"/>
  <c r="AD271" i="1"/>
  <c r="AD197" i="1"/>
  <c r="AC270" i="1"/>
  <c r="AC180" i="1"/>
  <c r="AC278" i="1"/>
  <c r="AC286" i="1"/>
  <c r="AC266" i="1"/>
  <c r="AC62" i="1"/>
  <c r="AD275" i="1"/>
  <c r="AD204" i="1"/>
  <c r="AD278" i="1"/>
  <c r="AD285" i="1"/>
  <c r="AD265" i="1"/>
  <c r="AD46" i="1"/>
  <c r="AD270" i="1"/>
  <c r="AD180" i="1"/>
  <c r="AC246" i="1"/>
  <c r="AD273" i="1"/>
  <c r="AD170" i="1"/>
  <c r="AC289" i="1"/>
  <c r="AC219" i="1"/>
  <c r="AC277" i="1"/>
  <c r="T304" i="1"/>
  <c r="AC273" i="1"/>
  <c r="AC170" i="1"/>
  <c r="X281" i="1"/>
  <c r="X282" i="1" s="1"/>
  <c r="X262" i="1"/>
  <c r="AC274" i="1"/>
  <c r="AC134" i="1"/>
  <c r="AA276" i="1"/>
  <c r="AC275" i="1"/>
  <c r="AC204" i="1"/>
  <c r="R261" i="1"/>
  <c r="AD268" i="1"/>
  <c r="AD125" i="1"/>
  <c r="AD290" i="1"/>
  <c r="AD272" i="1"/>
  <c r="AD229" i="1"/>
  <c r="AC287" i="1"/>
  <c r="AC70" i="1"/>
  <c r="U261" i="1"/>
  <c r="AD286" i="1"/>
  <c r="AD266" i="1"/>
  <c r="AD62" i="1"/>
  <c r="AD246" i="1"/>
  <c r="AC279" i="1"/>
  <c r="W303" i="1" l="1"/>
  <c r="AJ260" i="1"/>
  <c r="AJ258" i="1"/>
  <c r="AI252" i="1"/>
  <c r="AI258" i="1"/>
  <c r="AJ254" i="1"/>
  <c r="AI254" i="1"/>
  <c r="AJ259" i="1"/>
  <c r="AJ257" i="1"/>
  <c r="AI259" i="1"/>
  <c r="AI257" i="1"/>
  <c r="AJ249" i="1"/>
  <c r="AI249" i="1"/>
  <c r="AJ256" i="1"/>
  <c r="AJ251" i="1"/>
  <c r="AJ253" i="1"/>
  <c r="AJ255" i="1"/>
  <c r="AI255" i="1"/>
  <c r="AI260" i="1"/>
  <c r="AI248" i="1"/>
  <c r="AI256" i="1"/>
  <c r="AJ250" i="1"/>
  <c r="AI250" i="1"/>
  <c r="AI253" i="1"/>
  <c r="AJ252" i="1"/>
  <c r="AI251" i="1"/>
  <c r="AJ248" i="1"/>
  <c r="AL6" i="1"/>
  <c r="AJ208" i="1"/>
  <c r="AI183" i="1"/>
  <c r="AJ166" i="1"/>
  <c r="AJ159" i="1"/>
  <c r="AI154" i="1"/>
  <c r="AJ161" i="1"/>
  <c r="AJ218" i="1"/>
  <c r="AI161" i="1"/>
  <c r="AJ127" i="1"/>
  <c r="AI130" i="1"/>
  <c r="AI241" i="1"/>
  <c r="AI239" i="1"/>
  <c r="AI207" i="1"/>
  <c r="AI193" i="1"/>
  <c r="AJ242" i="1"/>
  <c r="AI218" i="1"/>
  <c r="AJ207" i="1"/>
  <c r="AI199" i="1"/>
  <c r="AI206" i="1"/>
  <c r="AJ206" i="1"/>
  <c r="AI160" i="1"/>
  <c r="AI201" i="1"/>
  <c r="AI205" i="1"/>
  <c r="AI203" i="1"/>
  <c r="AI242" i="1"/>
  <c r="AI220" i="1"/>
  <c r="AJ205" i="1"/>
  <c r="AI244" i="1"/>
  <c r="AI211" i="1"/>
  <c r="AJ220" i="1"/>
  <c r="AJ233" i="1"/>
  <c r="AJ194" i="1"/>
  <c r="AJ179" i="1"/>
  <c r="AI194" i="1"/>
  <c r="AI209" i="1"/>
  <c r="AJ177" i="1"/>
  <c r="AI177" i="1"/>
  <c r="AJ209" i="1"/>
  <c r="AJ200" i="1"/>
  <c r="AI178" i="1"/>
  <c r="AJ173" i="1"/>
  <c r="AI168" i="1"/>
  <c r="AJ174" i="1"/>
  <c r="AI159" i="1"/>
  <c r="AJ144" i="1"/>
  <c r="AJ138" i="1"/>
  <c r="AI155" i="1"/>
  <c r="AJ96" i="1"/>
  <c r="AJ102" i="1"/>
  <c r="AI162" i="1"/>
  <c r="AI174" i="1"/>
  <c r="AJ136" i="1"/>
  <c r="AJ126" i="1"/>
  <c r="AI96" i="1"/>
  <c r="AI150" i="1"/>
  <c r="AJ172" i="1"/>
  <c r="AI181" i="1"/>
  <c r="AI166" i="1"/>
  <c r="AJ130" i="1"/>
  <c r="AI175" i="1"/>
  <c r="AI129" i="1"/>
  <c r="AJ182" i="1"/>
  <c r="AI152" i="1"/>
  <c r="AI179" i="1"/>
  <c r="AI156" i="1"/>
  <c r="AJ140" i="1"/>
  <c r="AJ131" i="1"/>
  <c r="AJ118" i="1"/>
  <c r="AJ116" i="1"/>
  <c r="AI208" i="1"/>
  <c r="AI128" i="1"/>
  <c r="AJ94" i="1"/>
  <c r="AJ80" i="1"/>
  <c r="AI191" i="1"/>
  <c r="AJ149" i="1"/>
  <c r="AJ155" i="1"/>
  <c r="AJ148" i="1"/>
  <c r="AI94" i="1"/>
  <c r="AJ114" i="1"/>
  <c r="AJ124" i="1"/>
  <c r="AI73" i="1"/>
  <c r="AJ83" i="1"/>
  <c r="AJ52" i="1"/>
  <c r="AJ17" i="1"/>
  <c r="AJ198" i="1"/>
  <c r="AI114" i="1"/>
  <c r="AI78" i="1"/>
  <c r="AJ79" i="1"/>
  <c r="AJ77" i="1"/>
  <c r="AJ32" i="1"/>
  <c r="AJ24" i="1"/>
  <c r="AI31" i="1"/>
  <c r="AI189" i="1"/>
  <c r="AI112" i="1"/>
  <c r="AJ85" i="1"/>
  <c r="AI187" i="1"/>
  <c r="AJ133" i="1"/>
  <c r="AJ106" i="1"/>
  <c r="AI116" i="1"/>
  <c r="AJ142" i="1"/>
  <c r="AI54" i="1"/>
  <c r="AJ56" i="1"/>
  <c r="AJ40" i="1"/>
  <c r="AJ28" i="1"/>
  <c r="AJ150" i="1"/>
  <c r="AI76" i="1"/>
  <c r="AI149" i="1"/>
  <c r="AI102" i="1"/>
  <c r="AJ122" i="1"/>
  <c r="AI81" i="1"/>
  <c r="AJ160" i="1"/>
  <c r="AI85" i="1"/>
  <c r="AI118" i="1"/>
  <c r="AJ34" i="1"/>
  <c r="AI52" i="1"/>
  <c r="AJ26" i="1"/>
  <c r="AJ15" i="1"/>
  <c r="AI98" i="1"/>
  <c r="AI74" i="1"/>
  <c r="AJ55" i="1"/>
  <c r="AJ63" i="1"/>
  <c r="AI59" i="1"/>
  <c r="AI80" i="1"/>
  <c r="AI72" i="1"/>
  <c r="AI77" i="1"/>
  <c r="AJ30" i="1"/>
  <c r="AJ53" i="1"/>
  <c r="AI13" i="1"/>
  <c r="AJ82" i="1"/>
  <c r="AJ44" i="1"/>
  <c r="AI27" i="1"/>
  <c r="AJ47" i="1"/>
  <c r="AJ64" i="1"/>
  <c r="AJ23" i="1"/>
  <c r="AJ21" i="1"/>
  <c r="AI18" i="1"/>
  <c r="AI19" i="1"/>
  <c r="AI51" i="1"/>
  <c r="AI34" i="1"/>
  <c r="AI89" i="1"/>
  <c r="AI79" i="1"/>
  <c r="AI53" i="1"/>
  <c r="AJ81" i="1"/>
  <c r="AJ13" i="1"/>
  <c r="AJ31" i="1"/>
  <c r="AI12" i="1"/>
  <c r="AI20" i="1"/>
  <c r="AJ54" i="1"/>
  <c r="AI15" i="1"/>
  <c r="AJ33" i="1"/>
  <c r="AJ41" i="1"/>
  <c r="AJ65" i="1"/>
  <c r="AI64" i="1"/>
  <c r="AJ73" i="1"/>
  <c r="AJ87" i="1"/>
  <c r="AI100" i="1"/>
  <c r="AI33" i="1"/>
  <c r="AI23" i="1"/>
  <c r="AI14" i="1"/>
  <c r="AJ100" i="1"/>
  <c r="AI55" i="1"/>
  <c r="AJ38" i="1"/>
  <c r="AI37" i="1"/>
  <c r="AI24" i="1"/>
  <c r="AJ35" i="1"/>
  <c r="AJ43" i="1"/>
  <c r="AJ151" i="1"/>
  <c r="AJ27" i="1"/>
  <c r="AI22" i="1"/>
  <c r="AJ14" i="1"/>
  <c r="AJ18" i="1"/>
  <c r="AI17" i="1"/>
  <c r="AI45" i="1"/>
  <c r="AI30" i="1"/>
  <c r="AI75" i="1"/>
  <c r="AI25" i="1"/>
  <c r="AJ36" i="1"/>
  <c r="AJ42" i="1"/>
  <c r="AI61" i="1"/>
  <c r="AJ76" i="1"/>
  <c r="AI151" i="1"/>
  <c r="AJ59" i="1"/>
  <c r="AI28" i="1"/>
  <c r="AI86" i="1"/>
  <c r="AI92" i="1"/>
  <c r="AJ91" i="1"/>
  <c r="AJ110" i="1"/>
  <c r="AI101" i="1"/>
  <c r="AI138" i="1"/>
  <c r="AI117" i="1"/>
  <c r="AI41" i="1"/>
  <c r="AJ45" i="1"/>
  <c r="AJ68" i="1"/>
  <c r="AJ109" i="1"/>
  <c r="AI39" i="1"/>
  <c r="AI48" i="1"/>
  <c r="AJ67" i="1"/>
  <c r="AI44" i="1"/>
  <c r="AJ108" i="1"/>
  <c r="AI109" i="1"/>
  <c r="AJ120" i="1"/>
  <c r="AJ99" i="1"/>
  <c r="AI131" i="1"/>
  <c r="AJ169" i="1"/>
  <c r="AJ19" i="1"/>
  <c r="AJ16" i="1"/>
  <c r="AJ57" i="1"/>
  <c r="AJ69" i="1"/>
  <c r="AI56" i="1"/>
  <c r="AJ49" i="1"/>
  <c r="AJ128" i="1"/>
  <c r="AI47" i="1"/>
  <c r="AJ51" i="1"/>
  <c r="AI50" i="1"/>
  <c r="AI32" i="1"/>
  <c r="AJ72" i="1"/>
  <c r="AI58" i="1"/>
  <c r="AJ84" i="1"/>
  <c r="AI108" i="1"/>
  <c r="AI126" i="1"/>
  <c r="AI49" i="1"/>
  <c r="AI87" i="1"/>
  <c r="AI120" i="1"/>
  <c r="AI91" i="1"/>
  <c r="AI111" i="1"/>
  <c r="AI122" i="1"/>
  <c r="AJ25" i="1"/>
  <c r="AI82" i="1"/>
  <c r="AJ20" i="1"/>
  <c r="AI35" i="1"/>
  <c r="AJ37" i="1"/>
  <c r="AI36" i="1"/>
  <c r="AJ48" i="1"/>
  <c r="AJ74" i="1"/>
  <c r="AI60" i="1"/>
  <c r="AJ39" i="1"/>
  <c r="AJ78" i="1"/>
  <c r="AI38" i="1"/>
  <c r="AJ75" i="1"/>
  <c r="AI84" i="1"/>
  <c r="AJ92" i="1"/>
  <c r="AJ112" i="1"/>
  <c r="AJ22" i="1"/>
  <c r="AI57" i="1"/>
  <c r="AI21" i="1"/>
  <c r="AI43" i="1"/>
  <c r="AJ50" i="1"/>
  <c r="AI66" i="1"/>
  <c r="AI63" i="1"/>
  <c r="AI99" i="1"/>
  <c r="AJ95" i="1"/>
  <c r="AI26" i="1"/>
  <c r="AI42" i="1"/>
  <c r="AI68" i="1"/>
  <c r="AJ60" i="1"/>
  <c r="AI105" i="1"/>
  <c r="AJ97" i="1"/>
  <c r="AJ121" i="1"/>
  <c r="AJ184" i="1"/>
  <c r="AJ165" i="1"/>
  <c r="AJ158" i="1"/>
  <c r="AI169" i="1"/>
  <c r="AI185" i="1"/>
  <c r="AI182" i="1"/>
  <c r="AI190" i="1"/>
  <c r="AJ215" i="1"/>
  <c r="AJ129" i="1"/>
  <c r="AI95" i="1"/>
  <c r="AI119" i="1"/>
  <c r="AJ196" i="1"/>
  <c r="AJ193" i="1"/>
  <c r="AI195" i="1"/>
  <c r="AI71" i="1"/>
  <c r="AI65" i="1"/>
  <c r="AJ153" i="1"/>
  <c r="AI139" i="1"/>
  <c r="AI143" i="1"/>
  <c r="AI147" i="1"/>
  <c r="AJ12" i="1"/>
  <c r="AJ61" i="1"/>
  <c r="AJ89" i="1"/>
  <c r="AI97" i="1"/>
  <c r="AI132" i="1"/>
  <c r="AJ123" i="1"/>
  <c r="AI142" i="1"/>
  <c r="AJ66" i="1"/>
  <c r="AJ86" i="1"/>
  <c r="AJ113" i="1"/>
  <c r="AI67" i="1"/>
  <c r="AI90" i="1"/>
  <c r="AJ93" i="1"/>
  <c r="AI107" i="1"/>
  <c r="AJ111" i="1"/>
  <c r="AI121" i="1"/>
  <c r="AJ88" i="1"/>
  <c r="AI110" i="1"/>
  <c r="AJ132" i="1"/>
  <c r="AJ192" i="1"/>
  <c r="AI124" i="1"/>
  <c r="AJ115" i="1"/>
  <c r="AI144" i="1"/>
  <c r="AJ183" i="1"/>
  <c r="AJ135" i="1"/>
  <c r="AJ143" i="1"/>
  <c r="AI158" i="1"/>
  <c r="AJ168" i="1"/>
  <c r="AJ186" i="1"/>
  <c r="AJ175" i="1"/>
  <c r="AI173" i="1"/>
  <c r="AJ189" i="1"/>
  <c r="AI196" i="1"/>
  <c r="AI202" i="1"/>
  <c r="AI69" i="1"/>
  <c r="AI113" i="1"/>
  <c r="AI123" i="1"/>
  <c r="AI136" i="1"/>
  <c r="AI103" i="1"/>
  <c r="AJ90" i="1"/>
  <c r="AJ117" i="1"/>
  <c r="AI135" i="1"/>
  <c r="AI141" i="1"/>
  <c r="AI145" i="1"/>
  <c r="AJ101" i="1"/>
  <c r="AJ202" i="1"/>
  <c r="AI115" i="1"/>
  <c r="AI146" i="1"/>
  <c r="AJ137" i="1"/>
  <c r="AJ145" i="1"/>
  <c r="AI172" i="1"/>
  <c r="AI40" i="1"/>
  <c r="AJ71" i="1"/>
  <c r="AJ105" i="1"/>
  <c r="AJ103" i="1"/>
  <c r="AJ152" i="1"/>
  <c r="AJ162" i="1"/>
  <c r="AJ156" i="1"/>
  <c r="AI200" i="1"/>
  <c r="AI167" i="1"/>
  <c r="AI188" i="1"/>
  <c r="AI83" i="1"/>
  <c r="AI106" i="1"/>
  <c r="AJ146" i="1"/>
  <c r="AJ119" i="1"/>
  <c r="AI215" i="1"/>
  <c r="AJ178" i="1"/>
  <c r="AI16" i="1"/>
  <c r="AI140" i="1"/>
  <c r="AI153" i="1"/>
  <c r="AJ154" i="1"/>
  <c r="AJ188" i="1"/>
  <c r="AJ187" i="1"/>
  <c r="AI237" i="1"/>
  <c r="AI221" i="1"/>
  <c r="AI214" i="1"/>
  <c r="AJ222" i="1"/>
  <c r="AJ221" i="1"/>
  <c r="AI236" i="1"/>
  <c r="AJ238" i="1"/>
  <c r="AI245" i="1"/>
  <c r="AJ223" i="1"/>
  <c r="AI198" i="1"/>
  <c r="AI133" i="1"/>
  <c r="AJ190" i="1"/>
  <c r="AJ231" i="1"/>
  <c r="AJ243" i="1"/>
  <c r="AI216" i="1"/>
  <c r="AJ241" i="1"/>
  <c r="AI230" i="1"/>
  <c r="AJ98" i="1"/>
  <c r="AI148" i="1"/>
  <c r="AI165" i="1"/>
  <c r="AJ211" i="1"/>
  <c r="AJ210" i="1"/>
  <c r="AI222" i="1"/>
  <c r="AI223" i="1"/>
  <c r="AJ230" i="1"/>
  <c r="AJ246" i="1" s="1"/>
  <c r="AI238" i="1"/>
  <c r="AJ58" i="1"/>
  <c r="AJ139" i="1"/>
  <c r="AJ157" i="1"/>
  <c r="AI184" i="1"/>
  <c r="AI224" i="1"/>
  <c r="AJ224" i="1"/>
  <c r="AI137" i="1"/>
  <c r="AJ141" i="1"/>
  <c r="AJ164" i="1"/>
  <c r="AJ237" i="1"/>
  <c r="AI127" i="1"/>
  <c r="AI171" i="1"/>
  <c r="AJ191" i="1"/>
  <c r="AJ176" i="1"/>
  <c r="AJ212" i="1"/>
  <c r="AI226" i="1"/>
  <c r="AI225" i="1"/>
  <c r="AI231" i="1"/>
  <c r="AJ225" i="1"/>
  <c r="AJ245" i="1"/>
  <c r="AJ195" i="1"/>
  <c r="AJ226" i="1"/>
  <c r="AI240" i="1"/>
  <c r="AI213" i="1"/>
  <c r="AJ213" i="1"/>
  <c r="AI164" i="1"/>
  <c r="AI186" i="1"/>
  <c r="AI217" i="1"/>
  <c r="AJ235" i="1"/>
  <c r="AJ232" i="1"/>
  <c r="AJ240" i="1"/>
  <c r="AI210" i="1"/>
  <c r="AI228" i="1"/>
  <c r="AI235" i="1"/>
  <c r="AI232" i="1"/>
  <c r="AJ199" i="1"/>
  <c r="AJ107" i="1"/>
  <c r="AJ147" i="1"/>
  <c r="AJ171" i="1"/>
  <c r="AJ227" i="1"/>
  <c r="AI157" i="1"/>
  <c r="AJ181" i="1"/>
  <c r="AJ214" i="1"/>
  <c r="AI227" i="1"/>
  <c r="AJ244" i="1"/>
  <c r="AJ234" i="1"/>
  <c r="AI88" i="1"/>
  <c r="AJ203" i="1"/>
  <c r="AJ201" i="1"/>
  <c r="AI212" i="1"/>
  <c r="AJ228" i="1"/>
  <c r="AI234" i="1"/>
  <c r="AI192" i="1"/>
  <c r="AJ216" i="1"/>
  <c r="AJ167" i="1"/>
  <c r="AJ217" i="1"/>
  <c r="AI233" i="1"/>
  <c r="AJ239" i="1"/>
  <c r="AJ236" i="1"/>
  <c r="AI243" i="1"/>
  <c r="AI93" i="1"/>
  <c r="AI176" i="1"/>
  <c r="AJ185" i="1"/>
  <c r="U281" i="1"/>
  <c r="U282" i="1" s="1"/>
  <c r="U262" i="1"/>
  <c r="AG271" i="1"/>
  <c r="AG197" i="1"/>
  <c r="AF270" i="1"/>
  <c r="AF180" i="1"/>
  <c r="AF268" i="1"/>
  <c r="AF125" i="1"/>
  <c r="AF284" i="1"/>
  <c r="AF264" i="1"/>
  <c r="AF29" i="1"/>
  <c r="AF246" i="1"/>
  <c r="AG289" i="1"/>
  <c r="AG219" i="1"/>
  <c r="AF286" i="1"/>
  <c r="AF266" i="1"/>
  <c r="AF62" i="1"/>
  <c r="AF287" i="1"/>
  <c r="AF70" i="1"/>
  <c r="AG273" i="1"/>
  <c r="AG170" i="1"/>
  <c r="AG279" i="1"/>
  <c r="AF271" i="1"/>
  <c r="AF197" i="1"/>
  <c r="AG269" i="1"/>
  <c r="AG163" i="1"/>
  <c r="AG246" i="1"/>
  <c r="AD276" i="1"/>
  <c r="AF289" i="1"/>
  <c r="AF219" i="1"/>
  <c r="AG285" i="1"/>
  <c r="AG265" i="1"/>
  <c r="AG46" i="1"/>
  <c r="W281" i="1"/>
  <c r="W282" i="1" s="1"/>
  <c r="W262" i="1"/>
  <c r="U304" i="1"/>
  <c r="AF285" i="1"/>
  <c r="AF265" i="1"/>
  <c r="AF46" i="1"/>
  <c r="AF269" i="1"/>
  <c r="AF163" i="1"/>
  <c r="AF273" i="1"/>
  <c r="AF170" i="1"/>
  <c r="R281" i="1"/>
  <c r="R282" i="1" s="1"/>
  <c r="R262" i="1"/>
  <c r="AG284" i="1"/>
  <c r="AG264" i="1"/>
  <c r="AG29" i="1"/>
  <c r="AF278" i="1"/>
  <c r="AF275" i="1"/>
  <c r="AF204" i="1"/>
  <c r="AG270" i="1"/>
  <c r="AG180" i="1"/>
  <c r="AG278" i="1"/>
  <c r="AF290" i="1"/>
  <c r="AF272" i="1"/>
  <c r="AF229" i="1"/>
  <c r="T281" i="1"/>
  <c r="T282" i="1" s="1"/>
  <c r="T262" i="1"/>
  <c r="AG275" i="1"/>
  <c r="AG204" i="1"/>
  <c r="AG290" i="1"/>
  <c r="AG272" i="1"/>
  <c r="AG229" i="1"/>
  <c r="AG277" i="1"/>
  <c r="AA261" i="1"/>
  <c r="AF274" i="1"/>
  <c r="AF134" i="1"/>
  <c r="AG287" i="1"/>
  <c r="AG70" i="1"/>
  <c r="AG286" i="1"/>
  <c r="AG266" i="1"/>
  <c r="AG62" i="1"/>
  <c r="AC276" i="1"/>
  <c r="AG274" i="1"/>
  <c r="AG134" i="1"/>
  <c r="Z261" i="1"/>
  <c r="AG268" i="1"/>
  <c r="AG125" i="1"/>
  <c r="Q281" i="1"/>
  <c r="Q282" i="1" s="1"/>
  <c r="Q262" i="1"/>
  <c r="AG288" i="1"/>
  <c r="V305" i="1" s="1"/>
  <c r="AG267" i="1"/>
  <c r="AG104" i="1"/>
  <c r="AF288" i="1"/>
  <c r="AF267" i="1"/>
  <c r="AF104" i="1"/>
  <c r="AJ284" i="1" l="1"/>
  <c r="AJ264" i="1"/>
  <c r="AJ29" i="1"/>
  <c r="AI289" i="1"/>
  <c r="AI219" i="1"/>
  <c r="AJ280" i="1"/>
  <c r="AC261" i="1"/>
  <c r="AG276" i="1"/>
  <c r="AI277" i="1"/>
  <c r="AA281" i="1"/>
  <c r="AA282" i="1" s="1"/>
  <c r="AA262" i="1"/>
  <c r="V304" i="1"/>
  <c r="AI270" i="1"/>
  <c r="AI180" i="1"/>
  <c r="AJ275" i="1"/>
  <c r="AJ204" i="1"/>
  <c r="AJ274" i="1"/>
  <c r="AJ134" i="1"/>
  <c r="AJ277" i="1"/>
  <c r="AI271" i="1"/>
  <c r="AI197" i="1"/>
  <c r="AF276" i="1"/>
  <c r="AI266" i="1"/>
  <c r="AI286" i="1"/>
  <c r="AI62" i="1"/>
  <c r="AJ266" i="1"/>
  <c r="AJ286" i="1"/>
  <c r="AJ62" i="1"/>
  <c r="AJ271" i="1"/>
  <c r="AJ197" i="1"/>
  <c r="AI273" i="1"/>
  <c r="AI170" i="1"/>
  <c r="AI275" i="1"/>
  <c r="AI204" i="1"/>
  <c r="AJ287" i="1"/>
  <c r="AJ70" i="1"/>
  <c r="AJ273" i="1"/>
  <c r="AJ170" i="1"/>
  <c r="AI284" i="1"/>
  <c r="AI264" i="1"/>
  <c r="AI29" i="1"/>
  <c r="AI288" i="1"/>
  <c r="AI267" i="1"/>
  <c r="AI104" i="1"/>
  <c r="AD261" i="1"/>
  <c r="AJ270" i="1"/>
  <c r="AJ180" i="1"/>
  <c r="AI246" i="1"/>
  <c r="AI269" i="1"/>
  <c r="AI163" i="1"/>
  <c r="AI268" i="1"/>
  <c r="AI125" i="1"/>
  <c r="X303" i="1"/>
  <c r="AM259" i="1"/>
  <c r="AL259" i="1"/>
  <c r="AL254" i="1"/>
  <c r="AM257" i="1"/>
  <c r="AL257" i="1"/>
  <c r="AM256" i="1"/>
  <c r="AM251" i="1"/>
  <c r="AL256" i="1"/>
  <c r="AL251" i="1"/>
  <c r="AM253" i="1"/>
  <c r="AM255" i="1"/>
  <c r="AL255" i="1"/>
  <c r="AL277" i="1" s="1"/>
  <c r="AM260" i="1"/>
  <c r="AL260" i="1"/>
  <c r="AL258" i="1"/>
  <c r="AL280" i="1" s="1"/>
  <c r="AM250" i="1"/>
  <c r="AL250" i="1"/>
  <c r="AL253" i="1"/>
  <c r="AM252" i="1"/>
  <c r="AM254" i="1"/>
  <c r="AM258" i="1"/>
  <c r="AM280" i="1" s="1"/>
  <c r="AM248" i="1"/>
  <c r="AL248" i="1"/>
  <c r="AM249" i="1"/>
  <c r="AL249" i="1"/>
  <c r="AL252" i="1"/>
  <c r="AO6" i="1"/>
  <c r="AL231" i="1"/>
  <c r="AM187" i="1"/>
  <c r="AL179" i="1"/>
  <c r="AL172" i="1"/>
  <c r="AL159" i="1"/>
  <c r="AM130" i="1"/>
  <c r="AL141" i="1"/>
  <c r="AL153" i="1"/>
  <c r="AM117" i="1"/>
  <c r="AM240" i="1"/>
  <c r="AM212" i="1"/>
  <c r="AM166" i="1"/>
  <c r="AL154" i="1"/>
  <c r="AL139" i="1"/>
  <c r="AL165" i="1"/>
  <c r="AM154" i="1"/>
  <c r="AL148" i="1"/>
  <c r="AL244" i="1"/>
  <c r="AL211" i="1"/>
  <c r="AL198" i="1"/>
  <c r="AL245" i="1"/>
  <c r="AL240" i="1"/>
  <c r="AL230" i="1"/>
  <c r="AM220" i="1"/>
  <c r="AM214" i="1"/>
  <c r="AM239" i="1"/>
  <c r="AM238" i="1"/>
  <c r="AL210" i="1"/>
  <c r="AL238" i="1"/>
  <c r="AL216" i="1"/>
  <c r="AM234" i="1"/>
  <c r="AM236" i="1"/>
  <c r="AM145" i="1"/>
  <c r="AM150" i="1"/>
  <c r="AM160" i="1"/>
  <c r="AM137" i="1"/>
  <c r="AL195" i="1"/>
  <c r="AM185" i="1"/>
  <c r="AL17" i="1"/>
  <c r="AM227" i="1"/>
  <c r="AL214" i="1"/>
  <c r="AM200" i="1"/>
  <c r="AM245" i="1"/>
  <c r="AL236" i="1"/>
  <c r="AL235" i="1"/>
  <c r="AM210" i="1"/>
  <c r="AM225" i="1"/>
  <c r="AM203" i="1"/>
  <c r="AM194" i="1"/>
  <c r="AL202" i="1"/>
  <c r="AM198" i="1"/>
  <c r="AL232" i="1"/>
  <c r="AL212" i="1"/>
  <c r="AL233" i="1"/>
  <c r="AM171" i="1"/>
  <c r="AL171" i="1"/>
  <c r="AL243" i="1"/>
  <c r="AM230" i="1"/>
  <c r="AM232" i="1"/>
  <c r="AM223" i="1"/>
  <c r="AM233" i="1"/>
  <c r="AM216" i="1"/>
  <c r="AM189" i="1"/>
  <c r="AL177" i="1"/>
  <c r="AL169" i="1"/>
  <c r="AM147" i="1"/>
  <c r="AM175" i="1"/>
  <c r="AL130" i="1"/>
  <c r="AL143" i="1"/>
  <c r="AL133" i="1"/>
  <c r="AL142" i="1"/>
  <c r="AM129" i="1"/>
  <c r="AL91" i="1"/>
  <c r="AM108" i="1"/>
  <c r="AM106" i="1"/>
  <c r="AM82" i="1"/>
  <c r="AM162" i="1"/>
  <c r="AM64" i="1"/>
  <c r="AL85" i="1"/>
  <c r="AM199" i="1"/>
  <c r="AM139" i="1"/>
  <c r="AL131" i="1"/>
  <c r="AM115" i="1"/>
  <c r="AL110" i="1"/>
  <c r="AM243" i="1"/>
  <c r="AM221" i="1"/>
  <c r="AM143" i="1"/>
  <c r="AM201" i="1"/>
  <c r="AL140" i="1"/>
  <c r="AL137" i="1"/>
  <c r="AM114" i="1"/>
  <c r="AL124" i="1"/>
  <c r="AL102" i="1"/>
  <c r="AM113" i="1"/>
  <c r="AM141" i="1"/>
  <c r="AM138" i="1"/>
  <c r="AL126" i="1"/>
  <c r="AL89" i="1"/>
  <c r="AM132" i="1"/>
  <c r="AL167" i="1"/>
  <c r="AM135" i="1"/>
  <c r="AL135" i="1"/>
  <c r="AL234" i="1"/>
  <c r="AM156" i="1"/>
  <c r="AL156" i="1"/>
  <c r="AM119" i="1"/>
  <c r="AL150" i="1"/>
  <c r="AM99" i="1"/>
  <c r="AM92" i="1"/>
  <c r="AL155" i="1"/>
  <c r="AL147" i="1"/>
  <c r="AL96" i="1"/>
  <c r="AM71" i="1"/>
  <c r="AL38" i="1"/>
  <c r="AL158" i="1"/>
  <c r="AM90" i="1"/>
  <c r="AL65" i="1"/>
  <c r="AM14" i="1"/>
  <c r="AM34" i="1"/>
  <c r="AM103" i="1"/>
  <c r="AL55" i="1"/>
  <c r="AL59" i="1"/>
  <c r="AL42" i="1"/>
  <c r="AL19" i="1"/>
  <c r="AL122" i="1"/>
  <c r="AM101" i="1"/>
  <c r="AL77" i="1"/>
  <c r="AM45" i="1"/>
  <c r="AM63" i="1"/>
  <c r="AL56" i="1"/>
  <c r="AM18" i="1"/>
  <c r="AL44" i="1"/>
  <c r="AL87" i="1"/>
  <c r="AL60" i="1"/>
  <c r="AL50" i="1"/>
  <c r="AL144" i="1"/>
  <c r="AL118" i="1"/>
  <c r="AL106" i="1"/>
  <c r="AL166" i="1"/>
  <c r="AM86" i="1"/>
  <c r="AM95" i="1"/>
  <c r="AL145" i="1"/>
  <c r="AL136" i="1"/>
  <c r="AM60" i="1"/>
  <c r="AL71" i="1"/>
  <c r="AM35" i="1"/>
  <c r="AM16" i="1"/>
  <c r="AM41" i="1"/>
  <c r="AM97" i="1"/>
  <c r="AM121" i="1"/>
  <c r="AM84" i="1"/>
  <c r="AM39" i="1"/>
  <c r="AM17" i="1"/>
  <c r="AM50" i="1"/>
  <c r="AL15" i="1"/>
  <c r="AL146" i="1"/>
  <c r="AM123" i="1"/>
  <c r="AL93" i="1"/>
  <c r="AM68" i="1"/>
  <c r="AL40" i="1"/>
  <c r="AL36" i="1"/>
  <c r="AM57" i="1"/>
  <c r="AM66" i="1"/>
  <c r="AM55" i="1"/>
  <c r="AM48" i="1"/>
  <c r="AM52" i="1"/>
  <c r="AL13" i="1"/>
  <c r="AL57" i="1"/>
  <c r="AL18" i="1"/>
  <c r="AM27" i="1"/>
  <c r="AM51" i="1"/>
  <c r="AL76" i="1"/>
  <c r="AM72" i="1"/>
  <c r="AL83" i="1"/>
  <c r="AL24" i="1"/>
  <c r="AM78" i="1"/>
  <c r="AM13" i="1"/>
  <c r="AM25" i="1"/>
  <c r="AM32" i="1"/>
  <c r="AM65" i="1"/>
  <c r="AL74" i="1"/>
  <c r="AM81" i="1"/>
  <c r="AM85" i="1"/>
  <c r="AL86" i="1"/>
  <c r="AM100" i="1"/>
  <c r="AM22" i="1"/>
  <c r="AL48" i="1"/>
  <c r="AM43" i="1"/>
  <c r="AM19" i="1"/>
  <c r="AL34" i="1"/>
  <c r="AM44" i="1"/>
  <c r="AL35" i="1"/>
  <c r="AL80" i="1"/>
  <c r="AL63" i="1"/>
  <c r="AM58" i="1"/>
  <c r="AM21" i="1"/>
  <c r="AL22" i="1"/>
  <c r="AM30" i="1"/>
  <c r="AL27" i="1"/>
  <c r="AL41" i="1"/>
  <c r="AM61" i="1"/>
  <c r="AL49" i="1"/>
  <c r="AL78" i="1"/>
  <c r="AM20" i="1"/>
  <c r="AM37" i="1"/>
  <c r="AM15" i="1"/>
  <c r="AL12" i="1"/>
  <c r="AM28" i="1"/>
  <c r="AM53" i="1"/>
  <c r="AL45" i="1"/>
  <c r="AM73" i="1"/>
  <c r="AM83" i="1"/>
  <c r="AM80" i="1"/>
  <c r="AL66" i="1"/>
  <c r="AL120" i="1"/>
  <c r="AL114" i="1"/>
  <c r="AL69" i="1"/>
  <c r="AL58" i="1"/>
  <c r="AM12" i="1"/>
  <c r="AL31" i="1"/>
  <c r="AL21" i="1"/>
  <c r="AM158" i="1"/>
  <c r="AL67" i="1"/>
  <c r="AM33" i="1"/>
  <c r="AL33" i="1"/>
  <c r="AL32" i="1"/>
  <c r="AM38" i="1"/>
  <c r="AM24" i="1"/>
  <c r="AL61" i="1"/>
  <c r="AM56" i="1"/>
  <c r="AL54" i="1"/>
  <c r="AM128" i="1"/>
  <c r="AL82" i="1"/>
  <c r="AM126" i="1"/>
  <c r="AM88" i="1"/>
  <c r="AM31" i="1"/>
  <c r="AL16" i="1"/>
  <c r="AL28" i="1"/>
  <c r="AL64" i="1"/>
  <c r="AM49" i="1"/>
  <c r="AL108" i="1"/>
  <c r="AM47" i="1"/>
  <c r="AL79" i="1"/>
  <c r="AL100" i="1"/>
  <c r="AL26" i="1"/>
  <c r="AM75" i="1"/>
  <c r="AM87" i="1"/>
  <c r="AM93" i="1"/>
  <c r="AM109" i="1"/>
  <c r="AL127" i="1"/>
  <c r="AM36" i="1"/>
  <c r="AL47" i="1"/>
  <c r="AL88" i="1"/>
  <c r="AL95" i="1"/>
  <c r="AM148" i="1"/>
  <c r="AM40" i="1"/>
  <c r="AL37" i="1"/>
  <c r="AL52" i="1"/>
  <c r="AM42" i="1"/>
  <c r="AL68" i="1"/>
  <c r="AL14" i="1"/>
  <c r="AL51" i="1"/>
  <c r="AM94" i="1"/>
  <c r="AL99" i="1"/>
  <c r="AM111" i="1"/>
  <c r="AM136" i="1"/>
  <c r="AL23" i="1"/>
  <c r="AM26" i="1"/>
  <c r="AM76" i="1"/>
  <c r="AM98" i="1"/>
  <c r="AM120" i="1"/>
  <c r="AL112" i="1"/>
  <c r="AM131" i="1"/>
  <c r="AM144" i="1"/>
  <c r="AL53" i="1"/>
  <c r="AL75" i="1"/>
  <c r="AL20" i="1"/>
  <c r="AL72" i="1"/>
  <c r="AL81" i="1"/>
  <c r="AM59" i="1"/>
  <c r="AL39" i="1"/>
  <c r="AM67" i="1"/>
  <c r="AM91" i="1"/>
  <c r="AM110" i="1"/>
  <c r="AM133" i="1"/>
  <c r="AM23" i="1"/>
  <c r="AL43" i="1"/>
  <c r="AM69" i="1"/>
  <c r="AM118" i="1"/>
  <c r="AM105" i="1"/>
  <c r="AL73" i="1"/>
  <c r="AM79" i="1"/>
  <c r="AM146" i="1"/>
  <c r="AM107" i="1"/>
  <c r="AM54" i="1"/>
  <c r="AL107" i="1"/>
  <c r="AM186" i="1"/>
  <c r="AL192" i="1"/>
  <c r="AL109" i="1"/>
  <c r="AL132" i="1"/>
  <c r="AM142" i="1"/>
  <c r="AL115" i="1"/>
  <c r="AL161" i="1"/>
  <c r="AM152" i="1"/>
  <c r="AM167" i="1"/>
  <c r="AM164" i="1"/>
  <c r="AL176" i="1"/>
  <c r="AM190" i="1"/>
  <c r="AM182" i="1"/>
  <c r="AL182" i="1"/>
  <c r="AM237" i="1"/>
  <c r="AL217" i="1"/>
  <c r="AM213" i="1"/>
  <c r="AM74" i="1"/>
  <c r="AL92" i="1"/>
  <c r="AM102" i="1"/>
  <c r="AL128" i="1"/>
  <c r="AM153" i="1"/>
  <c r="AM157" i="1"/>
  <c r="AM184" i="1"/>
  <c r="AL25" i="1"/>
  <c r="AL97" i="1"/>
  <c r="AL138" i="1"/>
  <c r="AL117" i="1"/>
  <c r="AL157" i="1"/>
  <c r="AL111" i="1"/>
  <c r="AM122" i="1"/>
  <c r="AL101" i="1"/>
  <c r="AL119" i="1"/>
  <c r="AM183" i="1"/>
  <c r="AL84" i="1"/>
  <c r="AL178" i="1"/>
  <c r="AM89" i="1"/>
  <c r="AL103" i="1"/>
  <c r="AM202" i="1"/>
  <c r="AL121" i="1"/>
  <c r="AM181" i="1"/>
  <c r="AL187" i="1"/>
  <c r="AL191" i="1"/>
  <c r="AL183" i="1"/>
  <c r="AL186" i="1"/>
  <c r="AL201" i="1"/>
  <c r="AM77" i="1"/>
  <c r="AL98" i="1"/>
  <c r="AM169" i="1"/>
  <c r="AL151" i="1"/>
  <c r="AM151" i="1"/>
  <c r="AM116" i="1"/>
  <c r="AM124" i="1"/>
  <c r="AM127" i="1"/>
  <c r="AL123" i="1"/>
  <c r="AL129" i="1"/>
  <c r="AM140" i="1"/>
  <c r="AM165" i="1"/>
  <c r="AL181" i="1"/>
  <c r="AL30" i="1"/>
  <c r="AL116" i="1"/>
  <c r="AM149" i="1"/>
  <c r="AM161" i="1"/>
  <c r="AM173" i="1"/>
  <c r="AL215" i="1"/>
  <c r="AL94" i="1"/>
  <c r="AM112" i="1"/>
  <c r="AL162" i="1"/>
  <c r="AL149" i="1"/>
  <c r="AM155" i="1"/>
  <c r="AL190" i="1"/>
  <c r="AM176" i="1"/>
  <c r="AM211" i="1"/>
  <c r="AL206" i="1"/>
  <c r="AL223" i="1"/>
  <c r="AL239" i="1"/>
  <c r="AL188" i="1"/>
  <c r="AM206" i="1"/>
  <c r="AL227" i="1"/>
  <c r="AM231" i="1"/>
  <c r="AL193" i="1"/>
  <c r="AL222" i="1"/>
  <c r="AM96" i="1"/>
  <c r="AM192" i="1"/>
  <c r="AL209" i="1"/>
  <c r="AL218" i="1"/>
  <c r="AL225" i="1"/>
  <c r="AL241" i="1"/>
  <c r="AM224" i="1"/>
  <c r="AM244" i="1"/>
  <c r="AM242" i="1"/>
  <c r="AL113" i="1"/>
  <c r="AM179" i="1"/>
  <c r="AL203" i="1"/>
  <c r="AL152" i="1"/>
  <c r="AL189" i="1"/>
  <c r="AM217" i="1"/>
  <c r="AL221" i="1"/>
  <c r="AL207" i="1"/>
  <c r="AL213" i="1"/>
  <c r="AM196" i="1"/>
  <c r="AL220" i="1"/>
  <c r="AM209" i="1"/>
  <c r="AL90" i="1"/>
  <c r="AL175" i="1"/>
  <c r="AM191" i="1"/>
  <c r="AM222" i="1"/>
  <c r="AM207" i="1"/>
  <c r="AL205" i="1"/>
  <c r="AM195" i="1"/>
  <c r="AL242" i="1"/>
  <c r="AM226" i="1"/>
  <c r="AL160" i="1"/>
  <c r="AL173" i="1"/>
  <c r="AM188" i="1"/>
  <c r="AL196" i="1"/>
  <c r="AM178" i="1"/>
  <c r="AM172" i="1"/>
  <c r="AL174" i="1"/>
  <c r="AL105" i="1"/>
  <c r="AL185" i="1"/>
  <c r="AM193" i="1"/>
  <c r="AM159" i="1"/>
  <c r="AL164" i="1"/>
  <c r="AM215" i="1"/>
  <c r="AM228" i="1"/>
  <c r="AL224" i="1"/>
  <c r="AL168" i="1"/>
  <c r="AM168" i="1"/>
  <c r="AM177" i="1"/>
  <c r="AL184" i="1"/>
  <c r="AL208" i="1"/>
  <c r="AM205" i="1"/>
  <c r="AL228" i="1"/>
  <c r="AL194" i="1"/>
  <c r="AL200" i="1"/>
  <c r="AM174" i="1"/>
  <c r="AM208" i="1"/>
  <c r="AL226" i="1"/>
  <c r="AM235" i="1"/>
  <c r="AM241" i="1"/>
  <c r="AL199" i="1"/>
  <c r="AM218" i="1"/>
  <c r="AL237" i="1"/>
  <c r="AJ269" i="1"/>
  <c r="AJ163" i="1"/>
  <c r="AJ278" i="1"/>
  <c r="AI279" i="1"/>
  <c r="AI280" i="1"/>
  <c r="AI285" i="1"/>
  <c r="AI265" i="1"/>
  <c r="AI46" i="1"/>
  <c r="AJ285" i="1"/>
  <c r="AJ265" i="1"/>
  <c r="AJ46" i="1"/>
  <c r="AJ272" i="1"/>
  <c r="AJ290" i="1"/>
  <c r="AJ229" i="1"/>
  <c r="Z281" i="1"/>
  <c r="Z282" i="1" s="1"/>
  <c r="Z262" i="1"/>
  <c r="AJ279" i="1"/>
  <c r="AJ268" i="1"/>
  <c r="AJ125" i="1"/>
  <c r="AI274" i="1"/>
  <c r="AI134" i="1"/>
  <c r="AI287" i="1"/>
  <c r="AI70" i="1"/>
  <c r="AJ288" i="1"/>
  <c r="AJ267" i="1"/>
  <c r="AJ104" i="1"/>
  <c r="AJ289" i="1"/>
  <c r="AJ219" i="1"/>
  <c r="AI278" i="1"/>
  <c r="AI272" i="1"/>
  <c r="AI290" i="1"/>
  <c r="AI229" i="1"/>
  <c r="AM272" i="1" l="1"/>
  <c r="AM290" i="1"/>
  <c r="AM229" i="1"/>
  <c r="AM274" i="1"/>
  <c r="AM134" i="1"/>
  <c r="AM246" i="1"/>
  <c r="AL279" i="1"/>
  <c r="AM270" i="1"/>
  <c r="AM180" i="1"/>
  <c r="AL246" i="1"/>
  <c r="AM285" i="1"/>
  <c r="AM265" i="1"/>
  <c r="AM46" i="1"/>
  <c r="AL269" i="1"/>
  <c r="AL163" i="1"/>
  <c r="AL270" i="1"/>
  <c r="AL180" i="1"/>
  <c r="AL289" i="1"/>
  <c r="AL219" i="1"/>
  <c r="AM269" i="1"/>
  <c r="AM163" i="1"/>
  <c r="AL275" i="1"/>
  <c r="AL204" i="1"/>
  <c r="AL271" i="1"/>
  <c r="AL197" i="1"/>
  <c r="AM275" i="1"/>
  <c r="AM204" i="1"/>
  <c r="AD281" i="1"/>
  <c r="AD282" i="1" s="1"/>
  <c r="AD262" i="1"/>
  <c r="AM273" i="1"/>
  <c r="AM170" i="1"/>
  <c r="AM268" i="1"/>
  <c r="AM125" i="1"/>
  <c r="AM266" i="1"/>
  <c r="AM286" i="1"/>
  <c r="AM62" i="1"/>
  <c r="AL287" i="1"/>
  <c r="AL70" i="1"/>
  <c r="AM279" i="1"/>
  <c r="AM271" i="1"/>
  <c r="AM197" i="1"/>
  <c r="AL288" i="1"/>
  <c r="AL267" i="1"/>
  <c r="AL104" i="1"/>
  <c r="AM287" i="1"/>
  <c r="AM70" i="1"/>
  <c r="AM288" i="1"/>
  <c r="AM267" i="1"/>
  <c r="AM104" i="1"/>
  <c r="AL274" i="1"/>
  <c r="AL134" i="1"/>
  <c r="AJ276" i="1"/>
  <c r="AL273" i="1"/>
  <c r="AL170" i="1"/>
  <c r="AL268" i="1"/>
  <c r="AL125" i="1"/>
  <c r="Y303" i="1"/>
  <c r="AO257" i="1"/>
  <c r="AP249" i="1"/>
  <c r="AP259" i="1"/>
  <c r="AO249" i="1"/>
  <c r="AO259" i="1"/>
  <c r="AP256" i="1"/>
  <c r="AP251" i="1"/>
  <c r="AO256" i="1"/>
  <c r="AO251" i="1"/>
  <c r="AP253" i="1"/>
  <c r="AO253" i="1"/>
  <c r="AP255" i="1"/>
  <c r="AP277" i="1" s="1"/>
  <c r="AP260" i="1"/>
  <c r="AO248" i="1"/>
  <c r="AO260" i="1"/>
  <c r="AP258" i="1"/>
  <c r="AP280" i="1" s="1"/>
  <c r="AO252" i="1"/>
  <c r="AP257" i="1"/>
  <c r="AO255" i="1"/>
  <c r="AP252" i="1"/>
  <c r="AP254" i="1"/>
  <c r="AO254" i="1"/>
  <c r="AO258" i="1"/>
  <c r="AP248" i="1"/>
  <c r="AP250" i="1"/>
  <c r="AO250" i="1"/>
  <c r="AR6" i="1"/>
  <c r="AO223" i="1"/>
  <c r="AP178" i="1"/>
  <c r="AP155" i="1"/>
  <c r="AP245" i="1"/>
  <c r="AO235" i="1"/>
  <c r="AP241" i="1"/>
  <c r="AP242" i="1"/>
  <c r="AO206" i="1"/>
  <c r="AP221" i="1"/>
  <c r="AO143" i="1"/>
  <c r="AO243" i="1"/>
  <c r="AP220" i="1"/>
  <c r="AP239" i="1"/>
  <c r="AP231" i="1"/>
  <c r="AO178" i="1"/>
  <c r="AP138" i="1"/>
  <c r="AP235" i="1"/>
  <c r="AP207" i="1"/>
  <c r="AP209" i="1"/>
  <c r="AP208" i="1"/>
  <c r="AP238" i="1"/>
  <c r="AO205" i="1"/>
  <c r="AP199" i="1"/>
  <c r="AO242" i="1"/>
  <c r="AO236" i="1"/>
  <c r="AP201" i="1"/>
  <c r="AP232" i="1"/>
  <c r="AP216" i="1"/>
  <c r="AP240" i="1"/>
  <c r="AP205" i="1"/>
  <c r="AO198" i="1"/>
  <c r="AO156" i="1"/>
  <c r="AO211" i="1"/>
  <c r="AP206" i="1"/>
  <c r="AO158" i="1"/>
  <c r="AO160" i="1"/>
  <c r="AP234" i="1"/>
  <c r="AO209" i="1"/>
  <c r="AO245" i="1"/>
  <c r="AO238" i="1"/>
  <c r="AP214" i="1"/>
  <c r="AO230" i="1"/>
  <c r="AP203" i="1"/>
  <c r="AP243" i="1"/>
  <c r="AO234" i="1"/>
  <c r="AO232" i="1"/>
  <c r="AO233" i="1"/>
  <c r="AO208" i="1"/>
  <c r="AO225" i="1"/>
  <c r="AP212" i="1"/>
  <c r="AP225" i="1"/>
  <c r="AP173" i="1"/>
  <c r="AO240" i="1"/>
  <c r="AO176" i="1"/>
  <c r="AP115" i="1"/>
  <c r="AP176" i="1"/>
  <c r="AO128" i="1"/>
  <c r="AP101" i="1"/>
  <c r="AO92" i="1"/>
  <c r="AP64" i="1"/>
  <c r="AO71" i="1"/>
  <c r="AO147" i="1"/>
  <c r="AP153" i="1"/>
  <c r="AO172" i="1"/>
  <c r="AO139" i="1"/>
  <c r="AP233" i="1"/>
  <c r="AP236" i="1"/>
  <c r="AP223" i="1"/>
  <c r="AP195" i="1"/>
  <c r="AO145" i="1"/>
  <c r="AO154" i="1"/>
  <c r="AO119" i="1"/>
  <c r="AP107" i="1"/>
  <c r="AP99" i="1"/>
  <c r="AP227" i="1"/>
  <c r="AP127" i="1"/>
  <c r="AP117" i="1"/>
  <c r="AP102" i="1"/>
  <c r="AP96" i="1"/>
  <c r="AP210" i="1"/>
  <c r="AP174" i="1"/>
  <c r="AO231" i="1"/>
  <c r="AO141" i="1"/>
  <c r="AP159" i="1"/>
  <c r="AO135" i="1"/>
  <c r="AO137" i="1"/>
  <c r="AP112" i="1"/>
  <c r="AO121" i="1"/>
  <c r="AO103" i="1"/>
  <c r="AP111" i="1"/>
  <c r="AO195" i="1"/>
  <c r="AP157" i="1"/>
  <c r="AP123" i="1"/>
  <c r="AP113" i="1"/>
  <c r="AO113" i="1"/>
  <c r="AP230" i="1"/>
  <c r="AO207" i="1"/>
  <c r="AO129" i="1"/>
  <c r="AP92" i="1"/>
  <c r="AP109" i="1"/>
  <c r="AO109" i="1"/>
  <c r="AP66" i="1"/>
  <c r="AO107" i="1"/>
  <c r="AP105" i="1"/>
  <c r="AP97" i="1"/>
  <c r="AP45" i="1"/>
  <c r="AP59" i="1"/>
  <c r="AP86" i="1"/>
  <c r="AO17" i="1"/>
  <c r="AO111" i="1"/>
  <c r="AO65" i="1"/>
  <c r="AO42" i="1"/>
  <c r="AO34" i="1"/>
  <c r="AP37" i="1"/>
  <c r="AO39" i="1"/>
  <c r="AO132" i="1"/>
  <c r="AO95" i="1"/>
  <c r="AO86" i="1"/>
  <c r="AO50" i="1"/>
  <c r="AP140" i="1"/>
  <c r="AP95" i="1"/>
  <c r="AO74" i="1"/>
  <c r="AO227" i="1"/>
  <c r="AP160" i="1"/>
  <c r="AO90" i="1"/>
  <c r="AO161" i="1"/>
  <c r="AO115" i="1"/>
  <c r="AO123" i="1"/>
  <c r="AP103" i="1"/>
  <c r="AP68" i="1"/>
  <c r="AO99" i="1"/>
  <c r="AO48" i="1"/>
  <c r="AP182" i="1"/>
  <c r="AO97" i="1"/>
  <c r="AO82" i="1"/>
  <c r="AP71" i="1"/>
  <c r="AP22" i="1"/>
  <c r="AP18" i="1"/>
  <c r="AP14" i="1"/>
  <c r="AO112" i="1"/>
  <c r="AO88" i="1"/>
  <c r="AO72" i="1"/>
  <c r="AO101" i="1"/>
  <c r="AP119" i="1"/>
  <c r="AO96" i="1"/>
  <c r="AP90" i="1"/>
  <c r="AP94" i="1"/>
  <c r="AP84" i="1"/>
  <c r="AP88" i="1"/>
  <c r="AO69" i="1"/>
  <c r="AO239" i="1"/>
  <c r="AO56" i="1"/>
  <c r="AO19" i="1"/>
  <c r="AO117" i="1"/>
  <c r="AP82" i="1"/>
  <c r="AO67" i="1"/>
  <c r="AO44" i="1"/>
  <c r="AO36" i="1"/>
  <c r="AP39" i="1"/>
  <c r="AP149" i="1"/>
  <c r="AP25" i="1"/>
  <c r="AO51" i="1"/>
  <c r="AO55" i="1"/>
  <c r="AP30" i="1"/>
  <c r="AO77" i="1"/>
  <c r="AP58" i="1"/>
  <c r="AP50" i="1"/>
  <c r="AP44" i="1"/>
  <c r="AO33" i="1"/>
  <c r="AP31" i="1"/>
  <c r="AO41" i="1"/>
  <c r="AO27" i="1"/>
  <c r="AO85" i="1"/>
  <c r="AP91" i="1"/>
  <c r="AP17" i="1"/>
  <c r="AP48" i="1"/>
  <c r="AO15" i="1"/>
  <c r="AP32" i="1"/>
  <c r="AO32" i="1"/>
  <c r="AP36" i="1"/>
  <c r="AP42" i="1"/>
  <c r="AO23" i="1"/>
  <c r="AP27" i="1"/>
  <c r="AO58" i="1"/>
  <c r="AP20" i="1"/>
  <c r="AP12" i="1"/>
  <c r="AO13" i="1"/>
  <c r="AO59" i="1"/>
  <c r="AP19" i="1"/>
  <c r="AP38" i="1"/>
  <c r="AP34" i="1"/>
  <c r="AO16" i="1"/>
  <c r="AP80" i="1"/>
  <c r="AP49" i="1"/>
  <c r="AO75" i="1"/>
  <c r="AO91" i="1"/>
  <c r="AO30" i="1"/>
  <c r="AP13" i="1"/>
  <c r="AO76" i="1"/>
  <c r="AP43" i="1"/>
  <c r="AO63" i="1"/>
  <c r="AO40" i="1"/>
  <c r="AO37" i="1"/>
  <c r="AP40" i="1"/>
  <c r="AP41" i="1"/>
  <c r="AP33" i="1"/>
  <c r="AP35" i="1"/>
  <c r="AP21" i="1"/>
  <c r="AO18" i="1"/>
  <c r="AO43" i="1"/>
  <c r="AP51" i="1"/>
  <c r="AO38" i="1"/>
  <c r="AO57" i="1"/>
  <c r="AO25" i="1"/>
  <c r="AO49" i="1"/>
  <c r="AP78" i="1"/>
  <c r="AO21" i="1"/>
  <c r="AO52" i="1"/>
  <c r="AO35" i="1"/>
  <c r="AP24" i="1"/>
  <c r="AP121" i="1"/>
  <c r="AO60" i="1"/>
  <c r="AP57" i="1"/>
  <c r="AP56" i="1"/>
  <c r="AP77" i="1"/>
  <c r="AP72" i="1"/>
  <c r="AP85" i="1"/>
  <c r="AO20" i="1"/>
  <c r="AO81" i="1"/>
  <c r="AO100" i="1"/>
  <c r="AO89" i="1"/>
  <c r="AP93" i="1"/>
  <c r="AO138" i="1"/>
  <c r="AO114" i="1"/>
  <c r="AP16" i="1"/>
  <c r="AO53" i="1"/>
  <c r="AO22" i="1"/>
  <c r="AO83" i="1"/>
  <c r="AP128" i="1"/>
  <c r="AO78" i="1"/>
  <c r="AP28" i="1"/>
  <c r="AP65" i="1"/>
  <c r="AO87" i="1"/>
  <c r="AO61" i="1"/>
  <c r="AP15" i="1"/>
  <c r="AO80" i="1"/>
  <c r="AP74" i="1"/>
  <c r="AP60" i="1"/>
  <c r="AO47" i="1"/>
  <c r="AP73" i="1"/>
  <c r="AP83" i="1"/>
  <c r="AP106" i="1"/>
  <c r="AP118" i="1"/>
  <c r="AP89" i="1"/>
  <c r="AP54" i="1"/>
  <c r="AP53" i="1"/>
  <c r="AP108" i="1"/>
  <c r="AO116" i="1"/>
  <c r="AO106" i="1"/>
  <c r="AO110" i="1"/>
  <c r="AP131" i="1"/>
  <c r="AP52" i="1"/>
  <c r="AO12" i="1"/>
  <c r="AO24" i="1"/>
  <c r="AP69" i="1"/>
  <c r="AP116" i="1"/>
  <c r="AO54" i="1"/>
  <c r="AO14" i="1"/>
  <c r="AP67" i="1"/>
  <c r="AP76" i="1"/>
  <c r="AO31" i="1"/>
  <c r="AO79" i="1"/>
  <c r="AP98" i="1"/>
  <c r="AO66" i="1"/>
  <c r="AO93" i="1"/>
  <c r="AO122" i="1"/>
  <c r="AP146" i="1"/>
  <c r="AP126" i="1"/>
  <c r="AP202" i="1"/>
  <c r="AO26" i="1"/>
  <c r="AP23" i="1"/>
  <c r="AP61" i="1"/>
  <c r="AO45" i="1"/>
  <c r="AP79" i="1"/>
  <c r="AO84" i="1"/>
  <c r="AP100" i="1"/>
  <c r="AO28" i="1"/>
  <c r="AP26" i="1"/>
  <c r="AP63" i="1"/>
  <c r="AP55" i="1"/>
  <c r="AP75" i="1"/>
  <c r="AO108" i="1"/>
  <c r="AP169" i="1"/>
  <c r="AO68" i="1"/>
  <c r="AP122" i="1"/>
  <c r="AP114" i="1"/>
  <c r="AP132" i="1"/>
  <c r="AO130" i="1"/>
  <c r="AP137" i="1"/>
  <c r="AP145" i="1"/>
  <c r="AO164" i="1"/>
  <c r="AP166" i="1"/>
  <c r="AO196" i="1"/>
  <c r="AP237" i="1"/>
  <c r="AO120" i="1"/>
  <c r="AP144" i="1"/>
  <c r="AP133" i="1"/>
  <c r="AO177" i="1"/>
  <c r="AP187" i="1"/>
  <c r="AO192" i="1"/>
  <c r="AO64" i="1"/>
  <c r="AP47" i="1"/>
  <c r="AP124" i="1"/>
  <c r="AP188" i="1"/>
  <c r="AP198" i="1"/>
  <c r="AO202" i="1"/>
  <c r="AP211" i="1"/>
  <c r="AO182" i="1"/>
  <c r="AO203" i="1"/>
  <c r="AO142" i="1"/>
  <c r="AO94" i="1"/>
  <c r="AP87" i="1"/>
  <c r="AO136" i="1"/>
  <c r="AP120" i="1"/>
  <c r="AP148" i="1"/>
  <c r="AP165" i="1"/>
  <c r="AP186" i="1"/>
  <c r="AP168" i="1"/>
  <c r="AO174" i="1"/>
  <c r="AP179" i="1"/>
  <c r="AO98" i="1"/>
  <c r="AO102" i="1"/>
  <c r="AO144" i="1"/>
  <c r="AP183" i="1"/>
  <c r="AO152" i="1"/>
  <c r="AO181" i="1"/>
  <c r="AO167" i="1"/>
  <c r="AO199" i="1"/>
  <c r="AP81" i="1"/>
  <c r="AO105" i="1"/>
  <c r="AO73" i="1"/>
  <c r="AO151" i="1"/>
  <c r="AO155" i="1"/>
  <c r="AO124" i="1"/>
  <c r="AP110" i="1"/>
  <c r="AO126" i="1"/>
  <c r="AO131" i="1"/>
  <c r="AO118" i="1"/>
  <c r="AO127" i="1"/>
  <c r="AO146" i="1"/>
  <c r="AO162" i="1"/>
  <c r="AP154" i="1"/>
  <c r="AP181" i="1"/>
  <c r="AP177" i="1"/>
  <c r="AO189" i="1"/>
  <c r="AP150" i="1"/>
  <c r="AP135" i="1"/>
  <c r="AP143" i="1"/>
  <c r="AP142" i="1"/>
  <c r="AP130" i="1"/>
  <c r="AO157" i="1"/>
  <c r="AO173" i="1"/>
  <c r="AP171" i="1"/>
  <c r="AP185" i="1"/>
  <c r="AP193" i="1"/>
  <c r="AP151" i="1"/>
  <c r="AO169" i="1"/>
  <c r="AO183" i="1"/>
  <c r="AO194" i="1"/>
  <c r="AP191" i="1"/>
  <c r="AP218" i="1"/>
  <c r="AP167" i="1"/>
  <c r="AP224" i="1"/>
  <c r="AO159" i="1"/>
  <c r="AO186" i="1"/>
  <c r="AO213" i="1"/>
  <c r="AP129" i="1"/>
  <c r="AP139" i="1"/>
  <c r="AO171" i="1"/>
  <c r="AO179" i="1"/>
  <c r="AP200" i="1"/>
  <c r="AO188" i="1"/>
  <c r="AP215" i="1"/>
  <c r="AP217" i="1"/>
  <c r="AO220" i="1"/>
  <c r="AO212" i="1"/>
  <c r="AP222" i="1"/>
  <c r="AP196" i="1"/>
  <c r="AO187" i="1"/>
  <c r="AP194" i="1"/>
  <c r="AO201" i="1"/>
  <c r="AP152" i="1"/>
  <c r="AP141" i="1"/>
  <c r="AO190" i="1"/>
  <c r="AP161" i="1"/>
  <c r="AP164" i="1"/>
  <c r="AO214" i="1"/>
  <c r="AP226" i="1"/>
  <c r="AP228" i="1"/>
  <c r="AO166" i="1"/>
  <c r="AO241" i="1"/>
  <c r="AP175" i="1"/>
  <c r="AP244" i="1"/>
  <c r="AO228" i="1"/>
  <c r="AO226" i="1"/>
  <c r="AP213" i="1"/>
  <c r="AO140" i="1"/>
  <c r="AO185" i="1"/>
  <c r="AP190" i="1"/>
  <c r="AO149" i="1"/>
  <c r="AP192" i="1"/>
  <c r="AO224" i="1"/>
  <c r="AO216" i="1"/>
  <c r="AP136" i="1"/>
  <c r="AO133" i="1"/>
  <c r="AO168" i="1"/>
  <c r="AO165" i="1"/>
  <c r="AO217" i="1"/>
  <c r="AO222" i="1"/>
  <c r="AO244" i="1"/>
  <c r="AO221" i="1"/>
  <c r="AO218" i="1"/>
  <c r="AO150" i="1"/>
  <c r="AP147" i="1"/>
  <c r="AP184" i="1"/>
  <c r="AP156" i="1"/>
  <c r="AP172" i="1"/>
  <c r="AO200" i="1"/>
  <c r="AO175" i="1"/>
  <c r="AO184" i="1"/>
  <c r="AO237" i="1"/>
  <c r="AO153" i="1"/>
  <c r="AP158" i="1"/>
  <c r="AO210" i="1"/>
  <c r="AO191" i="1"/>
  <c r="AO148" i="1"/>
  <c r="AP162" i="1"/>
  <c r="AO193" i="1"/>
  <c r="AP189" i="1"/>
  <c r="AO215" i="1"/>
  <c r="AM277" i="1"/>
  <c r="W304" i="1"/>
  <c r="AL284" i="1"/>
  <c r="AL264" i="1"/>
  <c r="AL29" i="1"/>
  <c r="AI276" i="1"/>
  <c r="AL285" i="1"/>
  <c r="AL265" i="1"/>
  <c r="AL46" i="1"/>
  <c r="AM289" i="1"/>
  <c r="AM219" i="1"/>
  <c r="AG261" i="1"/>
  <c r="AL286" i="1"/>
  <c r="AL266" i="1"/>
  <c r="AL62" i="1"/>
  <c r="AL278" i="1"/>
  <c r="AF261" i="1"/>
  <c r="AC281" i="1"/>
  <c r="AC282" i="1" s="1"/>
  <c r="AC262" i="1"/>
  <c r="AL290" i="1"/>
  <c r="AL272" i="1"/>
  <c r="AL229" i="1"/>
  <c r="W305" i="1"/>
  <c r="AM284" i="1"/>
  <c r="X304" i="1" s="1"/>
  <c r="AM264" i="1"/>
  <c r="AM29" i="1"/>
  <c r="AM278" i="1"/>
  <c r="AF281" i="1" l="1"/>
  <c r="AF282" i="1" s="1"/>
  <c r="AF262" i="1"/>
  <c r="AO272" i="1"/>
  <c r="AO290" i="1"/>
  <c r="AO229" i="1"/>
  <c r="AP271" i="1"/>
  <c r="AP197" i="1"/>
  <c r="AP287" i="1"/>
  <c r="AP70" i="1"/>
  <c r="AJ261" i="1"/>
  <c r="AP289" i="1"/>
  <c r="AP219" i="1"/>
  <c r="AO271" i="1"/>
  <c r="AO197" i="1"/>
  <c r="AL276" i="1"/>
  <c r="AO273" i="1"/>
  <c r="AO170" i="1"/>
  <c r="AO288" i="1"/>
  <c r="AO267" i="1"/>
  <c r="AO104" i="1"/>
  <c r="AP278" i="1"/>
  <c r="AP273" i="1"/>
  <c r="AP170" i="1"/>
  <c r="AP272" i="1"/>
  <c r="AP290" i="1"/>
  <c r="AP229" i="1"/>
  <c r="AO280" i="1"/>
  <c r="AM276" i="1"/>
  <c r="AO270" i="1"/>
  <c r="AO180" i="1"/>
  <c r="AP270" i="1"/>
  <c r="AP180" i="1"/>
  <c r="AP275" i="1"/>
  <c r="AP204" i="1"/>
  <c r="AO274" i="1"/>
  <c r="AO134" i="1"/>
  <c r="AP284" i="1"/>
  <c r="Y304" i="1" s="1"/>
  <c r="AP264" i="1"/>
  <c r="AP276" i="1" s="1"/>
  <c r="AP29" i="1"/>
  <c r="AO246" i="1"/>
  <c r="X305" i="1"/>
  <c r="AO266" i="1"/>
  <c r="AO286" i="1"/>
  <c r="AO62" i="1"/>
  <c r="AO287" i="1"/>
  <c r="AO70" i="1"/>
  <c r="AG281" i="1"/>
  <c r="AG282" i="1" s="1"/>
  <c r="AG262" i="1"/>
  <c r="AP286" i="1"/>
  <c r="AP266" i="1"/>
  <c r="AP62" i="1"/>
  <c r="AP288" i="1"/>
  <c r="Y305" i="1" s="1"/>
  <c r="AP267" i="1"/>
  <c r="AP104" i="1"/>
  <c r="AP268" i="1"/>
  <c r="AP125" i="1"/>
  <c r="AO277" i="1"/>
  <c r="AO284" i="1"/>
  <c r="AO264" i="1"/>
  <c r="AO29" i="1"/>
  <c r="AP279" i="1"/>
  <c r="AP274" i="1"/>
  <c r="AP134" i="1"/>
  <c r="AO289" i="1"/>
  <c r="AO219" i="1"/>
  <c r="AO279" i="1"/>
  <c r="AP246" i="1"/>
  <c r="AP269" i="1"/>
  <c r="AP163" i="1"/>
  <c r="AO265" i="1"/>
  <c r="AO285" i="1"/>
  <c r="AO46" i="1"/>
  <c r="AO269" i="1"/>
  <c r="AO163" i="1"/>
  <c r="AO268" i="1"/>
  <c r="AO125" i="1"/>
  <c r="AP265" i="1"/>
  <c r="AP285" i="1"/>
  <c r="AP46" i="1"/>
  <c r="AI261" i="1"/>
  <c r="Z303" i="1"/>
  <c r="AR257" i="1"/>
  <c r="AR260" i="1"/>
  <c r="AR259" i="1"/>
  <c r="AS256" i="1"/>
  <c r="AS251" i="1"/>
  <c r="AR256" i="1"/>
  <c r="AR251" i="1"/>
  <c r="AS253" i="1"/>
  <c r="AR253" i="1"/>
  <c r="AS255" i="1"/>
  <c r="AR255" i="1"/>
  <c r="AR277" i="1" s="1"/>
  <c r="AS248" i="1"/>
  <c r="AR248" i="1"/>
  <c r="AR250" i="1"/>
  <c r="AS258" i="1"/>
  <c r="AS280" i="1" s="1"/>
  <c r="AR258" i="1"/>
  <c r="AR280" i="1" s="1"/>
  <c r="AS254" i="1"/>
  <c r="AR254" i="1"/>
  <c r="AS259" i="1"/>
  <c r="AS252" i="1"/>
  <c r="AR252" i="1"/>
  <c r="AS260" i="1"/>
  <c r="AS249" i="1"/>
  <c r="AS250" i="1"/>
  <c r="AR249" i="1"/>
  <c r="AS257" i="1"/>
  <c r="AS279" i="1" s="1"/>
  <c r="AU6" i="1"/>
  <c r="AS222" i="1"/>
  <c r="AS195" i="1"/>
  <c r="AR184" i="1"/>
  <c r="AS178" i="1"/>
  <c r="AS159" i="1"/>
  <c r="AR245" i="1"/>
  <c r="AR242" i="1"/>
  <c r="AR241" i="1"/>
  <c r="AS238" i="1"/>
  <c r="AS236" i="1"/>
  <c r="AS194" i="1"/>
  <c r="AR196" i="1"/>
  <c r="AR169" i="1"/>
  <c r="AR151" i="1"/>
  <c r="AS140" i="1"/>
  <c r="AR211" i="1"/>
  <c r="AS179" i="1"/>
  <c r="AS227" i="1"/>
  <c r="AS203" i="1"/>
  <c r="AS198" i="1"/>
  <c r="AR178" i="1"/>
  <c r="AS240" i="1"/>
  <c r="AS200" i="1"/>
  <c r="AS149" i="1"/>
  <c r="AS155" i="1"/>
  <c r="AS239" i="1"/>
  <c r="AR233" i="1"/>
  <c r="AS225" i="1"/>
  <c r="AS226" i="1"/>
  <c r="AR192" i="1"/>
  <c r="AR182" i="1"/>
  <c r="AR126" i="1"/>
  <c r="AR136" i="1"/>
  <c r="AS201" i="1"/>
  <c r="AS234" i="1"/>
  <c r="AR195" i="1"/>
  <c r="AR190" i="1"/>
  <c r="AR186" i="1"/>
  <c r="AS232" i="1"/>
  <c r="AS223" i="1"/>
  <c r="AR203" i="1"/>
  <c r="AS221" i="1"/>
  <c r="AR188" i="1"/>
  <c r="AS245" i="1"/>
  <c r="AS171" i="1"/>
  <c r="AR243" i="1"/>
  <c r="AS224" i="1"/>
  <c r="AR199" i="1"/>
  <c r="AS176" i="1"/>
  <c r="AR172" i="1"/>
  <c r="AS173" i="1"/>
  <c r="AR123" i="1"/>
  <c r="AS121" i="1"/>
  <c r="AS111" i="1"/>
  <c r="AS99" i="1"/>
  <c r="AS102" i="1"/>
  <c r="AS96" i="1"/>
  <c r="AR85" i="1"/>
  <c r="AR106" i="1"/>
  <c r="AR112" i="1"/>
  <c r="AS95" i="1"/>
  <c r="AS103" i="1"/>
  <c r="AS89" i="1"/>
  <c r="AS71" i="1"/>
  <c r="AR77" i="1"/>
  <c r="AR148" i="1"/>
  <c r="AS136" i="1"/>
  <c r="AR157" i="1"/>
  <c r="AR117" i="1"/>
  <c r="AR116" i="1"/>
  <c r="AR101" i="1"/>
  <c r="AR89" i="1"/>
  <c r="AS174" i="1"/>
  <c r="AR140" i="1"/>
  <c r="AR155" i="1"/>
  <c r="AS177" i="1"/>
  <c r="AS228" i="1"/>
  <c r="AS199" i="1"/>
  <c r="AR167" i="1"/>
  <c r="AR146" i="1"/>
  <c r="AS120" i="1"/>
  <c r="AR95" i="1"/>
  <c r="AS79" i="1"/>
  <c r="AR175" i="1"/>
  <c r="AS161" i="1"/>
  <c r="AR165" i="1"/>
  <c r="AS230" i="1"/>
  <c r="AR171" i="1"/>
  <c r="AR128" i="1"/>
  <c r="AS114" i="1"/>
  <c r="AR93" i="1"/>
  <c r="AS119" i="1"/>
  <c r="AR115" i="1"/>
  <c r="AS130" i="1"/>
  <c r="AS105" i="1"/>
  <c r="AS85" i="1"/>
  <c r="AR73" i="1"/>
  <c r="AR201" i="1"/>
  <c r="AR144" i="1"/>
  <c r="AS166" i="1"/>
  <c r="AR108" i="1"/>
  <c r="AR113" i="1"/>
  <c r="AR97" i="1"/>
  <c r="AR91" i="1"/>
  <c r="AS150" i="1"/>
  <c r="AR119" i="1"/>
  <c r="AS93" i="1"/>
  <c r="AS61" i="1"/>
  <c r="AR75" i="1"/>
  <c r="AS21" i="1"/>
  <c r="AS17" i="1"/>
  <c r="AS13" i="1"/>
  <c r="AS24" i="1"/>
  <c r="AS28" i="1"/>
  <c r="AR121" i="1"/>
  <c r="AS127" i="1"/>
  <c r="AR102" i="1"/>
  <c r="AR87" i="1"/>
  <c r="AR67" i="1"/>
  <c r="AR78" i="1"/>
  <c r="AS243" i="1"/>
  <c r="AR142" i="1"/>
  <c r="AS94" i="1"/>
  <c r="AS101" i="1"/>
  <c r="AR159" i="1"/>
  <c r="AR110" i="1"/>
  <c r="AS97" i="1"/>
  <c r="AS182" i="1"/>
  <c r="AR99" i="1"/>
  <c r="AS81" i="1"/>
  <c r="AR71" i="1"/>
  <c r="AS50" i="1"/>
  <c r="AS117" i="1"/>
  <c r="AR130" i="1"/>
  <c r="AS113" i="1"/>
  <c r="AR179" i="1"/>
  <c r="AR96" i="1"/>
  <c r="AS109" i="1"/>
  <c r="AR114" i="1"/>
  <c r="AS87" i="1"/>
  <c r="AR50" i="1"/>
  <c r="AR40" i="1"/>
  <c r="AS34" i="1"/>
  <c r="AS107" i="1"/>
  <c r="AS98" i="1"/>
  <c r="AR103" i="1"/>
  <c r="AR19" i="1"/>
  <c r="AR15" i="1"/>
  <c r="AR94" i="1"/>
  <c r="AR63" i="1"/>
  <c r="AR53" i="1"/>
  <c r="AS55" i="1"/>
  <c r="AR38" i="1"/>
  <c r="AR37" i="1"/>
  <c r="AS25" i="1"/>
  <c r="AS54" i="1"/>
  <c r="AR45" i="1"/>
  <c r="AS58" i="1"/>
  <c r="AR30" i="1"/>
  <c r="AR17" i="1"/>
  <c r="AR32" i="1"/>
  <c r="AS26" i="1"/>
  <c r="AR35" i="1"/>
  <c r="AS53" i="1"/>
  <c r="AS20" i="1"/>
  <c r="AS65" i="1"/>
  <c r="AS45" i="1"/>
  <c r="AS63" i="1"/>
  <c r="AS91" i="1"/>
  <c r="AS42" i="1"/>
  <c r="AS23" i="1"/>
  <c r="AS38" i="1"/>
  <c r="AR47" i="1"/>
  <c r="AS69" i="1"/>
  <c r="AS35" i="1"/>
  <c r="AS64" i="1"/>
  <c r="AR111" i="1"/>
  <c r="AS15" i="1"/>
  <c r="AS77" i="1"/>
  <c r="AR42" i="1"/>
  <c r="AS48" i="1"/>
  <c r="AR25" i="1"/>
  <c r="AR79" i="1"/>
  <c r="AS115" i="1"/>
  <c r="AR69" i="1"/>
  <c r="AR16" i="1"/>
  <c r="AS22" i="1"/>
  <c r="AS36" i="1"/>
  <c r="AR61" i="1"/>
  <c r="AS106" i="1"/>
  <c r="AR36" i="1"/>
  <c r="AR34" i="1"/>
  <c r="AR21" i="1"/>
  <c r="AR13" i="1"/>
  <c r="AR31" i="1"/>
  <c r="AR118" i="1"/>
  <c r="AR55" i="1"/>
  <c r="AS31" i="1"/>
  <c r="AR33" i="1"/>
  <c r="AR18" i="1"/>
  <c r="AS18" i="1"/>
  <c r="AS123" i="1"/>
  <c r="AR65" i="1"/>
  <c r="AR44" i="1"/>
  <c r="AS19" i="1"/>
  <c r="AR26" i="1"/>
  <c r="AR43" i="1"/>
  <c r="AS51" i="1"/>
  <c r="AS52" i="1"/>
  <c r="AS75" i="1"/>
  <c r="AR59" i="1"/>
  <c r="AS78" i="1"/>
  <c r="AR83" i="1"/>
  <c r="AR48" i="1"/>
  <c r="AS44" i="1"/>
  <c r="AS30" i="1"/>
  <c r="AS47" i="1"/>
  <c r="AS68" i="1"/>
  <c r="AR90" i="1"/>
  <c r="AR122" i="1"/>
  <c r="AR57" i="1"/>
  <c r="AR41" i="1"/>
  <c r="AS16" i="1"/>
  <c r="AR76" i="1"/>
  <c r="AS92" i="1"/>
  <c r="AR124" i="1"/>
  <c r="AR24" i="1"/>
  <c r="AS40" i="1"/>
  <c r="AS33" i="1"/>
  <c r="AR82" i="1"/>
  <c r="AR109" i="1"/>
  <c r="AR27" i="1"/>
  <c r="AS49" i="1"/>
  <c r="AS73" i="1"/>
  <c r="AR56" i="1"/>
  <c r="AR20" i="1"/>
  <c r="AS57" i="1"/>
  <c r="AS83" i="1"/>
  <c r="AS76" i="1"/>
  <c r="AR23" i="1"/>
  <c r="AR22" i="1"/>
  <c r="AR49" i="1"/>
  <c r="AS37" i="1"/>
  <c r="AR72" i="1"/>
  <c r="AR58" i="1"/>
  <c r="AS118" i="1"/>
  <c r="AS67" i="1"/>
  <c r="AS39" i="1"/>
  <c r="AR92" i="1"/>
  <c r="AS146" i="1"/>
  <c r="AS126" i="1"/>
  <c r="AR132" i="1"/>
  <c r="AS202" i="1"/>
  <c r="AS133" i="1"/>
  <c r="AR51" i="1"/>
  <c r="AS27" i="1"/>
  <c r="AS59" i="1"/>
  <c r="AR60" i="1"/>
  <c r="AR39" i="1"/>
  <c r="AR28" i="1"/>
  <c r="AS41" i="1"/>
  <c r="AS12" i="1"/>
  <c r="AR52" i="1"/>
  <c r="AR84" i="1"/>
  <c r="AR74" i="1"/>
  <c r="AR81" i="1"/>
  <c r="AR80" i="1"/>
  <c r="AR98" i="1"/>
  <c r="AS122" i="1"/>
  <c r="AS110" i="1"/>
  <c r="AR12" i="1"/>
  <c r="AR64" i="1"/>
  <c r="AS43" i="1"/>
  <c r="AR54" i="1"/>
  <c r="AR68" i="1"/>
  <c r="AS84" i="1"/>
  <c r="AS124" i="1"/>
  <c r="AS128" i="1"/>
  <c r="AS86" i="1"/>
  <c r="AS112" i="1"/>
  <c r="AS144" i="1"/>
  <c r="AS60" i="1"/>
  <c r="AS132" i="1"/>
  <c r="AR141" i="1"/>
  <c r="AS168" i="1"/>
  <c r="AS217" i="1"/>
  <c r="AS72" i="1"/>
  <c r="AS82" i="1"/>
  <c r="AS145" i="1"/>
  <c r="AS162" i="1"/>
  <c r="AS186" i="1"/>
  <c r="AS158" i="1"/>
  <c r="AS187" i="1"/>
  <c r="AR237" i="1"/>
  <c r="AR107" i="1"/>
  <c r="AS148" i="1"/>
  <c r="AR150" i="1"/>
  <c r="AR147" i="1"/>
  <c r="AS135" i="1"/>
  <c r="AR200" i="1"/>
  <c r="AR153" i="1"/>
  <c r="AS183" i="1"/>
  <c r="AS74" i="1"/>
  <c r="AR154" i="1"/>
  <c r="AS151" i="1"/>
  <c r="AR149" i="1"/>
  <c r="AS32" i="1"/>
  <c r="AR105" i="1"/>
  <c r="AR143" i="1"/>
  <c r="AR193" i="1"/>
  <c r="AS88" i="1"/>
  <c r="AR131" i="1"/>
  <c r="AR129" i="1"/>
  <c r="AR176" i="1"/>
  <c r="AR156" i="1"/>
  <c r="AR137" i="1"/>
  <c r="AR160" i="1"/>
  <c r="AR189" i="1"/>
  <c r="AR100" i="1"/>
  <c r="AR127" i="1"/>
  <c r="AR138" i="1"/>
  <c r="AS14" i="1"/>
  <c r="AS80" i="1"/>
  <c r="AR120" i="1"/>
  <c r="AS142" i="1"/>
  <c r="AR14" i="1"/>
  <c r="AS152" i="1"/>
  <c r="AS141" i="1"/>
  <c r="AR185" i="1"/>
  <c r="AR174" i="1"/>
  <c r="AS56" i="1"/>
  <c r="AS108" i="1"/>
  <c r="AR86" i="1"/>
  <c r="AS90" i="1"/>
  <c r="AS129" i="1"/>
  <c r="AS153" i="1"/>
  <c r="AS131" i="1"/>
  <c r="AS138" i="1"/>
  <c r="AS157" i="1"/>
  <c r="AR145" i="1"/>
  <c r="AS165" i="1"/>
  <c r="AR166" i="1"/>
  <c r="AS188" i="1"/>
  <c r="AS192" i="1"/>
  <c r="AS196" i="1"/>
  <c r="AS156" i="1"/>
  <c r="AR177" i="1"/>
  <c r="AR198" i="1"/>
  <c r="AS185" i="1"/>
  <c r="AS193" i="1"/>
  <c r="AS116" i="1"/>
  <c r="AR158" i="1"/>
  <c r="AS154" i="1"/>
  <c r="AS242" i="1"/>
  <c r="AR230" i="1"/>
  <c r="AR246" i="1" s="1"/>
  <c r="AS212" i="1"/>
  <c r="AS143" i="1"/>
  <c r="AS190" i="1"/>
  <c r="AS100" i="1"/>
  <c r="AS172" i="1"/>
  <c r="AR181" i="1"/>
  <c r="AS210" i="1"/>
  <c r="AR205" i="1"/>
  <c r="AR213" i="1"/>
  <c r="AR232" i="1"/>
  <c r="AR214" i="1"/>
  <c r="AR202" i="1"/>
  <c r="AS160" i="1"/>
  <c r="AR187" i="1"/>
  <c r="AS213" i="1"/>
  <c r="AR209" i="1"/>
  <c r="AR212" i="1"/>
  <c r="AR226" i="1"/>
  <c r="AS147" i="1"/>
  <c r="AR164" i="1"/>
  <c r="AS189" i="1"/>
  <c r="AS237" i="1"/>
  <c r="AR228" i="1"/>
  <c r="AS244" i="1"/>
  <c r="AS169" i="1"/>
  <c r="AR161" i="1"/>
  <c r="AR133" i="1"/>
  <c r="AR194" i="1"/>
  <c r="AS207" i="1"/>
  <c r="AR223" i="1"/>
  <c r="AR244" i="1"/>
  <c r="AR173" i="1"/>
  <c r="AS167" i="1"/>
  <c r="AS164" i="1"/>
  <c r="AR225" i="1"/>
  <c r="AR224" i="1"/>
  <c r="AR234" i="1"/>
  <c r="AS235" i="1"/>
  <c r="AS206" i="1"/>
  <c r="AR240" i="1"/>
  <c r="AR162" i="1"/>
  <c r="AR135" i="1"/>
  <c r="AR168" i="1"/>
  <c r="AS191" i="1"/>
  <c r="AR217" i="1"/>
  <c r="AR227" i="1"/>
  <c r="AR222" i="1"/>
  <c r="AR220" i="1"/>
  <c r="AS214" i="1"/>
  <c r="AS218" i="1"/>
  <c r="AS233" i="1"/>
  <c r="AR216" i="1"/>
  <c r="AR236" i="1"/>
  <c r="AS184" i="1"/>
  <c r="AS137" i="1"/>
  <c r="AS181" i="1"/>
  <c r="AR215" i="1"/>
  <c r="AR208" i="1"/>
  <c r="AR207" i="1"/>
  <c r="AS220" i="1"/>
  <c r="AS216" i="1"/>
  <c r="AR66" i="1"/>
  <c r="AR88" i="1"/>
  <c r="AS139" i="1"/>
  <c r="AS208" i="1"/>
  <c r="AS66" i="1"/>
  <c r="AR206" i="1"/>
  <c r="AR210" i="1"/>
  <c r="AR239" i="1"/>
  <c r="AS241" i="1"/>
  <c r="AR238" i="1"/>
  <c r="AR183" i="1"/>
  <c r="AS215" i="1"/>
  <c r="AR139" i="1"/>
  <c r="AR152" i="1"/>
  <c r="AR191" i="1"/>
  <c r="AS211" i="1"/>
  <c r="AR221" i="1"/>
  <c r="AS205" i="1"/>
  <c r="AS209" i="1"/>
  <c r="AR218" i="1"/>
  <c r="AS231" i="1"/>
  <c r="AR231" i="1"/>
  <c r="AS175" i="1"/>
  <c r="AR235" i="1"/>
  <c r="AO275" i="1"/>
  <c r="AO204" i="1"/>
  <c r="AO278" i="1"/>
  <c r="AR268" i="1" l="1"/>
  <c r="AR125" i="1"/>
  <c r="AR278" i="1"/>
  <c r="AS289" i="1"/>
  <c r="AS219" i="1"/>
  <c r="AS278" i="1"/>
  <c r="AS288" i="1"/>
  <c r="AS267" i="1"/>
  <c r="AS104" i="1"/>
  <c r="AR274" i="1"/>
  <c r="AR134" i="1"/>
  <c r="AA303" i="1"/>
  <c r="AU259" i="1"/>
  <c r="AV258" i="1"/>
  <c r="AV280" i="1" s="1"/>
  <c r="AV253" i="1"/>
  <c r="AU253" i="1"/>
  <c r="AV255" i="1"/>
  <c r="AV277" i="1" s="1"/>
  <c r="AU255" i="1"/>
  <c r="AU248" i="1"/>
  <c r="AV260" i="1"/>
  <c r="AV250" i="1"/>
  <c r="AU260" i="1"/>
  <c r="AU250" i="1"/>
  <c r="AU252" i="1"/>
  <c r="AU258" i="1"/>
  <c r="AU280" i="1" s="1"/>
  <c r="AV254" i="1"/>
  <c r="AV257" i="1"/>
  <c r="AV279" i="1" s="1"/>
  <c r="AU256" i="1"/>
  <c r="AV256" i="1"/>
  <c r="AV252" i="1"/>
  <c r="AV259" i="1"/>
  <c r="AV251" i="1"/>
  <c r="AU251" i="1"/>
  <c r="AV249" i="1"/>
  <c r="AU249" i="1"/>
  <c r="AV248" i="1"/>
  <c r="AU257" i="1"/>
  <c r="AU254" i="1"/>
  <c r="AX6" i="1"/>
  <c r="AV240" i="1"/>
  <c r="AU222" i="1"/>
  <c r="AU216" i="1"/>
  <c r="AV185" i="1"/>
  <c r="AU150" i="1"/>
  <c r="AV166" i="1"/>
  <c r="AV137" i="1"/>
  <c r="AV201" i="1"/>
  <c r="AV176" i="1"/>
  <c r="AV189" i="1"/>
  <c r="AU145" i="1"/>
  <c r="AV141" i="1"/>
  <c r="AV225" i="1"/>
  <c r="AU228" i="1"/>
  <c r="AV178" i="1"/>
  <c r="AV182" i="1"/>
  <c r="AV150" i="1"/>
  <c r="AV234" i="1"/>
  <c r="AV216" i="1"/>
  <c r="AV203" i="1"/>
  <c r="AV210" i="1"/>
  <c r="AV238" i="1"/>
  <c r="AU212" i="1"/>
  <c r="AU232" i="1"/>
  <c r="AV223" i="1"/>
  <c r="AV221" i="1"/>
  <c r="AU245" i="1"/>
  <c r="AV243" i="1"/>
  <c r="AU214" i="1"/>
  <c r="AV212" i="1"/>
  <c r="AU179" i="1"/>
  <c r="AU209" i="1"/>
  <c r="AU205" i="1"/>
  <c r="AU167" i="1"/>
  <c r="AU234" i="1"/>
  <c r="AU195" i="1"/>
  <c r="AU184" i="1"/>
  <c r="AV245" i="1"/>
  <c r="AU226" i="1"/>
  <c r="AU243" i="1"/>
  <c r="AV232" i="1"/>
  <c r="AU201" i="1"/>
  <c r="AV199" i="1"/>
  <c r="AU238" i="1"/>
  <c r="AU241" i="1"/>
  <c r="AV171" i="1"/>
  <c r="AV193" i="1"/>
  <c r="AV230" i="1"/>
  <c r="AU230" i="1"/>
  <c r="AU192" i="1"/>
  <c r="AU186" i="1"/>
  <c r="AU152" i="1"/>
  <c r="AV115" i="1"/>
  <c r="AV90" i="1"/>
  <c r="AU56" i="1"/>
  <c r="AU236" i="1"/>
  <c r="AU156" i="1"/>
  <c r="AV95" i="1"/>
  <c r="AU77" i="1"/>
  <c r="AV227" i="1"/>
  <c r="AV214" i="1"/>
  <c r="AV161" i="1"/>
  <c r="AU175" i="1"/>
  <c r="AU173" i="1"/>
  <c r="AU169" i="1"/>
  <c r="AU126" i="1"/>
  <c r="AV147" i="1"/>
  <c r="AU137" i="1"/>
  <c r="AV123" i="1"/>
  <c r="AV111" i="1"/>
  <c r="AV97" i="1"/>
  <c r="AU103" i="1"/>
  <c r="AU69" i="1"/>
  <c r="AU71" i="1"/>
  <c r="AU154" i="1"/>
  <c r="AV143" i="1"/>
  <c r="AU207" i="1"/>
  <c r="AU190" i="1"/>
  <c r="AU210" i="1"/>
  <c r="AV164" i="1"/>
  <c r="AU188" i="1"/>
  <c r="AU199" i="1"/>
  <c r="AV154" i="1"/>
  <c r="AU123" i="1"/>
  <c r="AV101" i="1"/>
  <c r="AU174" i="1"/>
  <c r="AU117" i="1"/>
  <c r="AV113" i="1"/>
  <c r="AV109" i="1"/>
  <c r="AU158" i="1"/>
  <c r="AV153" i="1"/>
  <c r="AV158" i="1"/>
  <c r="AU147" i="1"/>
  <c r="AU139" i="1"/>
  <c r="AU224" i="1"/>
  <c r="AV195" i="1"/>
  <c r="AV139" i="1"/>
  <c r="AU113" i="1"/>
  <c r="AV105" i="1"/>
  <c r="AU202" i="1"/>
  <c r="AV187" i="1"/>
  <c r="AU106" i="1"/>
  <c r="AV92" i="1"/>
  <c r="AU88" i="1"/>
  <c r="AU182" i="1"/>
  <c r="AU143" i="1"/>
  <c r="AU133" i="1"/>
  <c r="AV127" i="1"/>
  <c r="AU97" i="1"/>
  <c r="AV81" i="1"/>
  <c r="AV191" i="1"/>
  <c r="AU58" i="1"/>
  <c r="AU50" i="1"/>
  <c r="AV39" i="1"/>
  <c r="AU52" i="1"/>
  <c r="AU21" i="1"/>
  <c r="AU13" i="1"/>
  <c r="AU42" i="1"/>
  <c r="AV22" i="1"/>
  <c r="AV14" i="1"/>
  <c r="AU130" i="1"/>
  <c r="AU115" i="1"/>
  <c r="AU110" i="1"/>
  <c r="AV121" i="1"/>
  <c r="AU141" i="1"/>
  <c r="AV117" i="1"/>
  <c r="AV77" i="1"/>
  <c r="AU108" i="1"/>
  <c r="AV236" i="1"/>
  <c r="AV71" i="1"/>
  <c r="AU86" i="1"/>
  <c r="AV66" i="1"/>
  <c r="AV55" i="1"/>
  <c r="AU34" i="1"/>
  <c r="AV132" i="1"/>
  <c r="AV145" i="1"/>
  <c r="AV107" i="1"/>
  <c r="AV52" i="1"/>
  <c r="AU131" i="1"/>
  <c r="AV152" i="1"/>
  <c r="AV135" i="1"/>
  <c r="AU99" i="1"/>
  <c r="AU240" i="1"/>
  <c r="AV119" i="1"/>
  <c r="AV88" i="1"/>
  <c r="AV103" i="1"/>
  <c r="AV82" i="1"/>
  <c r="AV130" i="1"/>
  <c r="AU119" i="1"/>
  <c r="AU95" i="1"/>
  <c r="AU67" i="1"/>
  <c r="AU84" i="1"/>
  <c r="AU129" i="1"/>
  <c r="AU90" i="1"/>
  <c r="AV99" i="1"/>
  <c r="AU44" i="1"/>
  <c r="AV32" i="1"/>
  <c r="AV156" i="1"/>
  <c r="AU153" i="1"/>
  <c r="AU135" i="1"/>
  <c r="AU121" i="1"/>
  <c r="AU101" i="1"/>
  <c r="AU15" i="1"/>
  <c r="AU32" i="1"/>
  <c r="AU18" i="1"/>
  <c r="AU23" i="1"/>
  <c r="AU27" i="1"/>
  <c r="AV63" i="1"/>
  <c r="AU30" i="1"/>
  <c r="AU24" i="1"/>
  <c r="AV12" i="1"/>
  <c r="AV15" i="1"/>
  <c r="AV19" i="1"/>
  <c r="AU64" i="1"/>
  <c r="AU83" i="1"/>
  <c r="AU80" i="1"/>
  <c r="AV50" i="1"/>
  <c r="AV45" i="1"/>
  <c r="AV61" i="1"/>
  <c r="AU59" i="1"/>
  <c r="AV67" i="1"/>
  <c r="AU51" i="1"/>
  <c r="AU43" i="1"/>
  <c r="AV49" i="1"/>
  <c r="AU73" i="1"/>
  <c r="AV73" i="1"/>
  <c r="AV128" i="1"/>
  <c r="AU68" i="1"/>
  <c r="AV36" i="1"/>
  <c r="AV38" i="1"/>
  <c r="AV48" i="1"/>
  <c r="AU36" i="1"/>
  <c r="AV41" i="1"/>
  <c r="AV43" i="1"/>
  <c r="AU60" i="1"/>
  <c r="AV28" i="1"/>
  <c r="AV27" i="1"/>
  <c r="AU31" i="1"/>
  <c r="AU128" i="1"/>
  <c r="AU28" i="1"/>
  <c r="AV20" i="1"/>
  <c r="AV40" i="1"/>
  <c r="AU20" i="1"/>
  <c r="AU65" i="1"/>
  <c r="AV23" i="1"/>
  <c r="AU33" i="1"/>
  <c r="AV30" i="1"/>
  <c r="AU74" i="1"/>
  <c r="AV108" i="1"/>
  <c r="AV98" i="1"/>
  <c r="AU165" i="1"/>
  <c r="AU78" i="1"/>
  <c r="AV84" i="1"/>
  <c r="AU40" i="1"/>
  <c r="AV68" i="1"/>
  <c r="AV58" i="1"/>
  <c r="AU48" i="1"/>
  <c r="AV37" i="1"/>
  <c r="AV26" i="1"/>
  <c r="AU38" i="1"/>
  <c r="AV18" i="1"/>
  <c r="AV13" i="1"/>
  <c r="AV17" i="1"/>
  <c r="AV21" i="1"/>
  <c r="AV80" i="1"/>
  <c r="AU19" i="1"/>
  <c r="AV44" i="1"/>
  <c r="AV160" i="1"/>
  <c r="AV64" i="1"/>
  <c r="AU26" i="1"/>
  <c r="AU39" i="1"/>
  <c r="AV59" i="1"/>
  <c r="AU63" i="1"/>
  <c r="AU54" i="1"/>
  <c r="AU55" i="1"/>
  <c r="AU17" i="1"/>
  <c r="AV35" i="1"/>
  <c r="AV16" i="1"/>
  <c r="AU37" i="1"/>
  <c r="AU22" i="1"/>
  <c r="AU49" i="1"/>
  <c r="AV60" i="1"/>
  <c r="AU53" i="1"/>
  <c r="AV33" i="1"/>
  <c r="AV25" i="1"/>
  <c r="AU35" i="1"/>
  <c r="AV53" i="1"/>
  <c r="AV65" i="1"/>
  <c r="AV86" i="1"/>
  <c r="AU41" i="1"/>
  <c r="AU47" i="1"/>
  <c r="AU79" i="1"/>
  <c r="AU85" i="1"/>
  <c r="AU87" i="1"/>
  <c r="AV93" i="1"/>
  <c r="AV100" i="1"/>
  <c r="AU120" i="1"/>
  <c r="AV106" i="1"/>
  <c r="AV102" i="1"/>
  <c r="AU61" i="1"/>
  <c r="AV78" i="1"/>
  <c r="AV75" i="1"/>
  <c r="AU98" i="1"/>
  <c r="AU118" i="1"/>
  <c r="AV138" i="1"/>
  <c r="AU14" i="1"/>
  <c r="AU76" i="1"/>
  <c r="AV72" i="1"/>
  <c r="AU66" i="1"/>
  <c r="AV89" i="1"/>
  <c r="AU102" i="1"/>
  <c r="AV79" i="1"/>
  <c r="AV31" i="1"/>
  <c r="AU25" i="1"/>
  <c r="AV56" i="1"/>
  <c r="AV69" i="1"/>
  <c r="AV54" i="1"/>
  <c r="AU45" i="1"/>
  <c r="AU16" i="1"/>
  <c r="AV116" i="1"/>
  <c r="AV110" i="1"/>
  <c r="AU114" i="1"/>
  <c r="AU132" i="1"/>
  <c r="AU136" i="1"/>
  <c r="AV136" i="1"/>
  <c r="AV34" i="1"/>
  <c r="AU72" i="1"/>
  <c r="AU122" i="1"/>
  <c r="AU112" i="1"/>
  <c r="AV131" i="1"/>
  <c r="AV47" i="1"/>
  <c r="AV24" i="1"/>
  <c r="AU57" i="1"/>
  <c r="AU82" i="1"/>
  <c r="AV87" i="1"/>
  <c r="AU109" i="1"/>
  <c r="AV144" i="1"/>
  <c r="AV118" i="1"/>
  <c r="AU12" i="1"/>
  <c r="AV57" i="1"/>
  <c r="AV51" i="1"/>
  <c r="AV83" i="1"/>
  <c r="AV76" i="1"/>
  <c r="AU81" i="1"/>
  <c r="AV114" i="1"/>
  <c r="AU116" i="1"/>
  <c r="AV175" i="1"/>
  <c r="AV190" i="1"/>
  <c r="AU215" i="1"/>
  <c r="AV85" i="1"/>
  <c r="AV183" i="1"/>
  <c r="AV167" i="1"/>
  <c r="AV200" i="1"/>
  <c r="AU203" i="1"/>
  <c r="AU213" i="1"/>
  <c r="AU217" i="1"/>
  <c r="AV122" i="1"/>
  <c r="AV133" i="1"/>
  <c r="AV151" i="1"/>
  <c r="AV181" i="1"/>
  <c r="AU193" i="1"/>
  <c r="AV179" i="1"/>
  <c r="AV194" i="1"/>
  <c r="AU105" i="1"/>
  <c r="AU89" i="1"/>
  <c r="AV74" i="1"/>
  <c r="AV94" i="1"/>
  <c r="AV146" i="1"/>
  <c r="AU138" i="1"/>
  <c r="AV142" i="1"/>
  <c r="AU157" i="1"/>
  <c r="AV96" i="1"/>
  <c r="AU162" i="1"/>
  <c r="AU164" i="1"/>
  <c r="AU200" i="1"/>
  <c r="AU91" i="1"/>
  <c r="AV124" i="1"/>
  <c r="AV126" i="1"/>
  <c r="AV140" i="1"/>
  <c r="AU140" i="1"/>
  <c r="AU144" i="1"/>
  <c r="AU148" i="1"/>
  <c r="AU151" i="1"/>
  <c r="AU185" i="1"/>
  <c r="AV177" i="1"/>
  <c r="AV42" i="1"/>
  <c r="AU111" i="1"/>
  <c r="AU124" i="1"/>
  <c r="AU96" i="1"/>
  <c r="AU75" i="1"/>
  <c r="AU93" i="1"/>
  <c r="AV129" i="1"/>
  <c r="AU94" i="1"/>
  <c r="AV112" i="1"/>
  <c r="AU161" i="1"/>
  <c r="AV172" i="1"/>
  <c r="AU176" i="1"/>
  <c r="AU187" i="1"/>
  <c r="AU191" i="1"/>
  <c r="AV174" i="1"/>
  <c r="AU178" i="1"/>
  <c r="AU183" i="1"/>
  <c r="AU100" i="1"/>
  <c r="AV184" i="1"/>
  <c r="AV165" i="1"/>
  <c r="AV91" i="1"/>
  <c r="AV120" i="1"/>
  <c r="AV202" i="1"/>
  <c r="AV169" i="1"/>
  <c r="AV157" i="1"/>
  <c r="AU159" i="1"/>
  <c r="AV186" i="1"/>
  <c r="AU177" i="1"/>
  <c r="AV168" i="1"/>
  <c r="AV237" i="1"/>
  <c r="AU218" i="1"/>
  <c r="AV244" i="1"/>
  <c r="AU227" i="1"/>
  <c r="AV159" i="1"/>
  <c r="AV196" i="1"/>
  <c r="AV206" i="1"/>
  <c r="AV222" i="1"/>
  <c r="AV198" i="1"/>
  <c r="AU231" i="1"/>
  <c r="AV242" i="1"/>
  <c r="AV239" i="1"/>
  <c r="AU181" i="1"/>
  <c r="AV207" i="1"/>
  <c r="AV155" i="1"/>
  <c r="AU168" i="1"/>
  <c r="AV173" i="1"/>
  <c r="AU196" i="1"/>
  <c r="AV148" i="1"/>
  <c r="AU198" i="1"/>
  <c r="AU206" i="1"/>
  <c r="AU233" i="1"/>
  <c r="AU244" i="1"/>
  <c r="AV224" i="1"/>
  <c r="AU107" i="1"/>
  <c r="AU171" i="1"/>
  <c r="AV209" i="1"/>
  <c r="AU225" i="1"/>
  <c r="AV228" i="1"/>
  <c r="AV235" i="1"/>
  <c r="AU242" i="1"/>
  <c r="AV220" i="1"/>
  <c r="AV208" i="1"/>
  <c r="AU220" i="1"/>
  <c r="AU160" i="1"/>
  <c r="AU127" i="1"/>
  <c r="AU142" i="1"/>
  <c r="AV162" i="1"/>
  <c r="AV192" i="1"/>
  <c r="AU211" i="1"/>
  <c r="AU155" i="1"/>
  <c r="AV215" i="1"/>
  <c r="AU221" i="1"/>
  <c r="AU166" i="1"/>
  <c r="AU172" i="1"/>
  <c r="AU194" i="1"/>
  <c r="AV211" i="1"/>
  <c r="AV218" i="1"/>
  <c r="AU223" i="1"/>
  <c r="AV226" i="1"/>
  <c r="AV231" i="1"/>
  <c r="AV233" i="1"/>
  <c r="AU239" i="1"/>
  <c r="AU235" i="1"/>
  <c r="AV213" i="1"/>
  <c r="AU208" i="1"/>
  <c r="AU146" i="1"/>
  <c r="AU189" i="1"/>
  <c r="AV217" i="1"/>
  <c r="AU237" i="1"/>
  <c r="AV205" i="1"/>
  <c r="AV241" i="1"/>
  <c r="AV149" i="1"/>
  <c r="AU92" i="1"/>
  <c r="AU149" i="1"/>
  <c r="AV188" i="1"/>
  <c r="AR284" i="1"/>
  <c r="AR264" i="1"/>
  <c r="AR29" i="1"/>
  <c r="AR285" i="1"/>
  <c r="AR265" i="1"/>
  <c r="AR46" i="1"/>
  <c r="AS268" i="1"/>
  <c r="AS125" i="1"/>
  <c r="AS277" i="1"/>
  <c r="AS275" i="1"/>
  <c r="AS204" i="1"/>
  <c r="AR286" i="1"/>
  <c r="AR266" i="1"/>
  <c r="AR62" i="1"/>
  <c r="AS270" i="1"/>
  <c r="AS180" i="1"/>
  <c r="AR275" i="1"/>
  <c r="AR204" i="1"/>
  <c r="AO276" i="1"/>
  <c r="AR272" i="1"/>
  <c r="AR290" i="1"/>
  <c r="AR229" i="1"/>
  <c r="AS271" i="1"/>
  <c r="AS197" i="1"/>
  <c r="AR289" i="1"/>
  <c r="AR219" i="1"/>
  <c r="AS269" i="1"/>
  <c r="AS163" i="1"/>
  <c r="AS274" i="1"/>
  <c r="AS134" i="1"/>
  <c r="AP261" i="1"/>
  <c r="AR288" i="1"/>
  <c r="AR267" i="1"/>
  <c r="AR104" i="1"/>
  <c r="AL261" i="1"/>
  <c r="AS286" i="1"/>
  <c r="AS266" i="1"/>
  <c r="AS62" i="1"/>
  <c r="AM261" i="1"/>
  <c r="AR269" i="1"/>
  <c r="AR163" i="1"/>
  <c r="AS265" i="1"/>
  <c r="AS285" i="1"/>
  <c r="AS46" i="1"/>
  <c r="AS287" i="1"/>
  <c r="AS70" i="1"/>
  <c r="AR270" i="1"/>
  <c r="AR180" i="1"/>
  <c r="AJ281" i="1"/>
  <c r="AJ282" i="1" s="1"/>
  <c r="AJ262" i="1"/>
  <c r="AR271" i="1"/>
  <c r="AR197" i="1"/>
  <c r="AR273" i="1"/>
  <c r="AR170" i="1"/>
  <c r="AS246" i="1"/>
  <c r="AI281" i="1"/>
  <c r="AI282" i="1" s="1"/>
  <c r="AI262" i="1"/>
  <c r="AS284" i="1"/>
  <c r="Z304" i="1" s="1"/>
  <c r="AS264" i="1"/>
  <c r="AS29" i="1"/>
  <c r="AR287" i="1"/>
  <c r="AR70" i="1"/>
  <c r="AR279" i="1"/>
  <c r="AS290" i="1"/>
  <c r="AS272" i="1"/>
  <c r="AS229" i="1"/>
  <c r="AS273" i="1"/>
  <c r="AS170" i="1"/>
  <c r="AV289" i="1" l="1"/>
  <c r="AV219" i="1"/>
  <c r="AU271" i="1"/>
  <c r="AU197" i="1"/>
  <c r="AV286" i="1"/>
  <c r="AV266" i="1"/>
  <c r="AV62" i="1"/>
  <c r="AV268" i="1"/>
  <c r="AV125" i="1"/>
  <c r="AV274" i="1"/>
  <c r="AV134" i="1"/>
  <c r="AV288" i="1"/>
  <c r="AV267" i="1"/>
  <c r="AV104" i="1"/>
  <c r="AU274" i="1"/>
  <c r="AU134" i="1"/>
  <c r="AM281" i="1"/>
  <c r="AM282" i="1" s="1"/>
  <c r="AM262" i="1"/>
  <c r="AU246" i="1"/>
  <c r="AU289" i="1"/>
  <c r="AU219" i="1"/>
  <c r="AU268" i="1"/>
  <c r="AU125" i="1"/>
  <c r="AV271" i="1"/>
  <c r="AV197" i="1"/>
  <c r="AU269" i="1"/>
  <c r="AU163" i="1"/>
  <c r="AV273" i="1"/>
  <c r="AV170" i="1"/>
  <c r="AV246" i="1"/>
  <c r="AB303" i="1"/>
  <c r="AY260" i="1"/>
  <c r="AY255" i="1"/>
  <c r="AX255" i="1"/>
  <c r="AY248" i="1"/>
  <c r="AY250" i="1"/>
  <c r="AX260" i="1"/>
  <c r="AX250" i="1"/>
  <c r="AY252" i="1"/>
  <c r="AX252" i="1"/>
  <c r="AX258" i="1"/>
  <c r="AX280" i="1" s="1"/>
  <c r="AX254" i="1"/>
  <c r="AY257" i="1"/>
  <c r="AX257" i="1"/>
  <c r="AX279" i="1" s="1"/>
  <c r="AY259" i="1"/>
  <c r="AY256" i="1"/>
  <c r="AY251" i="1"/>
  <c r="AY253" i="1"/>
  <c r="AX253" i="1"/>
  <c r="AY254" i="1"/>
  <c r="AX251" i="1"/>
  <c r="AY249" i="1"/>
  <c r="AY258" i="1"/>
  <c r="AY280" i="1" s="1"/>
  <c r="AX249" i="1"/>
  <c r="AX248" i="1"/>
  <c r="AX256" i="1"/>
  <c r="AX259" i="1"/>
  <c r="BA6" i="1"/>
  <c r="AX18" i="1"/>
  <c r="AY232" i="1"/>
  <c r="AX242" i="1"/>
  <c r="AY220" i="1"/>
  <c r="AY210" i="1"/>
  <c r="AX195" i="1"/>
  <c r="AX167" i="1"/>
  <c r="AY174" i="1"/>
  <c r="AX158" i="1"/>
  <c r="AY227" i="1"/>
  <c r="AX216" i="1"/>
  <c r="AY195" i="1"/>
  <c r="AX203" i="1"/>
  <c r="AX171" i="1"/>
  <c r="AY171" i="1"/>
  <c r="AX144" i="1"/>
  <c r="AY239" i="1"/>
  <c r="AX240" i="1"/>
  <c r="AX244" i="1"/>
  <c r="AY216" i="1"/>
  <c r="AY182" i="1"/>
  <c r="AX166" i="1"/>
  <c r="AX151" i="1"/>
  <c r="AY238" i="1"/>
  <c r="AY241" i="1"/>
  <c r="AX206" i="1"/>
  <c r="AY178" i="1"/>
  <c r="AY243" i="1"/>
  <c r="AY240" i="1"/>
  <c r="AY228" i="1"/>
  <c r="AX234" i="1"/>
  <c r="AY225" i="1"/>
  <c r="AX238" i="1"/>
  <c r="AY226" i="1"/>
  <c r="AX214" i="1"/>
  <c r="AX212" i="1"/>
  <c r="AY203" i="1"/>
  <c r="AY205" i="1"/>
  <c r="AY198" i="1"/>
  <c r="AY176" i="1"/>
  <c r="AY211" i="1"/>
  <c r="AX178" i="1"/>
  <c r="AX169" i="1"/>
  <c r="AY36" i="1"/>
  <c r="AX239" i="1"/>
  <c r="AY230" i="1"/>
  <c r="AX235" i="1"/>
  <c r="AX207" i="1"/>
  <c r="AX199" i="1"/>
  <c r="AY199" i="1"/>
  <c r="AY141" i="1"/>
  <c r="AX137" i="1"/>
  <c r="AY224" i="1"/>
  <c r="AY212" i="1"/>
  <c r="AY234" i="1"/>
  <c r="AY209" i="1"/>
  <c r="AY223" i="1"/>
  <c r="AY236" i="1"/>
  <c r="AX232" i="1"/>
  <c r="AY222" i="1"/>
  <c r="AX231" i="1"/>
  <c r="AX208" i="1"/>
  <c r="AX210" i="1"/>
  <c r="AY235" i="1"/>
  <c r="AY214" i="1"/>
  <c r="AY221" i="1"/>
  <c r="AY207" i="1"/>
  <c r="AY184" i="1"/>
  <c r="AX148" i="1"/>
  <c r="AY135" i="1"/>
  <c r="AY85" i="1"/>
  <c r="AX65" i="1"/>
  <c r="AX78" i="1"/>
  <c r="AX50" i="1"/>
  <c r="AX54" i="1"/>
  <c r="AY137" i="1"/>
  <c r="AY132" i="1"/>
  <c r="AY117" i="1"/>
  <c r="AY96" i="1"/>
  <c r="AY121" i="1"/>
  <c r="AY130" i="1"/>
  <c r="AX101" i="1"/>
  <c r="AY97" i="1"/>
  <c r="AX230" i="1"/>
  <c r="AX160" i="1"/>
  <c r="AX159" i="1"/>
  <c r="AX141" i="1"/>
  <c r="AY140" i="1"/>
  <c r="AY245" i="1"/>
  <c r="AX164" i="1"/>
  <c r="AY119" i="1"/>
  <c r="AX146" i="1"/>
  <c r="AX139" i="1"/>
  <c r="AY89" i="1"/>
  <c r="AY138" i="1"/>
  <c r="AX97" i="1"/>
  <c r="AY113" i="1"/>
  <c r="AY122" i="1"/>
  <c r="AX107" i="1"/>
  <c r="AX71" i="1"/>
  <c r="AX245" i="1"/>
  <c r="AX165" i="1"/>
  <c r="AY145" i="1"/>
  <c r="AX147" i="1"/>
  <c r="AY143" i="1"/>
  <c r="AX243" i="1"/>
  <c r="AX205" i="1"/>
  <c r="AX133" i="1"/>
  <c r="AY103" i="1"/>
  <c r="AY231" i="1"/>
  <c r="AY159" i="1"/>
  <c r="AX143" i="1"/>
  <c r="AY155" i="1"/>
  <c r="AX92" i="1"/>
  <c r="AX95" i="1"/>
  <c r="AX67" i="1"/>
  <c r="AY87" i="1"/>
  <c r="AY201" i="1"/>
  <c r="AX131" i="1"/>
  <c r="AX140" i="1"/>
  <c r="AX135" i="1"/>
  <c r="AX121" i="1"/>
  <c r="AX113" i="1"/>
  <c r="AY95" i="1"/>
  <c r="AY109" i="1"/>
  <c r="AX153" i="1"/>
  <c r="AY91" i="1"/>
  <c r="AX69" i="1"/>
  <c r="AX36" i="1"/>
  <c r="AY13" i="1"/>
  <c r="AY31" i="1"/>
  <c r="AX15" i="1"/>
  <c r="AY64" i="1"/>
  <c r="AX64" i="1"/>
  <c r="AY14" i="1"/>
  <c r="AY149" i="1"/>
  <c r="AX142" i="1"/>
  <c r="AX145" i="1"/>
  <c r="AX90" i="1"/>
  <c r="AX44" i="1"/>
  <c r="AY25" i="1"/>
  <c r="AX58" i="1"/>
  <c r="AX48" i="1"/>
  <c r="AY57" i="1"/>
  <c r="AX55" i="1"/>
  <c r="AY41" i="1"/>
  <c r="AY19" i="1"/>
  <c r="AY16" i="1"/>
  <c r="AX27" i="1"/>
  <c r="AX23" i="1"/>
  <c r="AX109" i="1"/>
  <c r="AX128" i="1"/>
  <c r="AX236" i="1"/>
  <c r="AY105" i="1"/>
  <c r="AX88" i="1"/>
  <c r="AX117" i="1"/>
  <c r="AY39" i="1"/>
  <c r="AY123" i="1"/>
  <c r="AY127" i="1"/>
  <c r="AY107" i="1"/>
  <c r="AX43" i="1"/>
  <c r="AY32" i="1"/>
  <c r="AY101" i="1"/>
  <c r="AX63" i="1"/>
  <c r="AX152" i="1"/>
  <c r="AX130" i="1"/>
  <c r="AY124" i="1"/>
  <c r="AY115" i="1"/>
  <c r="AY147" i="1"/>
  <c r="AX129" i="1"/>
  <c r="AY139" i="1"/>
  <c r="AY111" i="1"/>
  <c r="AY58" i="1"/>
  <c r="AX68" i="1"/>
  <c r="AY33" i="1"/>
  <c r="AY21" i="1"/>
  <c r="AY20" i="1"/>
  <c r="AY114" i="1"/>
  <c r="AY93" i="1"/>
  <c r="AY66" i="1"/>
  <c r="AY63" i="1"/>
  <c r="AX38" i="1"/>
  <c r="AY52" i="1"/>
  <c r="AX17" i="1"/>
  <c r="AY18" i="1"/>
  <c r="AY27" i="1"/>
  <c r="AX99" i="1"/>
  <c r="AY71" i="1"/>
  <c r="AY48" i="1"/>
  <c r="AX53" i="1"/>
  <c r="AY15" i="1"/>
  <c r="AX41" i="1"/>
  <c r="AY60" i="1"/>
  <c r="AX34" i="1"/>
  <c r="AX57" i="1"/>
  <c r="AY99" i="1"/>
  <c r="AX13" i="1"/>
  <c r="AY23" i="1"/>
  <c r="AY47" i="1"/>
  <c r="AX51" i="1"/>
  <c r="AY12" i="1"/>
  <c r="AX39" i="1"/>
  <c r="AY54" i="1"/>
  <c r="AY73" i="1"/>
  <c r="AX87" i="1"/>
  <c r="AX66" i="1"/>
  <c r="AX49" i="1"/>
  <c r="AX30" i="1"/>
  <c r="AX16" i="1"/>
  <c r="AX77" i="1"/>
  <c r="AY77" i="1"/>
  <c r="AX72" i="1"/>
  <c r="AX76" i="1"/>
  <c r="AY72" i="1"/>
  <c r="AY76" i="1"/>
  <c r="AX105" i="1"/>
  <c r="AY120" i="1"/>
  <c r="AX115" i="1"/>
  <c r="AX123" i="1"/>
  <c r="AX119" i="1"/>
  <c r="AY68" i="1"/>
  <c r="AX35" i="1"/>
  <c r="AY30" i="1"/>
  <c r="AY24" i="1"/>
  <c r="AY28" i="1"/>
  <c r="AY50" i="1"/>
  <c r="AY22" i="1"/>
  <c r="AY40" i="1"/>
  <c r="AX47" i="1"/>
  <c r="AX201" i="1"/>
  <c r="AY45" i="1"/>
  <c r="AX45" i="1"/>
  <c r="AY43" i="1"/>
  <c r="AX22" i="1"/>
  <c r="AY44" i="1"/>
  <c r="AY34" i="1"/>
  <c r="AY35" i="1"/>
  <c r="AY38" i="1"/>
  <c r="AX59" i="1"/>
  <c r="AX93" i="1"/>
  <c r="AX98" i="1"/>
  <c r="AX111" i="1"/>
  <c r="AX32" i="1"/>
  <c r="AX28" i="1"/>
  <c r="AX42" i="1"/>
  <c r="AY55" i="1"/>
  <c r="AX21" i="1"/>
  <c r="AX26" i="1"/>
  <c r="AX61" i="1"/>
  <c r="AX24" i="1"/>
  <c r="AX40" i="1"/>
  <c r="AX19" i="1"/>
  <c r="AX20" i="1"/>
  <c r="AY26" i="1"/>
  <c r="AX103" i="1"/>
  <c r="AY17" i="1"/>
  <c r="AX33" i="1"/>
  <c r="AY37" i="1"/>
  <c r="AX37" i="1"/>
  <c r="AX86" i="1"/>
  <c r="AX52" i="1"/>
  <c r="AY83" i="1"/>
  <c r="AX56" i="1"/>
  <c r="AX84" i="1"/>
  <c r="AY98" i="1"/>
  <c r="AY118" i="1"/>
  <c r="AY53" i="1"/>
  <c r="AX96" i="1"/>
  <c r="AX108" i="1"/>
  <c r="AY67" i="1"/>
  <c r="AY88" i="1"/>
  <c r="AX114" i="1"/>
  <c r="AY148" i="1"/>
  <c r="AX31" i="1"/>
  <c r="AY61" i="1"/>
  <c r="AY69" i="1"/>
  <c r="AX74" i="1"/>
  <c r="AX80" i="1"/>
  <c r="AY78" i="1"/>
  <c r="AY59" i="1"/>
  <c r="AX79" i="1"/>
  <c r="AX82" i="1"/>
  <c r="AX81" i="1"/>
  <c r="AY112" i="1"/>
  <c r="AX110" i="1"/>
  <c r="AX83" i="1"/>
  <c r="AY74" i="1"/>
  <c r="AY144" i="1"/>
  <c r="AY79" i="1"/>
  <c r="AY80" i="1"/>
  <c r="AY56" i="1"/>
  <c r="AY51" i="1"/>
  <c r="AY128" i="1"/>
  <c r="AY75" i="1"/>
  <c r="AY84" i="1"/>
  <c r="AY49" i="1"/>
  <c r="AX85" i="1"/>
  <c r="AX91" i="1"/>
  <c r="AY108" i="1"/>
  <c r="AX120" i="1"/>
  <c r="AX106" i="1"/>
  <c r="AX25" i="1"/>
  <c r="AX14" i="1"/>
  <c r="AX75" i="1"/>
  <c r="AY81" i="1"/>
  <c r="AX116" i="1"/>
  <c r="AY146" i="1"/>
  <c r="AY202" i="1"/>
  <c r="AY82" i="1"/>
  <c r="AY172" i="1"/>
  <c r="AX193" i="1"/>
  <c r="AX182" i="1"/>
  <c r="AX190" i="1"/>
  <c r="AY156" i="1"/>
  <c r="AY196" i="1"/>
  <c r="AY173" i="1"/>
  <c r="AX60" i="1"/>
  <c r="AX73" i="1"/>
  <c r="AY136" i="1"/>
  <c r="AY168" i="1"/>
  <c r="AY191" i="1"/>
  <c r="AY102" i="1"/>
  <c r="AY142" i="1"/>
  <c r="AY183" i="1"/>
  <c r="AY94" i="1"/>
  <c r="AY86" i="1"/>
  <c r="AX102" i="1"/>
  <c r="AY126" i="1"/>
  <c r="AX157" i="1"/>
  <c r="AX112" i="1"/>
  <c r="AX118" i="1"/>
  <c r="AX124" i="1"/>
  <c r="AY160" i="1"/>
  <c r="AY42" i="1"/>
  <c r="AY129" i="1"/>
  <c r="AX132" i="1"/>
  <c r="AY131" i="1"/>
  <c r="AX126" i="1"/>
  <c r="AY152" i="1"/>
  <c r="AY157" i="1"/>
  <c r="AX161" i="1"/>
  <c r="AX149" i="1"/>
  <c r="AY167" i="1"/>
  <c r="AY181" i="1"/>
  <c r="AX187" i="1"/>
  <c r="AX191" i="1"/>
  <c r="AX183" i="1"/>
  <c r="AY90" i="1"/>
  <c r="AX136" i="1"/>
  <c r="AY100" i="1"/>
  <c r="AY106" i="1"/>
  <c r="AY169" i="1"/>
  <c r="AY133" i="1"/>
  <c r="AX162" i="1"/>
  <c r="AX154" i="1"/>
  <c r="AY65" i="1"/>
  <c r="AX94" i="1"/>
  <c r="AX100" i="1"/>
  <c r="AX122" i="1"/>
  <c r="AY110" i="1"/>
  <c r="AX138" i="1"/>
  <c r="AY161" i="1"/>
  <c r="AX176" i="1"/>
  <c r="AY92" i="1"/>
  <c r="AY153" i="1"/>
  <c r="AY175" i="1"/>
  <c r="AY190" i="1"/>
  <c r="AX188" i="1"/>
  <c r="AX215" i="1"/>
  <c r="AY187" i="1"/>
  <c r="AX12" i="1"/>
  <c r="AX89" i="1"/>
  <c r="AY116" i="1"/>
  <c r="AX156" i="1"/>
  <c r="AX150" i="1"/>
  <c r="AX177" i="1"/>
  <c r="AX181" i="1"/>
  <c r="AX185" i="1"/>
  <c r="AX217" i="1"/>
  <c r="AY206" i="1"/>
  <c r="AX228" i="1"/>
  <c r="AY242" i="1"/>
  <c r="AY244" i="1"/>
  <c r="AY158" i="1"/>
  <c r="AX168" i="1"/>
  <c r="AX179" i="1"/>
  <c r="AY215" i="1"/>
  <c r="AX226" i="1"/>
  <c r="AX222" i="1"/>
  <c r="AY218" i="1"/>
  <c r="AX224" i="1"/>
  <c r="AX173" i="1"/>
  <c r="AX184" i="1"/>
  <c r="AX194" i="1"/>
  <c r="AY200" i="1"/>
  <c r="AY233" i="1"/>
  <c r="AX174" i="1"/>
  <c r="AX186" i="1"/>
  <c r="AY185" i="1"/>
  <c r="AX213" i="1"/>
  <c r="AY217" i="1"/>
  <c r="AY208" i="1"/>
  <c r="AX155" i="1"/>
  <c r="AX200" i="1"/>
  <c r="AY192" i="1"/>
  <c r="AX218" i="1"/>
  <c r="AY165" i="1"/>
  <c r="AY189" i="1"/>
  <c r="AY150" i="1"/>
  <c r="AX172" i="1"/>
  <c r="AX237" i="1"/>
  <c r="AX241" i="1"/>
  <c r="AY151" i="1"/>
  <c r="AY186" i="1"/>
  <c r="AX175" i="1"/>
  <c r="AX189" i="1"/>
  <c r="AY179" i="1"/>
  <c r="AX211" i="1"/>
  <c r="AX127" i="1"/>
  <c r="AY166" i="1"/>
  <c r="AY162" i="1"/>
  <c r="AX192" i="1"/>
  <c r="AY193" i="1"/>
  <c r="AX221" i="1"/>
  <c r="AX209" i="1"/>
  <c r="AY213" i="1"/>
  <c r="AX227" i="1"/>
  <c r="AX233" i="1"/>
  <c r="AX223" i="1"/>
  <c r="AX220" i="1"/>
  <c r="AY188" i="1"/>
  <c r="AX198" i="1"/>
  <c r="AY194" i="1"/>
  <c r="AX202" i="1"/>
  <c r="AX225" i="1"/>
  <c r="AY164" i="1"/>
  <c r="AY154" i="1"/>
  <c r="AY237" i="1"/>
  <c r="AY177" i="1"/>
  <c r="AX196" i="1"/>
  <c r="Z305" i="1"/>
  <c r="AV285" i="1"/>
  <c r="AV265" i="1"/>
  <c r="AV46" i="1"/>
  <c r="AL281" i="1"/>
  <c r="AL282" i="1" s="1"/>
  <c r="AL262" i="1"/>
  <c r="AU273" i="1"/>
  <c r="AU170" i="1"/>
  <c r="AV270" i="1"/>
  <c r="AV180" i="1"/>
  <c r="AU279" i="1"/>
  <c r="AV269" i="1"/>
  <c r="AV163" i="1"/>
  <c r="AV278" i="1"/>
  <c r="AV275" i="1"/>
  <c r="AV204" i="1"/>
  <c r="AO261" i="1"/>
  <c r="AU278" i="1"/>
  <c r="AU284" i="1"/>
  <c r="AU264" i="1"/>
  <c r="AU29" i="1"/>
  <c r="AU286" i="1"/>
  <c r="AU266" i="1"/>
  <c r="AU62" i="1"/>
  <c r="AV284" i="1"/>
  <c r="AA304" i="1" s="1"/>
  <c r="AV264" i="1"/>
  <c r="AV276" i="1" s="1"/>
  <c r="AV29" i="1"/>
  <c r="AU277" i="1"/>
  <c r="AU270" i="1"/>
  <c r="AU180" i="1"/>
  <c r="AR276" i="1"/>
  <c r="AU288" i="1"/>
  <c r="AU267" i="1"/>
  <c r="AU104" i="1"/>
  <c r="AU287" i="1"/>
  <c r="AU70" i="1"/>
  <c r="AU265" i="1"/>
  <c r="AU285" i="1"/>
  <c r="AU46" i="1"/>
  <c r="AU290" i="1"/>
  <c r="AU272" i="1"/>
  <c r="AU229" i="1"/>
  <c r="AV287" i="1"/>
  <c r="AV70" i="1"/>
  <c r="AS276" i="1"/>
  <c r="AP281" i="1"/>
  <c r="AP282" i="1" s="1"/>
  <c r="AP262" i="1"/>
  <c r="AU275" i="1"/>
  <c r="AU204" i="1"/>
  <c r="AV290" i="1"/>
  <c r="AV272" i="1"/>
  <c r="AV229" i="1"/>
  <c r="AX287" i="1" l="1"/>
  <c r="AX70" i="1"/>
  <c r="AY269" i="1"/>
  <c r="AY163" i="1"/>
  <c r="AY289" i="1"/>
  <c r="AY219" i="1"/>
  <c r="AY287" i="1"/>
  <c r="AY70" i="1"/>
  <c r="AX284" i="1"/>
  <c r="AX264" i="1"/>
  <c r="AX29" i="1"/>
  <c r="AX274" i="1"/>
  <c r="AX134" i="1"/>
  <c r="AA305" i="1"/>
  <c r="AY273" i="1"/>
  <c r="AY170" i="1"/>
  <c r="AX288" i="1"/>
  <c r="AX267" i="1"/>
  <c r="AX104" i="1"/>
  <c r="AY279" i="1"/>
  <c r="AX275" i="1"/>
  <c r="AX204" i="1"/>
  <c r="AX285" i="1"/>
  <c r="AX265" i="1"/>
  <c r="AX46" i="1"/>
  <c r="AC303" i="1"/>
  <c r="BB256" i="1"/>
  <c r="BA260" i="1"/>
  <c r="BB259" i="1"/>
  <c r="BA248" i="1"/>
  <c r="BB250" i="1"/>
  <c r="BB260" i="1"/>
  <c r="BB252" i="1"/>
  <c r="BA252" i="1"/>
  <c r="BB258" i="1"/>
  <c r="BB280" i="1" s="1"/>
  <c r="BB254" i="1"/>
  <c r="BA258" i="1"/>
  <c r="BA280" i="1" s="1"/>
  <c r="BA254" i="1"/>
  <c r="BB257" i="1"/>
  <c r="BB249" i="1"/>
  <c r="BA257" i="1"/>
  <c r="BA259" i="1"/>
  <c r="BA256" i="1"/>
  <c r="BB253" i="1"/>
  <c r="BA255" i="1"/>
  <c r="BB255" i="1"/>
  <c r="BB277" i="1" s="1"/>
  <c r="BA253" i="1"/>
  <c r="BB251" i="1"/>
  <c r="BB248" i="1"/>
  <c r="BA250" i="1"/>
  <c r="BA249" i="1"/>
  <c r="BA251" i="1"/>
  <c r="BD6" i="1"/>
  <c r="BB239" i="1"/>
  <c r="BB242" i="1"/>
  <c r="BA214" i="1"/>
  <c r="BB206" i="1"/>
  <c r="BA167" i="1"/>
  <c r="BB147" i="1"/>
  <c r="BB112" i="1"/>
  <c r="BB212" i="1"/>
  <c r="BB203" i="1"/>
  <c r="BB208" i="1"/>
  <c r="BA173" i="1"/>
  <c r="BA143" i="1"/>
  <c r="BB231" i="1"/>
  <c r="BB214" i="1"/>
  <c r="BA206" i="1"/>
  <c r="BA169" i="1"/>
  <c r="BA236" i="1"/>
  <c r="BB240" i="1"/>
  <c r="BB235" i="1"/>
  <c r="BA231" i="1"/>
  <c r="BA210" i="1"/>
  <c r="BA207" i="1"/>
  <c r="BA209" i="1"/>
  <c r="BA201" i="1"/>
  <c r="BB243" i="1"/>
  <c r="BB232" i="1"/>
  <c r="BA240" i="1"/>
  <c r="BB227" i="1"/>
  <c r="BB201" i="1"/>
  <c r="BB245" i="1"/>
  <c r="BB236" i="1"/>
  <c r="BA212" i="1"/>
  <c r="BB177" i="1"/>
  <c r="BB189" i="1"/>
  <c r="BA165" i="1"/>
  <c r="BB187" i="1"/>
  <c r="BA155" i="1"/>
  <c r="BB234" i="1"/>
  <c r="BA177" i="1"/>
  <c r="BA140" i="1"/>
  <c r="BA119" i="1"/>
  <c r="BB154" i="1"/>
  <c r="BB221" i="1"/>
  <c r="BB210" i="1"/>
  <c r="BB207" i="1"/>
  <c r="BA245" i="1"/>
  <c r="BA232" i="1"/>
  <c r="BA234" i="1"/>
  <c r="BB225" i="1"/>
  <c r="BB199" i="1"/>
  <c r="BA205" i="1"/>
  <c r="BB238" i="1"/>
  <c r="BA244" i="1"/>
  <c r="BA238" i="1"/>
  <c r="BA233" i="1"/>
  <c r="BB195" i="1"/>
  <c r="BA235" i="1"/>
  <c r="BA216" i="1"/>
  <c r="BB218" i="1"/>
  <c r="BA243" i="1"/>
  <c r="BB230" i="1"/>
  <c r="BB223" i="1"/>
  <c r="BB209" i="1"/>
  <c r="BA106" i="1"/>
  <c r="BA67" i="1"/>
  <c r="BB64" i="1"/>
  <c r="BB58" i="1"/>
  <c r="BB50" i="1"/>
  <c r="BA53" i="1"/>
  <c r="BA175" i="1"/>
  <c r="BA171" i="1"/>
  <c r="BA149" i="1"/>
  <c r="BB91" i="1"/>
  <c r="BB193" i="1"/>
  <c r="BA157" i="1"/>
  <c r="BA147" i="1"/>
  <c r="BA112" i="1"/>
  <c r="BB111" i="1"/>
  <c r="BA103" i="1"/>
  <c r="BB103" i="1"/>
  <c r="BB216" i="1"/>
  <c r="BA195" i="1"/>
  <c r="BB137" i="1"/>
  <c r="BB171" i="1"/>
  <c r="BA123" i="1"/>
  <c r="BB185" i="1"/>
  <c r="BA160" i="1"/>
  <c r="BB173" i="1"/>
  <c r="BA145" i="1"/>
  <c r="BA137" i="1"/>
  <c r="BB109" i="1"/>
  <c r="BA101" i="1"/>
  <c r="BB101" i="1"/>
  <c r="BB205" i="1"/>
  <c r="BA194" i="1"/>
  <c r="BA71" i="1"/>
  <c r="BA208" i="1"/>
  <c r="BB145" i="1"/>
  <c r="BA172" i="1"/>
  <c r="BA133" i="1"/>
  <c r="BB166" i="1"/>
  <c r="BB143" i="1"/>
  <c r="BA141" i="1"/>
  <c r="BB164" i="1"/>
  <c r="BB156" i="1"/>
  <c r="BB127" i="1"/>
  <c r="BB158" i="1"/>
  <c r="BB122" i="1"/>
  <c r="BB114" i="1"/>
  <c r="BA89" i="1"/>
  <c r="BB85" i="1"/>
  <c r="BA117" i="1"/>
  <c r="BB149" i="1"/>
  <c r="BA126" i="1"/>
  <c r="BB110" i="1"/>
  <c r="BA97" i="1"/>
  <c r="BA69" i="1"/>
  <c r="BB87" i="1"/>
  <c r="BA139" i="1"/>
  <c r="BB119" i="1"/>
  <c r="BA93" i="1"/>
  <c r="BB96" i="1"/>
  <c r="BB99" i="1"/>
  <c r="BB97" i="1"/>
  <c r="BA85" i="1"/>
  <c r="BA60" i="1"/>
  <c r="BA17" i="1"/>
  <c r="BB18" i="1"/>
  <c r="BB40" i="1"/>
  <c r="BA40" i="1"/>
  <c r="BB141" i="1"/>
  <c r="BB117" i="1"/>
  <c r="BA96" i="1"/>
  <c r="BA52" i="1"/>
  <c r="BA27" i="1"/>
  <c r="BB95" i="1"/>
  <c r="BA110" i="1"/>
  <c r="BA91" i="1"/>
  <c r="BA58" i="1"/>
  <c r="BB26" i="1"/>
  <c r="BA129" i="1"/>
  <c r="BB113" i="1"/>
  <c r="BB94" i="1"/>
  <c r="BA138" i="1"/>
  <c r="BB135" i="1"/>
  <c r="BA114" i="1"/>
  <c r="BB93" i="1"/>
  <c r="BB71" i="1"/>
  <c r="BA87" i="1"/>
  <c r="BB139" i="1"/>
  <c r="BA99" i="1"/>
  <c r="BA230" i="1"/>
  <c r="BA135" i="1"/>
  <c r="BA113" i="1"/>
  <c r="BA77" i="1"/>
  <c r="BB24" i="1"/>
  <c r="BB161" i="1"/>
  <c r="BB89" i="1"/>
  <c r="BB126" i="1"/>
  <c r="BA95" i="1"/>
  <c r="BB115" i="1"/>
  <c r="BB123" i="1"/>
  <c r="BB48" i="1"/>
  <c r="BB52" i="1"/>
  <c r="BB21" i="1"/>
  <c r="BB17" i="1"/>
  <c r="BB13" i="1"/>
  <c r="BB121" i="1"/>
  <c r="BA65" i="1"/>
  <c r="BA19" i="1"/>
  <c r="BB20" i="1"/>
  <c r="BA36" i="1"/>
  <c r="BB66" i="1"/>
  <c r="BA32" i="1"/>
  <c r="BB105" i="1"/>
  <c r="BA42" i="1"/>
  <c r="BA48" i="1"/>
  <c r="BB15" i="1"/>
  <c r="BA12" i="1"/>
  <c r="BA51" i="1"/>
  <c r="BB33" i="1"/>
  <c r="BB41" i="1"/>
  <c r="BA84" i="1"/>
  <c r="BA74" i="1"/>
  <c r="BB83" i="1"/>
  <c r="BB77" i="1"/>
  <c r="BA26" i="1"/>
  <c r="BB16" i="1"/>
  <c r="BB38" i="1"/>
  <c r="BB49" i="1"/>
  <c r="BA64" i="1"/>
  <c r="BB128" i="1"/>
  <c r="BA30" i="1"/>
  <c r="BA22" i="1"/>
  <c r="BA68" i="1"/>
  <c r="BA72" i="1"/>
  <c r="BA94" i="1"/>
  <c r="BA128" i="1"/>
  <c r="BA63" i="1"/>
  <c r="BA55" i="1"/>
  <c r="BA21" i="1"/>
  <c r="BB44" i="1"/>
  <c r="BA14" i="1"/>
  <c r="BA121" i="1"/>
  <c r="BA127" i="1"/>
  <c r="BB68" i="1"/>
  <c r="BB34" i="1"/>
  <c r="BB30" i="1"/>
  <c r="BB12" i="1"/>
  <c r="BA24" i="1"/>
  <c r="BA23" i="1"/>
  <c r="BB28" i="1"/>
  <c r="BA56" i="1"/>
  <c r="BA34" i="1"/>
  <c r="BB42" i="1"/>
  <c r="BA39" i="1"/>
  <c r="BA43" i="1"/>
  <c r="BA108" i="1"/>
  <c r="BA115" i="1"/>
  <c r="BB60" i="1"/>
  <c r="BA16" i="1"/>
  <c r="BB25" i="1"/>
  <c r="BA37" i="1"/>
  <c r="BB59" i="1"/>
  <c r="BA59" i="1"/>
  <c r="BA83" i="1"/>
  <c r="BB80" i="1"/>
  <c r="BA100" i="1"/>
  <c r="BB98" i="1"/>
  <c r="BB19" i="1"/>
  <c r="BA38" i="1"/>
  <c r="BA35" i="1"/>
  <c r="BB191" i="1"/>
  <c r="BA15" i="1"/>
  <c r="BB106" i="1"/>
  <c r="BA13" i="1"/>
  <c r="BB22" i="1"/>
  <c r="BA18" i="1"/>
  <c r="BB14" i="1"/>
  <c r="BB36" i="1"/>
  <c r="BA25" i="1"/>
  <c r="BB31" i="1"/>
  <c r="BA49" i="1"/>
  <c r="BB39" i="1"/>
  <c r="BB74" i="1"/>
  <c r="BA54" i="1"/>
  <c r="BB32" i="1"/>
  <c r="BA57" i="1"/>
  <c r="BB54" i="1"/>
  <c r="BB107" i="1"/>
  <c r="BB102" i="1"/>
  <c r="BA44" i="1"/>
  <c r="BA50" i="1"/>
  <c r="BB69" i="1"/>
  <c r="BB55" i="1"/>
  <c r="BB56" i="1"/>
  <c r="BA73" i="1"/>
  <c r="BA78" i="1"/>
  <c r="BB86" i="1"/>
  <c r="BB67" i="1"/>
  <c r="BA105" i="1"/>
  <c r="BA102" i="1"/>
  <c r="BB129" i="1"/>
  <c r="BB132" i="1"/>
  <c r="BB35" i="1"/>
  <c r="BB78" i="1"/>
  <c r="BA66" i="1"/>
  <c r="BB72" i="1"/>
  <c r="BB79" i="1"/>
  <c r="BA120" i="1"/>
  <c r="BA132" i="1"/>
  <c r="BB202" i="1"/>
  <c r="BB136" i="1"/>
  <c r="BA47" i="1"/>
  <c r="BB37" i="1"/>
  <c r="BB73" i="1"/>
  <c r="BB76" i="1"/>
  <c r="BA79" i="1"/>
  <c r="BA45" i="1"/>
  <c r="BB63" i="1"/>
  <c r="BA118" i="1"/>
  <c r="BA41" i="1"/>
  <c r="BB61" i="1"/>
  <c r="BB47" i="1"/>
  <c r="BA75" i="1"/>
  <c r="BB23" i="1"/>
  <c r="BA28" i="1"/>
  <c r="BA81" i="1"/>
  <c r="BB43" i="1"/>
  <c r="BA20" i="1"/>
  <c r="BB27" i="1"/>
  <c r="BA61" i="1"/>
  <c r="BB51" i="1"/>
  <c r="BB65" i="1"/>
  <c r="BB75" i="1"/>
  <c r="BA98" i="1"/>
  <c r="BA86" i="1"/>
  <c r="BB82" i="1"/>
  <c r="BB146" i="1"/>
  <c r="BA107" i="1"/>
  <c r="BA111" i="1"/>
  <c r="BB169" i="1"/>
  <c r="BB142" i="1"/>
  <c r="BA31" i="1"/>
  <c r="BB45" i="1"/>
  <c r="BA76" i="1"/>
  <c r="BB116" i="1"/>
  <c r="BB53" i="1"/>
  <c r="BA82" i="1"/>
  <c r="BA122" i="1"/>
  <c r="BB118" i="1"/>
  <c r="BA90" i="1"/>
  <c r="BB183" i="1"/>
  <c r="BA154" i="1"/>
  <c r="BB181" i="1"/>
  <c r="BB188" i="1"/>
  <c r="BB192" i="1"/>
  <c r="BB200" i="1"/>
  <c r="BA221" i="1"/>
  <c r="BB92" i="1"/>
  <c r="BA116" i="1"/>
  <c r="BA136" i="1"/>
  <c r="BB131" i="1"/>
  <c r="BB175" i="1"/>
  <c r="BA162" i="1"/>
  <c r="BA161" i="1"/>
  <c r="BA146" i="1"/>
  <c r="BA152" i="1"/>
  <c r="BB176" i="1"/>
  <c r="BA92" i="1"/>
  <c r="BB140" i="1"/>
  <c r="BA130" i="1"/>
  <c r="BB138" i="1"/>
  <c r="BA131" i="1"/>
  <c r="BB155" i="1"/>
  <c r="BB133" i="1"/>
  <c r="BB57" i="1"/>
  <c r="BB144" i="1"/>
  <c r="BA148" i="1"/>
  <c r="BA168" i="1"/>
  <c r="BB84" i="1"/>
  <c r="BA109" i="1"/>
  <c r="BA153" i="1"/>
  <c r="BB186" i="1"/>
  <c r="BB172" i="1"/>
  <c r="BB160" i="1"/>
  <c r="BA174" i="1"/>
  <c r="BB196" i="1"/>
  <c r="BA184" i="1"/>
  <c r="BA192" i="1"/>
  <c r="BA80" i="1"/>
  <c r="BA33" i="1"/>
  <c r="BB88" i="1"/>
  <c r="BB153" i="1"/>
  <c r="BB157" i="1"/>
  <c r="BB81" i="1"/>
  <c r="BB108" i="1"/>
  <c r="BA124" i="1"/>
  <c r="BB148" i="1"/>
  <c r="BB152" i="1"/>
  <c r="BA159" i="1"/>
  <c r="BB150" i="1"/>
  <c r="BB162" i="1"/>
  <c r="BA189" i="1"/>
  <c r="BB179" i="1"/>
  <c r="BB151" i="1"/>
  <c r="BA150" i="1"/>
  <c r="BB165" i="1"/>
  <c r="BA193" i="1"/>
  <c r="BA199" i="1"/>
  <c r="BB100" i="1"/>
  <c r="BB90" i="1"/>
  <c r="BA158" i="1"/>
  <c r="BB174" i="1"/>
  <c r="BA222" i="1"/>
  <c r="BB226" i="1"/>
  <c r="BB220" i="1"/>
  <c r="BA220" i="1"/>
  <c r="BB120" i="1"/>
  <c r="BA164" i="1"/>
  <c r="BA215" i="1"/>
  <c r="BB233" i="1"/>
  <c r="BB244" i="1"/>
  <c r="BA186" i="1"/>
  <c r="BA224" i="1"/>
  <c r="BB124" i="1"/>
  <c r="BB168" i="1"/>
  <c r="BA151" i="1"/>
  <c r="BA179" i="1"/>
  <c r="BB178" i="1"/>
  <c r="BA213" i="1"/>
  <c r="BA211" i="1"/>
  <c r="BB224" i="1"/>
  <c r="BA239" i="1"/>
  <c r="BA176" i="1"/>
  <c r="BA191" i="1"/>
  <c r="BA188" i="1"/>
  <c r="BB198" i="1"/>
  <c r="BA200" i="1"/>
  <c r="BA183" i="1"/>
  <c r="BA190" i="1"/>
  <c r="BA217" i="1"/>
  <c r="BB241" i="1"/>
  <c r="BA227" i="1"/>
  <c r="BB222" i="1"/>
  <c r="BA225" i="1"/>
  <c r="BA185" i="1"/>
  <c r="BB184" i="1"/>
  <c r="BB217" i="1"/>
  <c r="BA237" i="1"/>
  <c r="BA241" i="1"/>
  <c r="BB190" i="1"/>
  <c r="BB194" i="1"/>
  <c r="BB211" i="1"/>
  <c r="BB215" i="1"/>
  <c r="BA166" i="1"/>
  <c r="BA187" i="1"/>
  <c r="BA202" i="1"/>
  <c r="BA203" i="1"/>
  <c r="BB213" i="1"/>
  <c r="BA223" i="1"/>
  <c r="BA156" i="1"/>
  <c r="BB167" i="1"/>
  <c r="BA198" i="1"/>
  <c r="BB237" i="1"/>
  <c r="BB130" i="1"/>
  <c r="BA142" i="1"/>
  <c r="BB228" i="1"/>
  <c r="BA218" i="1"/>
  <c r="BA178" i="1"/>
  <c r="BB159" i="1"/>
  <c r="BB182" i="1"/>
  <c r="BA88" i="1"/>
  <c r="BA144" i="1"/>
  <c r="BA181" i="1"/>
  <c r="BA182" i="1"/>
  <c r="BA196" i="1"/>
  <c r="BA228" i="1"/>
  <c r="BA242" i="1"/>
  <c r="BA226" i="1"/>
  <c r="AX246" i="1"/>
  <c r="AY285" i="1"/>
  <c r="AY265" i="1"/>
  <c r="AY46" i="1"/>
  <c r="AY270" i="1"/>
  <c r="AY180" i="1"/>
  <c r="AX290" i="1"/>
  <c r="AX272" i="1"/>
  <c r="AX229" i="1"/>
  <c r="AY246" i="1"/>
  <c r="AX270" i="1"/>
  <c r="AX180" i="1"/>
  <c r="AY290" i="1"/>
  <c r="AY272" i="1"/>
  <c r="AY229" i="1"/>
  <c r="AU276" i="1"/>
  <c r="AX278" i="1"/>
  <c r="AY288" i="1"/>
  <c r="AB305" i="1" s="1"/>
  <c r="AY267" i="1"/>
  <c r="AY104" i="1"/>
  <c r="AX289" i="1"/>
  <c r="AX219" i="1"/>
  <c r="AR261" i="1"/>
  <c r="AY268" i="1"/>
  <c r="AY125" i="1"/>
  <c r="AX273" i="1"/>
  <c r="AX170" i="1"/>
  <c r="AV261" i="1"/>
  <c r="AO281" i="1"/>
  <c r="AO282" i="1" s="1"/>
  <c r="AO262" i="1"/>
  <c r="AX271" i="1"/>
  <c r="AX197" i="1"/>
  <c r="AY284" i="1"/>
  <c r="AY264" i="1"/>
  <c r="AY29" i="1"/>
  <c r="AX269" i="1"/>
  <c r="AX163" i="1"/>
  <c r="AY278" i="1"/>
  <c r="AX286" i="1"/>
  <c r="AX266" i="1"/>
  <c r="AX62" i="1"/>
  <c r="AS261" i="1"/>
  <c r="AY271" i="1"/>
  <c r="AY197" i="1"/>
  <c r="AY274" i="1"/>
  <c r="AY134" i="1"/>
  <c r="AX268" i="1"/>
  <c r="AX125" i="1"/>
  <c r="AX277" i="1"/>
  <c r="AY286" i="1"/>
  <c r="AY266" i="1"/>
  <c r="AY62" i="1"/>
  <c r="AY275" i="1"/>
  <c r="AY204" i="1"/>
  <c r="AY277" i="1"/>
  <c r="BB290" i="1" l="1"/>
  <c r="BB272" i="1"/>
  <c r="BB229" i="1"/>
  <c r="BA269" i="1"/>
  <c r="BA163" i="1"/>
  <c r="BA278" i="1"/>
  <c r="AU261" i="1"/>
  <c r="BA275" i="1"/>
  <c r="BA204" i="1"/>
  <c r="BB287" i="1"/>
  <c r="BB70" i="1"/>
  <c r="BA246" i="1"/>
  <c r="BB273" i="1"/>
  <c r="BB170" i="1"/>
  <c r="BA277" i="1"/>
  <c r="AS281" i="1"/>
  <c r="AS282" i="1" s="1"/>
  <c r="AS262" i="1"/>
  <c r="AV281" i="1"/>
  <c r="AV282" i="1" s="1"/>
  <c r="AV262" i="1"/>
  <c r="BA287" i="1"/>
  <c r="BA70" i="1"/>
  <c r="BA270" i="1"/>
  <c r="BA180" i="1"/>
  <c r="BA290" i="1"/>
  <c r="BA272" i="1"/>
  <c r="BA229" i="1"/>
  <c r="BA268" i="1"/>
  <c r="BA125" i="1"/>
  <c r="AX276" i="1"/>
  <c r="BB288" i="1"/>
  <c r="AC305" i="1" s="1"/>
  <c r="BB267" i="1"/>
  <c r="BB104" i="1"/>
  <c r="BB270" i="1"/>
  <c r="BB180" i="1"/>
  <c r="BA279" i="1"/>
  <c r="BA271" i="1"/>
  <c r="BA197" i="1"/>
  <c r="BA284" i="1"/>
  <c r="BA264" i="1"/>
  <c r="BA29" i="1"/>
  <c r="BA289" i="1"/>
  <c r="BA219" i="1"/>
  <c r="BA286" i="1"/>
  <c r="BA266" i="1"/>
  <c r="BA62" i="1"/>
  <c r="BA274" i="1"/>
  <c r="BA134" i="1"/>
  <c r="BB279" i="1"/>
  <c r="BB271" i="1"/>
  <c r="BB197" i="1"/>
  <c r="BB284" i="1"/>
  <c r="BB264" i="1"/>
  <c r="BB29" i="1"/>
  <c r="BA285" i="1"/>
  <c r="BA265" i="1"/>
  <c r="BA46" i="1"/>
  <c r="BB269" i="1"/>
  <c r="BB163" i="1"/>
  <c r="BB285" i="1"/>
  <c r="BB265" i="1"/>
  <c r="BB46" i="1"/>
  <c r="BA288" i="1"/>
  <c r="BA267" i="1"/>
  <c r="BA104" i="1"/>
  <c r="BE258" i="1"/>
  <c r="BE280" i="1" s="1"/>
  <c r="AD303" i="1"/>
  <c r="BD250" i="1"/>
  <c r="BE260" i="1"/>
  <c r="BE252" i="1"/>
  <c r="BD260" i="1"/>
  <c r="BD252" i="1"/>
  <c r="BE254" i="1"/>
  <c r="BD258" i="1"/>
  <c r="BD280" i="1" s="1"/>
  <c r="BD254" i="1"/>
  <c r="BE257" i="1"/>
  <c r="BE249" i="1"/>
  <c r="BE251" i="1"/>
  <c r="BE259" i="1"/>
  <c r="BE256" i="1"/>
  <c r="BD259" i="1"/>
  <c r="BD256" i="1"/>
  <c r="BD253" i="1"/>
  <c r="BE255" i="1"/>
  <c r="BE277" i="1" s="1"/>
  <c r="BD255" i="1"/>
  <c r="BD277" i="1" s="1"/>
  <c r="BE253" i="1"/>
  <c r="BD251" i="1"/>
  <c r="BD249" i="1"/>
  <c r="BD248" i="1"/>
  <c r="BE250" i="1"/>
  <c r="BD257" i="1"/>
  <c r="BD279" i="1" s="1"/>
  <c r="BE248" i="1"/>
  <c r="BG6" i="1"/>
  <c r="BE221" i="1"/>
  <c r="BE210" i="1"/>
  <c r="BD208" i="1"/>
  <c r="BE201" i="1"/>
  <c r="BE143" i="1"/>
  <c r="BD168" i="1"/>
  <c r="BE150" i="1"/>
  <c r="BD185" i="1"/>
  <c r="BE168" i="1"/>
  <c r="BD234" i="1"/>
  <c r="BD152" i="1"/>
  <c r="BE245" i="1"/>
  <c r="BD240" i="1"/>
  <c r="BE228" i="1"/>
  <c r="BD212" i="1"/>
  <c r="BE240" i="1"/>
  <c r="BE236" i="1"/>
  <c r="BE216" i="1"/>
  <c r="BE230" i="1"/>
  <c r="BE208" i="1"/>
  <c r="BD196" i="1"/>
  <c r="BE243" i="1"/>
  <c r="BD244" i="1"/>
  <c r="BD206" i="1"/>
  <c r="BD193" i="1"/>
  <c r="BE173" i="1"/>
  <c r="BE161" i="1"/>
  <c r="BE152" i="1"/>
  <c r="BD238" i="1"/>
  <c r="BD236" i="1"/>
  <c r="BE235" i="1"/>
  <c r="BE227" i="1"/>
  <c r="BE226" i="1"/>
  <c r="BD216" i="1"/>
  <c r="BE203" i="1"/>
  <c r="BE179" i="1"/>
  <c r="BE166" i="1"/>
  <c r="BE156" i="1"/>
  <c r="BD145" i="1"/>
  <c r="BE149" i="1"/>
  <c r="BD150" i="1"/>
  <c r="BE137" i="1"/>
  <c r="BD129" i="1"/>
  <c r="BD245" i="1"/>
  <c r="BD230" i="1"/>
  <c r="BE214" i="1"/>
  <c r="BD210" i="1"/>
  <c r="BE176" i="1"/>
  <c r="BE239" i="1"/>
  <c r="BE225" i="1"/>
  <c r="BD232" i="1"/>
  <c r="BE224" i="1"/>
  <c r="BD214" i="1"/>
  <c r="BE234" i="1"/>
  <c r="BE206" i="1"/>
  <c r="BD243" i="1"/>
  <c r="BE238" i="1"/>
  <c r="BD195" i="1"/>
  <c r="BE200" i="1"/>
  <c r="BD187" i="1"/>
  <c r="BE178" i="1"/>
  <c r="BE223" i="1"/>
  <c r="BE212" i="1"/>
  <c r="BE232" i="1"/>
  <c r="BE199" i="1"/>
  <c r="BD191" i="1"/>
  <c r="BD181" i="1"/>
  <c r="BD141" i="1"/>
  <c r="BE113" i="1"/>
  <c r="BD113" i="1"/>
  <c r="BE117" i="1"/>
  <c r="BD119" i="1"/>
  <c r="BD97" i="1"/>
  <c r="BE58" i="1"/>
  <c r="BE50" i="1"/>
  <c r="BD40" i="1"/>
  <c r="BD32" i="1"/>
  <c r="BD143" i="1"/>
  <c r="BE127" i="1"/>
  <c r="BE139" i="1"/>
  <c r="BD133" i="1"/>
  <c r="BD96" i="1"/>
  <c r="BD69" i="1"/>
  <c r="BD77" i="1"/>
  <c r="BE86" i="1"/>
  <c r="BD102" i="1"/>
  <c r="BD189" i="1"/>
  <c r="BD174" i="1"/>
  <c r="BE145" i="1"/>
  <c r="BE119" i="1"/>
  <c r="BD95" i="1"/>
  <c r="BE160" i="1"/>
  <c r="BE182" i="1"/>
  <c r="BE174" i="1"/>
  <c r="BD179" i="1"/>
  <c r="BE233" i="1"/>
  <c r="BD147" i="1"/>
  <c r="BE111" i="1"/>
  <c r="BD115" i="1"/>
  <c r="BE141" i="1"/>
  <c r="BE121" i="1"/>
  <c r="BD114" i="1"/>
  <c r="BD99" i="1"/>
  <c r="BD86" i="1"/>
  <c r="BD183" i="1"/>
  <c r="BD154" i="1"/>
  <c r="BE158" i="1"/>
  <c r="BD158" i="1"/>
  <c r="BD166" i="1"/>
  <c r="BD175" i="1"/>
  <c r="BE154" i="1"/>
  <c r="BE131" i="1"/>
  <c r="BE103" i="1"/>
  <c r="BE99" i="1"/>
  <c r="BD123" i="1"/>
  <c r="BD92" i="1"/>
  <c r="BE82" i="1"/>
  <c r="BE195" i="1"/>
  <c r="BE135" i="1"/>
  <c r="BE130" i="1"/>
  <c r="BD101" i="1"/>
  <c r="BD103" i="1"/>
  <c r="BE96" i="1"/>
  <c r="BE71" i="1"/>
  <c r="BD63" i="1"/>
  <c r="BD121" i="1"/>
  <c r="BD108" i="1"/>
  <c r="BD30" i="1"/>
  <c r="BD54" i="1"/>
  <c r="BD22" i="1"/>
  <c r="BD18" i="1"/>
  <c r="BD14" i="1"/>
  <c r="BD178" i="1"/>
  <c r="BE147" i="1"/>
  <c r="BE133" i="1"/>
  <c r="BD88" i="1"/>
  <c r="BE84" i="1"/>
  <c r="BD38" i="1"/>
  <c r="BD105" i="1"/>
  <c r="BD19" i="1"/>
  <c r="BD35" i="1"/>
  <c r="BD27" i="1"/>
  <c r="BD161" i="1"/>
  <c r="BD135" i="1"/>
  <c r="BE48" i="1"/>
  <c r="BE51" i="1"/>
  <c r="BE47" i="1"/>
  <c r="BE120" i="1"/>
  <c r="BD117" i="1"/>
  <c r="BD67" i="1"/>
  <c r="BD71" i="1"/>
  <c r="BE64" i="1"/>
  <c r="BD139" i="1"/>
  <c r="BE115" i="1"/>
  <c r="BD65" i="1"/>
  <c r="BE109" i="1"/>
  <c r="BE97" i="1"/>
  <c r="BD78" i="1"/>
  <c r="BD44" i="1"/>
  <c r="BE33" i="1"/>
  <c r="BD156" i="1"/>
  <c r="BD137" i="1"/>
  <c r="BE107" i="1"/>
  <c r="BD131" i="1"/>
  <c r="BD90" i="1"/>
  <c r="BD25" i="1"/>
  <c r="BE95" i="1"/>
  <c r="BE114" i="1"/>
  <c r="BE102" i="1"/>
  <c r="BE123" i="1"/>
  <c r="BE88" i="1"/>
  <c r="BE222" i="1"/>
  <c r="BD94" i="1"/>
  <c r="BE52" i="1"/>
  <c r="BE43" i="1"/>
  <c r="BD60" i="1"/>
  <c r="BD43" i="1"/>
  <c r="BE68" i="1"/>
  <c r="BD58" i="1"/>
  <c r="BD48" i="1"/>
  <c r="BE56" i="1"/>
  <c r="BE37" i="1"/>
  <c r="BE41" i="1"/>
  <c r="BE105" i="1"/>
  <c r="BD21" i="1"/>
  <c r="BD13" i="1"/>
  <c r="BE22" i="1"/>
  <c r="BE18" i="1"/>
  <c r="BE14" i="1"/>
  <c r="BD23" i="1"/>
  <c r="BE31" i="1"/>
  <c r="BD49" i="1"/>
  <c r="BE25" i="1"/>
  <c r="BE32" i="1"/>
  <c r="BD61" i="1"/>
  <c r="BE65" i="1"/>
  <c r="BD55" i="1"/>
  <c r="BD83" i="1"/>
  <c r="BD36" i="1"/>
  <c r="BD52" i="1"/>
  <c r="BD17" i="1"/>
  <c r="BE16" i="1"/>
  <c r="BE40" i="1"/>
  <c r="BE42" i="1"/>
  <c r="BE15" i="1"/>
  <c r="BE69" i="1"/>
  <c r="BD120" i="1"/>
  <c r="BD106" i="1"/>
  <c r="BD16" i="1"/>
  <c r="BE27" i="1"/>
  <c r="BD34" i="1"/>
  <c r="BD50" i="1"/>
  <c r="BE60" i="1"/>
  <c r="BD15" i="1"/>
  <c r="BD41" i="1"/>
  <c r="BE49" i="1"/>
  <c r="BE23" i="1"/>
  <c r="BE57" i="1"/>
  <c r="BE26" i="1"/>
  <c r="BD75" i="1"/>
  <c r="BE75" i="1"/>
  <c r="BE101" i="1"/>
  <c r="BD56" i="1"/>
  <c r="BD45" i="1"/>
  <c r="BE20" i="1"/>
  <c r="BE12" i="1"/>
  <c r="BE45" i="1"/>
  <c r="BE39" i="1"/>
  <c r="BD20" i="1"/>
  <c r="BD12" i="1"/>
  <c r="BD28" i="1"/>
  <c r="BD31" i="1"/>
  <c r="BE66" i="1"/>
  <c r="BE35" i="1"/>
  <c r="BE90" i="1"/>
  <c r="BE53" i="1"/>
  <c r="BE13" i="1"/>
  <c r="BD47" i="1"/>
  <c r="BE78" i="1"/>
  <c r="BD42" i="1"/>
  <c r="BD26" i="1"/>
  <c r="BE92" i="1"/>
  <c r="BE54" i="1"/>
  <c r="BE116" i="1"/>
  <c r="BD33" i="1"/>
  <c r="BD64" i="1"/>
  <c r="BD82" i="1"/>
  <c r="BE72" i="1"/>
  <c r="BE98" i="1"/>
  <c r="BD124" i="1"/>
  <c r="BE17" i="1"/>
  <c r="BD51" i="1"/>
  <c r="BD59" i="1"/>
  <c r="BE79" i="1"/>
  <c r="BD136" i="1"/>
  <c r="BE77" i="1"/>
  <c r="BE30" i="1"/>
  <c r="BE19" i="1"/>
  <c r="BD81" i="1"/>
  <c r="BE34" i="1"/>
  <c r="BD37" i="1"/>
  <c r="BE61" i="1"/>
  <c r="BE59" i="1"/>
  <c r="BD53" i="1"/>
  <c r="BD72" i="1"/>
  <c r="BE80" i="1"/>
  <c r="BD127" i="1"/>
  <c r="BD39" i="1"/>
  <c r="BD84" i="1"/>
  <c r="BD80" i="1"/>
  <c r="BE87" i="1"/>
  <c r="BE89" i="1"/>
  <c r="BE146" i="1"/>
  <c r="BD57" i="1"/>
  <c r="BE21" i="1"/>
  <c r="BD24" i="1"/>
  <c r="BE63" i="1"/>
  <c r="BD85" i="1"/>
  <c r="BD66" i="1"/>
  <c r="BD93" i="1"/>
  <c r="BE122" i="1"/>
  <c r="BD116" i="1"/>
  <c r="BE112" i="1"/>
  <c r="BE36" i="1"/>
  <c r="BE83" i="1"/>
  <c r="BE81" i="1"/>
  <c r="BE44" i="1"/>
  <c r="BE38" i="1"/>
  <c r="BE24" i="1"/>
  <c r="BD76" i="1"/>
  <c r="BE110" i="1"/>
  <c r="BD122" i="1"/>
  <c r="BE126" i="1"/>
  <c r="BE202" i="1"/>
  <c r="BE144" i="1"/>
  <c r="BE67" i="1"/>
  <c r="BD68" i="1"/>
  <c r="BE85" i="1"/>
  <c r="BE74" i="1"/>
  <c r="BD89" i="1"/>
  <c r="BD130" i="1"/>
  <c r="BD128" i="1"/>
  <c r="BE155" i="1"/>
  <c r="BD160" i="1"/>
  <c r="BD221" i="1"/>
  <c r="BE108" i="1"/>
  <c r="BE138" i="1"/>
  <c r="BD157" i="1"/>
  <c r="BE151" i="1"/>
  <c r="BE159" i="1"/>
  <c r="BE172" i="1"/>
  <c r="BE165" i="1"/>
  <c r="BE167" i="1"/>
  <c r="BE187" i="1"/>
  <c r="BE213" i="1"/>
  <c r="BE93" i="1"/>
  <c r="BE106" i="1"/>
  <c r="BD138" i="1"/>
  <c r="BD153" i="1"/>
  <c r="BD149" i="1"/>
  <c r="BD177" i="1"/>
  <c r="BE193" i="1"/>
  <c r="BD186" i="1"/>
  <c r="BE211" i="1"/>
  <c r="BD73" i="1"/>
  <c r="BE76" i="1"/>
  <c r="BD91" i="1"/>
  <c r="BE28" i="1"/>
  <c r="BD74" i="1"/>
  <c r="BE129" i="1"/>
  <c r="BD118" i="1"/>
  <c r="BE55" i="1"/>
  <c r="BD87" i="1"/>
  <c r="BE153" i="1"/>
  <c r="BE157" i="1"/>
  <c r="BE100" i="1"/>
  <c r="BE169" i="1"/>
  <c r="BD79" i="1"/>
  <c r="BD110" i="1"/>
  <c r="BD112" i="1"/>
  <c r="BE148" i="1"/>
  <c r="BD151" i="1"/>
  <c r="BE171" i="1"/>
  <c r="BD194" i="1"/>
  <c r="BD100" i="1"/>
  <c r="BE124" i="1"/>
  <c r="BD98" i="1"/>
  <c r="BD107" i="1"/>
  <c r="BE128" i="1"/>
  <c r="BD132" i="1"/>
  <c r="BE183" i="1"/>
  <c r="BE184" i="1"/>
  <c r="BD165" i="1"/>
  <c r="BD109" i="1"/>
  <c r="BD126" i="1"/>
  <c r="BE142" i="1"/>
  <c r="BE164" i="1"/>
  <c r="BE188" i="1"/>
  <c r="BE192" i="1"/>
  <c r="BE91" i="1"/>
  <c r="BD111" i="1"/>
  <c r="BD155" i="1"/>
  <c r="BD140" i="1"/>
  <c r="BE162" i="1"/>
  <c r="BE185" i="1"/>
  <c r="BD142" i="1"/>
  <c r="BE186" i="1"/>
  <c r="BD202" i="1"/>
  <c r="BD213" i="1"/>
  <c r="BD211" i="1"/>
  <c r="BE220" i="1"/>
  <c r="BD192" i="1"/>
  <c r="BD199" i="1"/>
  <c r="BD171" i="1"/>
  <c r="BD190" i="1"/>
  <c r="BE241" i="1"/>
  <c r="BD207" i="1"/>
  <c r="BD242" i="1"/>
  <c r="BD225" i="1"/>
  <c r="BD159" i="1"/>
  <c r="BE209" i="1"/>
  <c r="BD222" i="1"/>
  <c r="BD233" i="1"/>
  <c r="BE237" i="1"/>
  <c r="BD241" i="1"/>
  <c r="BE244" i="1"/>
  <c r="BD172" i="1"/>
  <c r="BE136" i="1"/>
  <c r="BD144" i="1"/>
  <c r="BD200" i="1"/>
  <c r="BE215" i="1"/>
  <c r="BE217" i="1"/>
  <c r="BD227" i="1"/>
  <c r="BD224" i="1"/>
  <c r="BE73" i="1"/>
  <c r="BE181" i="1"/>
  <c r="BD167" i="1"/>
  <c r="BD162" i="1"/>
  <c r="BE190" i="1"/>
  <c r="BD169" i="1"/>
  <c r="BD203" i="1"/>
  <c r="BE207" i="1"/>
  <c r="BD223" i="1"/>
  <c r="BD226" i="1"/>
  <c r="BE242" i="1"/>
  <c r="BD209" i="1"/>
  <c r="BD198" i="1"/>
  <c r="BD182" i="1"/>
  <c r="BD205" i="1"/>
  <c r="BE231" i="1"/>
  <c r="BD239" i="1"/>
  <c r="BD235" i="1"/>
  <c r="BD237" i="1"/>
  <c r="BD228" i="1"/>
  <c r="BD146" i="1"/>
  <c r="BE94" i="1"/>
  <c r="BE132" i="1"/>
  <c r="BE177" i="1"/>
  <c r="BD184" i="1"/>
  <c r="BD173" i="1"/>
  <c r="BE189" i="1"/>
  <c r="BE198" i="1"/>
  <c r="BD201" i="1"/>
  <c r="BD217" i="1"/>
  <c r="BE205" i="1"/>
  <c r="BD164" i="1"/>
  <c r="BE196" i="1"/>
  <c r="BE194" i="1"/>
  <c r="BD188" i="1"/>
  <c r="BD220" i="1"/>
  <c r="BD148" i="1"/>
  <c r="BE175" i="1"/>
  <c r="BE191" i="1"/>
  <c r="BD215" i="1"/>
  <c r="BE118" i="1"/>
  <c r="BE140" i="1"/>
  <c r="BE218" i="1"/>
  <c r="BD176" i="1"/>
  <c r="BD218" i="1"/>
  <c r="BD231" i="1"/>
  <c r="BB268" i="1"/>
  <c r="BB125" i="1"/>
  <c r="BB274" i="1"/>
  <c r="BB134" i="1"/>
  <c r="BB275" i="1"/>
  <c r="BB204" i="1"/>
  <c r="BB289" i="1"/>
  <c r="BB219" i="1"/>
  <c r="AY276" i="1"/>
  <c r="BB246" i="1"/>
  <c r="AR281" i="1"/>
  <c r="AR282" i="1" s="1"/>
  <c r="AR262" i="1"/>
  <c r="AB304" i="1"/>
  <c r="BA273" i="1"/>
  <c r="BA170" i="1"/>
  <c r="BB286" i="1"/>
  <c r="BB266" i="1"/>
  <c r="BB62" i="1"/>
  <c r="BB278" i="1"/>
  <c r="BD269" i="1" l="1"/>
  <c r="BD163" i="1"/>
  <c r="BD285" i="1"/>
  <c r="BD265" i="1"/>
  <c r="BD46" i="1"/>
  <c r="BH260" i="1"/>
  <c r="AE303" i="1"/>
  <c r="BG260" i="1"/>
  <c r="BG252" i="1"/>
  <c r="BH254" i="1"/>
  <c r="BH258" i="1"/>
  <c r="BH280" i="1" s="1"/>
  <c r="BG254" i="1"/>
  <c r="BG258" i="1"/>
  <c r="BG280" i="1" s="1"/>
  <c r="BH257" i="1"/>
  <c r="BH279" i="1" s="1"/>
  <c r="BH249" i="1"/>
  <c r="BG257" i="1"/>
  <c r="BG279" i="1" s="1"/>
  <c r="BG249" i="1"/>
  <c r="BH251" i="1"/>
  <c r="BG259" i="1"/>
  <c r="BG256" i="1"/>
  <c r="BH253" i="1"/>
  <c r="BG253" i="1"/>
  <c r="BH255" i="1"/>
  <c r="BG255" i="1"/>
  <c r="BG277" i="1" s="1"/>
  <c r="BH252" i="1"/>
  <c r="BG251" i="1"/>
  <c r="BH248" i="1"/>
  <c r="BH259" i="1"/>
  <c r="BG248" i="1"/>
  <c r="BH250" i="1"/>
  <c r="BG250" i="1"/>
  <c r="BH256" i="1"/>
  <c r="BJ6" i="1"/>
  <c r="BG239" i="1"/>
  <c r="BH207" i="1"/>
  <c r="BH164" i="1"/>
  <c r="BG205" i="1"/>
  <c r="BG183" i="1"/>
  <c r="BG178" i="1"/>
  <c r="BG209" i="1"/>
  <c r="BG211" i="1"/>
  <c r="BH179" i="1"/>
  <c r="BG160" i="1"/>
  <c r="BG128" i="1"/>
  <c r="BH206" i="1"/>
  <c r="BG213" i="1"/>
  <c r="BG196" i="1"/>
  <c r="BH213" i="1"/>
  <c r="BH209" i="1"/>
  <c r="BH235" i="1"/>
  <c r="BH205" i="1"/>
  <c r="BH181" i="1"/>
  <c r="BG177" i="1"/>
  <c r="BG174" i="1"/>
  <c r="BH140" i="1"/>
  <c r="BG235" i="1"/>
  <c r="BG208" i="1"/>
  <c r="BG203" i="1"/>
  <c r="BH198" i="1"/>
  <c r="BG244" i="1"/>
  <c r="BG220" i="1"/>
  <c r="BG207" i="1"/>
  <c r="BG189" i="1"/>
  <c r="BG231" i="1"/>
  <c r="BG187" i="1"/>
  <c r="BH208" i="1"/>
  <c r="BG201" i="1"/>
  <c r="BG176" i="1"/>
  <c r="BH194" i="1"/>
  <c r="BH150" i="1"/>
  <c r="BH126" i="1"/>
  <c r="BH106" i="1"/>
  <c r="BH193" i="1"/>
  <c r="BG179" i="1"/>
  <c r="BH173" i="1"/>
  <c r="BG191" i="1"/>
  <c r="BG172" i="1"/>
  <c r="BH112" i="1"/>
  <c r="BG206" i="1"/>
  <c r="BH149" i="1"/>
  <c r="BG159" i="1"/>
  <c r="BH159" i="1"/>
  <c r="BG150" i="1"/>
  <c r="BG138" i="1"/>
  <c r="BH102" i="1"/>
  <c r="BG78" i="1"/>
  <c r="BG155" i="1"/>
  <c r="BH152" i="1"/>
  <c r="BG129" i="1"/>
  <c r="BH220" i="1"/>
  <c r="BH166" i="1"/>
  <c r="BG166" i="1"/>
  <c r="BH162" i="1"/>
  <c r="BG168" i="1"/>
  <c r="BH130" i="1"/>
  <c r="BG152" i="1"/>
  <c r="BH127" i="1"/>
  <c r="BG164" i="1"/>
  <c r="BH142" i="1"/>
  <c r="BH138" i="1"/>
  <c r="BH200" i="1"/>
  <c r="BH161" i="1"/>
  <c r="BG153" i="1"/>
  <c r="BG130" i="1"/>
  <c r="BG53" i="1"/>
  <c r="BH73" i="1"/>
  <c r="BH34" i="1"/>
  <c r="BH63" i="1"/>
  <c r="BG27" i="1"/>
  <c r="BH17" i="1"/>
  <c r="BH114" i="1"/>
  <c r="BH160" i="1"/>
  <c r="BH177" i="1"/>
  <c r="BG114" i="1"/>
  <c r="BH55" i="1"/>
  <c r="BH80" i="1"/>
  <c r="BH81" i="1"/>
  <c r="BG81" i="1"/>
  <c r="BG76" i="1"/>
  <c r="BG25" i="1"/>
  <c r="BG102" i="1"/>
  <c r="BG194" i="1"/>
  <c r="BG84" i="1"/>
  <c r="BH42" i="1"/>
  <c r="BG96" i="1"/>
  <c r="BG23" i="1"/>
  <c r="BG75" i="1"/>
  <c r="BH59" i="1"/>
  <c r="BH37" i="1"/>
  <c r="BH45" i="1"/>
  <c r="BG32" i="1"/>
  <c r="BG68" i="1"/>
  <c r="BH58" i="1"/>
  <c r="BG85" i="1"/>
  <c r="BH96" i="1"/>
  <c r="BH75" i="1"/>
  <c r="BG26" i="1"/>
  <c r="BG13" i="1"/>
  <c r="BH61" i="1"/>
  <c r="BH133" i="1"/>
  <c r="BH52" i="1"/>
  <c r="BH76" i="1"/>
  <c r="BH23" i="1"/>
  <c r="BH32" i="1"/>
  <c r="BG37" i="1"/>
  <c r="BH53" i="1"/>
  <c r="BH47" i="1"/>
  <c r="BH64" i="1"/>
  <c r="BG90" i="1"/>
  <c r="BH89" i="1"/>
  <c r="BG100" i="1"/>
  <c r="BG59" i="1"/>
  <c r="BH21" i="1"/>
  <c r="BH44" i="1"/>
  <c r="BG72" i="1"/>
  <c r="BG73" i="1"/>
  <c r="BH74" i="1"/>
  <c r="BG24" i="1"/>
  <c r="BH12" i="1"/>
  <c r="BH16" i="1"/>
  <c r="BH20" i="1"/>
  <c r="BG54" i="1"/>
  <c r="BG80" i="1"/>
  <c r="BH13" i="1"/>
  <c r="BH25" i="1"/>
  <c r="BH49" i="1"/>
  <c r="BH57" i="1"/>
  <c r="BH30" i="1"/>
  <c r="BG12" i="1"/>
  <c r="BG20" i="1"/>
  <c r="BH54" i="1"/>
  <c r="BG61" i="1"/>
  <c r="BG15" i="1"/>
  <c r="BH128" i="1"/>
  <c r="BG91" i="1"/>
  <c r="BG35" i="1"/>
  <c r="BG41" i="1"/>
  <c r="BG52" i="1"/>
  <c r="BH15" i="1"/>
  <c r="BG74" i="1"/>
  <c r="BG55" i="1"/>
  <c r="BG64" i="1"/>
  <c r="BH36" i="1"/>
  <c r="BG14" i="1"/>
  <c r="BG57" i="1"/>
  <c r="BG47" i="1"/>
  <c r="BH38" i="1"/>
  <c r="BH28" i="1"/>
  <c r="BH35" i="1"/>
  <c r="BH43" i="1"/>
  <c r="BG40" i="1"/>
  <c r="BG66" i="1"/>
  <c r="BH67" i="1"/>
  <c r="BH31" i="1"/>
  <c r="BG22" i="1"/>
  <c r="BH14" i="1"/>
  <c r="BH18" i="1"/>
  <c r="BG17" i="1"/>
  <c r="BG45" i="1"/>
  <c r="BG30" i="1"/>
  <c r="BH72" i="1"/>
  <c r="BG18" i="1"/>
  <c r="BH26" i="1"/>
  <c r="BG42" i="1"/>
  <c r="BH60" i="1"/>
  <c r="BG77" i="1"/>
  <c r="BH97" i="1"/>
  <c r="BH27" i="1"/>
  <c r="BH65" i="1"/>
  <c r="BG86" i="1"/>
  <c r="BG92" i="1"/>
  <c r="BH91" i="1"/>
  <c r="BH110" i="1"/>
  <c r="BG118" i="1"/>
  <c r="BG101" i="1"/>
  <c r="BG132" i="1"/>
  <c r="BG131" i="1"/>
  <c r="BG117" i="1"/>
  <c r="BH68" i="1"/>
  <c r="BH79" i="1"/>
  <c r="BG82" i="1"/>
  <c r="BH77" i="1"/>
  <c r="BH146" i="1"/>
  <c r="BH109" i="1"/>
  <c r="BG48" i="1"/>
  <c r="BG44" i="1"/>
  <c r="BH19" i="1"/>
  <c r="BG56" i="1"/>
  <c r="BG71" i="1"/>
  <c r="BH40" i="1"/>
  <c r="BG39" i="1"/>
  <c r="BH33" i="1"/>
  <c r="BG87" i="1"/>
  <c r="BG105" i="1"/>
  <c r="BG124" i="1"/>
  <c r="BH124" i="1"/>
  <c r="BH101" i="1"/>
  <c r="BH51" i="1"/>
  <c r="BG50" i="1"/>
  <c r="BG34" i="1"/>
  <c r="BG58" i="1"/>
  <c r="BH84" i="1"/>
  <c r="BG98" i="1"/>
  <c r="BH108" i="1"/>
  <c r="BG108" i="1"/>
  <c r="BG126" i="1"/>
  <c r="BG33" i="1"/>
  <c r="BG49" i="1"/>
  <c r="BG19" i="1"/>
  <c r="BH56" i="1"/>
  <c r="BG51" i="1"/>
  <c r="BG36" i="1"/>
  <c r="BH48" i="1"/>
  <c r="BG60" i="1"/>
  <c r="BH39" i="1"/>
  <c r="BG83" i="1"/>
  <c r="BH129" i="1"/>
  <c r="BH111" i="1"/>
  <c r="BH116" i="1"/>
  <c r="BG38" i="1"/>
  <c r="BH92" i="1"/>
  <c r="BG28" i="1"/>
  <c r="BG16" i="1"/>
  <c r="BH24" i="1"/>
  <c r="BH66" i="1"/>
  <c r="BG65" i="1"/>
  <c r="BG106" i="1"/>
  <c r="BG110" i="1"/>
  <c r="BG107" i="1"/>
  <c r="BH118" i="1"/>
  <c r="BG88" i="1"/>
  <c r="BG93" i="1"/>
  <c r="BG140" i="1"/>
  <c r="BG148" i="1"/>
  <c r="BH139" i="1"/>
  <c r="BH147" i="1"/>
  <c r="BH172" i="1"/>
  <c r="BH185" i="1"/>
  <c r="BH69" i="1"/>
  <c r="BG63" i="1"/>
  <c r="BH82" i="1"/>
  <c r="BH121" i="1"/>
  <c r="BH158" i="1"/>
  <c r="BG200" i="1"/>
  <c r="BG169" i="1"/>
  <c r="BH192" i="1"/>
  <c r="BG198" i="1"/>
  <c r="BG182" i="1"/>
  <c r="BG190" i="1"/>
  <c r="BG95" i="1"/>
  <c r="BG119" i="1"/>
  <c r="BH174" i="1"/>
  <c r="BH85" i="1"/>
  <c r="BG149" i="1"/>
  <c r="BG139" i="1"/>
  <c r="BG143" i="1"/>
  <c r="BG147" i="1"/>
  <c r="BH94" i="1"/>
  <c r="BH120" i="1"/>
  <c r="BG97" i="1"/>
  <c r="BG136" i="1"/>
  <c r="BH169" i="1"/>
  <c r="BH136" i="1"/>
  <c r="BH123" i="1"/>
  <c r="BG142" i="1"/>
  <c r="BG133" i="1"/>
  <c r="BH141" i="1"/>
  <c r="BH41" i="1"/>
  <c r="BG79" i="1"/>
  <c r="BH86" i="1"/>
  <c r="BG122" i="1"/>
  <c r="BH202" i="1"/>
  <c r="BH113" i="1"/>
  <c r="BG67" i="1"/>
  <c r="BH93" i="1"/>
  <c r="BH122" i="1"/>
  <c r="BG109" i="1"/>
  <c r="BG99" i="1"/>
  <c r="BG121" i="1"/>
  <c r="BG157" i="1"/>
  <c r="BH168" i="1"/>
  <c r="BH182" i="1"/>
  <c r="BH22" i="1"/>
  <c r="BH88" i="1"/>
  <c r="BG94" i="1"/>
  <c r="BH95" i="1"/>
  <c r="BH87" i="1"/>
  <c r="BG120" i="1"/>
  <c r="BH115" i="1"/>
  <c r="BG144" i="1"/>
  <c r="BG21" i="1"/>
  <c r="BG69" i="1"/>
  <c r="BG111" i="1"/>
  <c r="BH99" i="1"/>
  <c r="BG127" i="1"/>
  <c r="BG113" i="1"/>
  <c r="BG123" i="1"/>
  <c r="BH78" i="1"/>
  <c r="BH83" i="1"/>
  <c r="BG89" i="1"/>
  <c r="BG103" i="1"/>
  <c r="BH90" i="1"/>
  <c r="BH117" i="1"/>
  <c r="BG135" i="1"/>
  <c r="BG141" i="1"/>
  <c r="BG145" i="1"/>
  <c r="BG156" i="1"/>
  <c r="BH153" i="1"/>
  <c r="BG175" i="1"/>
  <c r="BG193" i="1"/>
  <c r="BH188" i="1"/>
  <c r="BH98" i="1"/>
  <c r="BG116" i="1"/>
  <c r="BG115" i="1"/>
  <c r="BG146" i="1"/>
  <c r="BG162" i="1"/>
  <c r="BH137" i="1"/>
  <c r="BH145" i="1"/>
  <c r="BH155" i="1"/>
  <c r="BG173" i="1"/>
  <c r="BH175" i="1"/>
  <c r="BH191" i="1"/>
  <c r="BH211" i="1"/>
  <c r="BH71" i="1"/>
  <c r="BH105" i="1"/>
  <c r="BH103" i="1"/>
  <c r="BH144" i="1"/>
  <c r="BH156" i="1"/>
  <c r="BG167" i="1"/>
  <c r="BG181" i="1"/>
  <c r="BG188" i="1"/>
  <c r="BG215" i="1"/>
  <c r="BH203" i="1"/>
  <c r="BG224" i="1"/>
  <c r="BG233" i="1"/>
  <c r="BG230" i="1"/>
  <c r="BH148" i="1"/>
  <c r="BH154" i="1"/>
  <c r="BH187" i="1"/>
  <c r="BG214" i="1"/>
  <c r="BH224" i="1"/>
  <c r="BG241" i="1"/>
  <c r="BH221" i="1"/>
  <c r="BG236" i="1"/>
  <c r="BH238" i="1"/>
  <c r="BG245" i="1"/>
  <c r="BH210" i="1"/>
  <c r="BH241" i="1"/>
  <c r="BH230" i="1"/>
  <c r="BG238" i="1"/>
  <c r="BH183" i="1"/>
  <c r="BG43" i="1"/>
  <c r="BH135" i="1"/>
  <c r="BH167" i="1"/>
  <c r="BG199" i="1"/>
  <c r="BH217" i="1"/>
  <c r="BG226" i="1"/>
  <c r="BH223" i="1"/>
  <c r="BH243" i="1"/>
  <c r="BG216" i="1"/>
  <c r="BH236" i="1"/>
  <c r="BG151" i="1"/>
  <c r="BH184" i="1"/>
  <c r="BG165" i="1"/>
  <c r="BH189" i="1"/>
  <c r="BG112" i="1"/>
  <c r="BG185" i="1"/>
  <c r="BG202" i="1"/>
  <c r="BG225" i="1"/>
  <c r="BH242" i="1"/>
  <c r="BG184" i="1"/>
  <c r="BG237" i="1"/>
  <c r="BG221" i="1"/>
  <c r="BH100" i="1"/>
  <c r="BG137" i="1"/>
  <c r="BH143" i="1"/>
  <c r="BG217" i="1"/>
  <c r="BH215" i="1"/>
  <c r="BG228" i="1"/>
  <c r="BG240" i="1"/>
  <c r="BH233" i="1"/>
  <c r="BG161" i="1"/>
  <c r="BG158" i="1"/>
  <c r="BG171" i="1"/>
  <c r="BH176" i="1"/>
  <c r="BG195" i="1"/>
  <c r="BH226" i="1"/>
  <c r="BH212" i="1"/>
  <c r="BH225" i="1"/>
  <c r="BH245" i="1"/>
  <c r="BH237" i="1"/>
  <c r="BH232" i="1"/>
  <c r="BH240" i="1"/>
  <c r="BH195" i="1"/>
  <c r="BG210" i="1"/>
  <c r="BH244" i="1"/>
  <c r="BG154" i="1"/>
  <c r="BH190" i="1"/>
  <c r="BG186" i="1"/>
  <c r="BH50" i="1"/>
  <c r="BH107" i="1"/>
  <c r="BH151" i="1"/>
  <c r="BH171" i="1"/>
  <c r="BH178" i="1"/>
  <c r="BG232" i="1"/>
  <c r="BH131" i="1"/>
  <c r="BH186" i="1"/>
  <c r="BH196" i="1"/>
  <c r="BH199" i="1"/>
  <c r="BG227" i="1"/>
  <c r="BH231" i="1"/>
  <c r="BH227" i="1"/>
  <c r="BH132" i="1"/>
  <c r="BH222" i="1"/>
  <c r="BH214" i="1"/>
  <c r="BG218" i="1"/>
  <c r="BH234" i="1"/>
  <c r="BH157" i="1"/>
  <c r="BG243" i="1"/>
  <c r="BH119" i="1"/>
  <c r="BG31" i="1"/>
  <c r="BH239" i="1"/>
  <c r="BH216" i="1"/>
  <c r="BH201" i="1"/>
  <c r="BG222" i="1"/>
  <c r="BG212" i="1"/>
  <c r="BH228" i="1"/>
  <c r="BH218" i="1"/>
  <c r="BG234" i="1"/>
  <c r="BG242" i="1"/>
  <c r="BH165" i="1"/>
  <c r="BG223" i="1"/>
  <c r="BG192" i="1"/>
  <c r="AX261" i="1"/>
  <c r="BE278" i="1"/>
  <c r="BE279" i="1"/>
  <c r="BE284" i="1"/>
  <c r="AD304" i="1" s="1"/>
  <c r="BE264" i="1"/>
  <c r="BE276" i="1" s="1"/>
  <c r="BE29" i="1"/>
  <c r="AY261" i="1"/>
  <c r="BD290" i="1"/>
  <c r="BD272" i="1"/>
  <c r="BD229" i="1"/>
  <c r="BD286" i="1"/>
  <c r="BD266" i="1"/>
  <c r="BD62" i="1"/>
  <c r="BD287" i="1"/>
  <c r="BD70" i="1"/>
  <c r="BD246" i="1"/>
  <c r="BE271" i="1"/>
  <c r="BE197" i="1"/>
  <c r="BE288" i="1"/>
  <c r="AD305" i="1" s="1"/>
  <c r="BE267" i="1"/>
  <c r="BE104" i="1"/>
  <c r="BD278" i="1"/>
  <c r="BD268" i="1"/>
  <c r="BD125" i="1"/>
  <c r="BA276" i="1"/>
  <c r="AU281" i="1"/>
  <c r="AU282" i="1" s="1"/>
  <c r="AU262" i="1"/>
  <c r="BD273" i="1"/>
  <c r="BD170" i="1"/>
  <c r="BE289" i="1"/>
  <c r="BE219" i="1"/>
  <c r="BD289" i="1"/>
  <c r="BD219" i="1"/>
  <c r="BE268" i="1"/>
  <c r="BE125" i="1"/>
  <c r="BB276" i="1"/>
  <c r="BD288" i="1"/>
  <c r="BD267" i="1"/>
  <c r="BD104" i="1"/>
  <c r="BE269" i="1"/>
  <c r="BE163" i="1"/>
  <c r="AC304" i="1"/>
  <c r="BD284" i="1"/>
  <c r="BD264" i="1"/>
  <c r="BD29" i="1"/>
  <c r="BD270" i="1"/>
  <c r="BD180" i="1"/>
  <c r="BE273" i="1"/>
  <c r="BE170" i="1"/>
  <c r="BE274" i="1"/>
  <c r="BE134" i="1"/>
  <c r="BE287" i="1"/>
  <c r="BE70" i="1"/>
  <c r="BE285" i="1"/>
  <c r="BE265" i="1"/>
  <c r="BE46" i="1"/>
  <c r="BD275" i="1"/>
  <c r="BD204" i="1"/>
  <c r="BE270" i="1"/>
  <c r="BE180" i="1"/>
  <c r="BE275" i="1"/>
  <c r="BE204" i="1"/>
  <c r="BE290" i="1"/>
  <c r="BE272" i="1"/>
  <c r="BE229" i="1"/>
  <c r="BD274" i="1"/>
  <c r="BD134" i="1"/>
  <c r="BE286" i="1"/>
  <c r="BE266" i="1"/>
  <c r="BE62" i="1"/>
  <c r="BD271" i="1"/>
  <c r="BD197" i="1"/>
  <c r="BE246" i="1"/>
  <c r="BH268" i="1" l="1"/>
  <c r="BH125" i="1"/>
  <c r="BG272" i="1"/>
  <c r="BG290" i="1"/>
  <c r="BG229" i="1"/>
  <c r="BG278" i="1"/>
  <c r="BH288" i="1"/>
  <c r="BH267" i="1"/>
  <c r="BH104" i="1"/>
  <c r="BH287" i="1"/>
  <c r="BH70" i="1"/>
  <c r="BG275" i="1"/>
  <c r="BG204" i="1"/>
  <c r="AX281" i="1"/>
  <c r="AX282" i="1" s="1"/>
  <c r="AX262" i="1"/>
  <c r="BH275" i="1"/>
  <c r="BH204" i="1"/>
  <c r="BH278" i="1"/>
  <c r="BG268" i="1"/>
  <c r="BG125" i="1"/>
  <c r="BG266" i="1"/>
  <c r="BG286" i="1"/>
  <c r="BG62" i="1"/>
  <c r="BH272" i="1"/>
  <c r="BH290" i="1"/>
  <c r="BH229" i="1"/>
  <c r="BH270" i="1"/>
  <c r="BH180" i="1"/>
  <c r="BG284" i="1"/>
  <c r="BG264" i="1"/>
  <c r="BG276" i="1" s="1"/>
  <c r="BG29" i="1"/>
  <c r="BH269" i="1"/>
  <c r="BH163" i="1"/>
  <c r="BG270" i="1"/>
  <c r="BG180" i="1"/>
  <c r="BG246" i="1"/>
  <c r="BG269" i="1"/>
  <c r="BG163" i="1"/>
  <c r="BG287" i="1"/>
  <c r="BG70" i="1"/>
  <c r="BG285" i="1"/>
  <c r="BG265" i="1"/>
  <c r="BG46" i="1"/>
  <c r="BH285" i="1"/>
  <c r="BH265" i="1"/>
  <c r="BH46" i="1"/>
  <c r="BD276" i="1"/>
  <c r="BH274" i="1"/>
  <c r="BH134" i="1"/>
  <c r="BH277" i="1"/>
  <c r="BE261" i="1"/>
  <c r="BH284" i="1"/>
  <c r="BH264" i="1"/>
  <c r="BH29" i="1"/>
  <c r="BG274" i="1"/>
  <c r="BG134" i="1"/>
  <c r="BG288" i="1"/>
  <c r="BG267" i="1"/>
  <c r="BG104" i="1"/>
  <c r="BG289" i="1"/>
  <c r="BG219" i="1"/>
  <c r="BH271" i="1"/>
  <c r="BH197" i="1"/>
  <c r="BH273" i="1"/>
  <c r="BH170" i="1"/>
  <c r="BA261" i="1"/>
  <c r="BH246" i="1"/>
  <c r="AY281" i="1"/>
  <c r="AY282" i="1" s="1"/>
  <c r="AY262" i="1"/>
  <c r="BH266" i="1"/>
  <c r="BH286" i="1"/>
  <c r="BH62" i="1"/>
  <c r="BH289" i="1"/>
  <c r="BH219" i="1"/>
  <c r="BG271" i="1"/>
  <c r="BG197" i="1"/>
  <c r="BG273" i="1"/>
  <c r="BG170" i="1"/>
  <c r="BB261" i="1"/>
  <c r="AF303" i="1"/>
  <c r="BK259" i="1"/>
  <c r="BJ259" i="1"/>
  <c r="BK258" i="1"/>
  <c r="BK280" i="1" s="1"/>
  <c r="BJ254" i="1"/>
  <c r="BJ258" i="1"/>
  <c r="BJ280" i="1" s="1"/>
  <c r="BK257" i="1"/>
  <c r="BJ257" i="1"/>
  <c r="BJ279" i="1" s="1"/>
  <c r="BK251" i="1"/>
  <c r="BK256" i="1"/>
  <c r="BJ251" i="1"/>
  <c r="BJ256" i="1"/>
  <c r="BK253" i="1"/>
  <c r="BK255" i="1"/>
  <c r="BJ255" i="1"/>
  <c r="BJ260" i="1"/>
  <c r="BJ253" i="1"/>
  <c r="BJ252" i="1"/>
  <c r="BK248" i="1"/>
  <c r="BK249" i="1"/>
  <c r="BJ248" i="1"/>
  <c r="BK254" i="1"/>
  <c r="BJ249" i="1"/>
  <c r="BJ250" i="1"/>
  <c r="BK250" i="1"/>
  <c r="BK252" i="1"/>
  <c r="BK260" i="1"/>
  <c r="BM6" i="1"/>
  <c r="BJ17" i="1"/>
  <c r="BK240" i="1"/>
  <c r="BK238" i="1"/>
  <c r="BJ240" i="1"/>
  <c r="BK173" i="1"/>
  <c r="BK130" i="1"/>
  <c r="BK123" i="1"/>
  <c r="BJ234" i="1"/>
  <c r="BK223" i="1"/>
  <c r="BJ207" i="1"/>
  <c r="BK199" i="1"/>
  <c r="BK158" i="1"/>
  <c r="BK218" i="1"/>
  <c r="BK207" i="1"/>
  <c r="BK214" i="1"/>
  <c r="BJ164" i="1"/>
  <c r="BJ129" i="1"/>
  <c r="BK135" i="1"/>
  <c r="BJ244" i="1"/>
  <c r="BK243" i="1"/>
  <c r="BK216" i="1"/>
  <c r="BK236" i="1"/>
  <c r="BK221" i="1"/>
  <c r="BJ206" i="1"/>
  <c r="BJ245" i="1"/>
  <c r="BJ236" i="1"/>
  <c r="BJ216" i="1"/>
  <c r="BK212" i="1"/>
  <c r="BK206" i="1"/>
  <c r="BK145" i="1"/>
  <c r="BJ152" i="1"/>
  <c r="BJ238" i="1"/>
  <c r="BJ205" i="1"/>
  <c r="BJ149" i="1"/>
  <c r="BK239" i="1"/>
  <c r="BJ230" i="1"/>
  <c r="BJ214" i="1"/>
  <c r="BK205" i="1"/>
  <c r="BK234" i="1"/>
  <c r="BJ210" i="1"/>
  <c r="BK230" i="1"/>
  <c r="BK203" i="1"/>
  <c r="BK242" i="1"/>
  <c r="BJ209" i="1"/>
  <c r="BJ243" i="1"/>
  <c r="BJ242" i="1"/>
  <c r="BJ212" i="1"/>
  <c r="BK227" i="1"/>
  <c r="BK209" i="1"/>
  <c r="BJ195" i="1"/>
  <c r="BK200" i="1"/>
  <c r="BJ174" i="1"/>
  <c r="BK232" i="1"/>
  <c r="BK210" i="1"/>
  <c r="BK189" i="1"/>
  <c r="BK241" i="1"/>
  <c r="BK220" i="1"/>
  <c r="BK201" i="1"/>
  <c r="BJ211" i="1"/>
  <c r="BK187" i="1"/>
  <c r="BK194" i="1"/>
  <c r="BJ198" i="1"/>
  <c r="BK181" i="1"/>
  <c r="BK177" i="1"/>
  <c r="BJ150" i="1"/>
  <c r="BK95" i="1"/>
  <c r="BJ96" i="1"/>
  <c r="BK64" i="1"/>
  <c r="BJ78" i="1"/>
  <c r="BJ60" i="1"/>
  <c r="BK225" i="1"/>
  <c r="BK156" i="1"/>
  <c r="BJ141" i="1"/>
  <c r="BJ143" i="1"/>
  <c r="BJ145" i="1"/>
  <c r="BJ110" i="1"/>
  <c r="BJ137" i="1"/>
  <c r="BK96" i="1"/>
  <c r="BJ102" i="1"/>
  <c r="BJ76" i="1"/>
  <c r="BK150" i="1"/>
  <c r="BJ151" i="1"/>
  <c r="BJ140" i="1"/>
  <c r="BJ133" i="1"/>
  <c r="BK114" i="1"/>
  <c r="BK90" i="1"/>
  <c r="BK162" i="1"/>
  <c r="BK143" i="1"/>
  <c r="BJ167" i="1"/>
  <c r="BJ135" i="1"/>
  <c r="BJ177" i="1"/>
  <c r="BK171" i="1"/>
  <c r="BK141" i="1"/>
  <c r="BJ89" i="1"/>
  <c r="BK82" i="1"/>
  <c r="BJ179" i="1"/>
  <c r="BK168" i="1"/>
  <c r="BJ171" i="1"/>
  <c r="BK208" i="1"/>
  <c r="BJ158" i="1"/>
  <c r="BK245" i="1"/>
  <c r="BJ169" i="1"/>
  <c r="BK154" i="1"/>
  <c r="BJ146" i="1"/>
  <c r="BJ218" i="1"/>
  <c r="BJ172" i="1"/>
  <c r="BJ208" i="1"/>
  <c r="BJ166" i="1"/>
  <c r="BJ128" i="1"/>
  <c r="BJ130" i="1"/>
  <c r="BJ114" i="1"/>
  <c r="BK92" i="1"/>
  <c r="BJ87" i="1"/>
  <c r="BJ139" i="1"/>
  <c r="BJ159" i="1"/>
  <c r="BK117" i="1"/>
  <c r="BK119" i="1"/>
  <c r="BK103" i="1"/>
  <c r="BJ232" i="1"/>
  <c r="BJ148" i="1"/>
  <c r="BJ144" i="1"/>
  <c r="BJ91" i="1"/>
  <c r="BK41" i="1"/>
  <c r="BK14" i="1"/>
  <c r="BJ32" i="1"/>
  <c r="BK138" i="1"/>
  <c r="BK16" i="1"/>
  <c r="BK37" i="1"/>
  <c r="BK12" i="1"/>
  <c r="BK24" i="1"/>
  <c r="BK31" i="1"/>
  <c r="BK17" i="1"/>
  <c r="BJ15" i="1"/>
  <c r="BK115" i="1"/>
  <c r="BK98" i="1"/>
  <c r="BJ72" i="1"/>
  <c r="BK65" i="1"/>
  <c r="BK113" i="1"/>
  <c r="BJ108" i="1"/>
  <c r="BK185" i="1"/>
  <c r="BJ106" i="1"/>
  <c r="BK84" i="1"/>
  <c r="BJ94" i="1"/>
  <c r="BK71" i="1"/>
  <c r="BJ44" i="1"/>
  <c r="BK97" i="1"/>
  <c r="BK101" i="1"/>
  <c r="BJ65" i="1"/>
  <c r="BJ71" i="1"/>
  <c r="BK55" i="1"/>
  <c r="BK22" i="1"/>
  <c r="BJ63" i="1"/>
  <c r="BK50" i="1"/>
  <c r="BJ50" i="1"/>
  <c r="BJ31" i="1"/>
  <c r="BK147" i="1"/>
  <c r="BJ131" i="1"/>
  <c r="BK121" i="1"/>
  <c r="BK137" i="1"/>
  <c r="BJ147" i="1"/>
  <c r="BK99" i="1"/>
  <c r="BJ81" i="1"/>
  <c r="BJ52" i="1"/>
  <c r="BK26" i="1"/>
  <c r="BJ30" i="1"/>
  <c r="BK139" i="1"/>
  <c r="BJ142" i="1"/>
  <c r="BJ126" i="1"/>
  <c r="BJ93" i="1"/>
  <c r="BK68" i="1"/>
  <c r="BK86" i="1"/>
  <c r="BJ74" i="1"/>
  <c r="BK58" i="1"/>
  <c r="BJ58" i="1"/>
  <c r="BK33" i="1"/>
  <c r="BJ34" i="1"/>
  <c r="BJ69" i="1"/>
  <c r="BJ36" i="1"/>
  <c r="BK19" i="1"/>
  <c r="BK63" i="1"/>
  <c r="BK32" i="1"/>
  <c r="BJ38" i="1"/>
  <c r="BJ42" i="1"/>
  <c r="BJ26" i="1"/>
  <c r="BK57" i="1"/>
  <c r="BJ80" i="1"/>
  <c r="BJ83" i="1"/>
  <c r="BK23" i="1"/>
  <c r="BJ18" i="1"/>
  <c r="BK34" i="1"/>
  <c r="BJ59" i="1"/>
  <c r="BK51" i="1"/>
  <c r="BK81" i="1"/>
  <c r="BJ54" i="1"/>
  <c r="BK45" i="1"/>
  <c r="BK94" i="1"/>
  <c r="BJ48" i="1"/>
  <c r="BJ27" i="1"/>
  <c r="BJ39" i="1"/>
  <c r="BK87" i="1"/>
  <c r="BJ105" i="1"/>
  <c r="BK88" i="1"/>
  <c r="BJ53" i="1"/>
  <c r="BK43" i="1"/>
  <c r="BJ13" i="1"/>
  <c r="BK44" i="1"/>
  <c r="BJ35" i="1"/>
  <c r="BJ40" i="1"/>
  <c r="BK80" i="1"/>
  <c r="BK60" i="1"/>
  <c r="BK39" i="1"/>
  <c r="BK20" i="1"/>
  <c r="BK15" i="1"/>
  <c r="BK77" i="1"/>
  <c r="BJ22" i="1"/>
  <c r="BK56" i="1"/>
  <c r="BJ49" i="1"/>
  <c r="BK52" i="1"/>
  <c r="BJ84" i="1"/>
  <c r="BK79" i="1"/>
  <c r="BK91" i="1"/>
  <c r="BJ67" i="1"/>
  <c r="BJ21" i="1"/>
  <c r="BJ19" i="1"/>
  <c r="BK30" i="1"/>
  <c r="BJ56" i="1"/>
  <c r="BK21" i="1"/>
  <c r="BK28" i="1"/>
  <c r="BK18" i="1"/>
  <c r="BK38" i="1"/>
  <c r="BK27" i="1"/>
  <c r="BK35" i="1"/>
  <c r="BJ14" i="1"/>
  <c r="BK59" i="1"/>
  <c r="BK47" i="1"/>
  <c r="BJ75" i="1"/>
  <c r="BK48" i="1"/>
  <c r="BJ24" i="1"/>
  <c r="BJ64" i="1"/>
  <c r="BK75" i="1"/>
  <c r="BJ165" i="1"/>
  <c r="BJ112" i="1"/>
  <c r="BK13" i="1"/>
  <c r="BK40" i="1"/>
  <c r="BK67" i="1"/>
  <c r="BJ55" i="1"/>
  <c r="BK66" i="1"/>
  <c r="BJ73" i="1"/>
  <c r="BJ86" i="1"/>
  <c r="BK126" i="1"/>
  <c r="BK107" i="1"/>
  <c r="BK116" i="1"/>
  <c r="BJ28" i="1"/>
  <c r="BK49" i="1"/>
  <c r="BK148" i="1"/>
  <c r="BK85" i="1"/>
  <c r="BK93" i="1"/>
  <c r="BK109" i="1"/>
  <c r="BJ37" i="1"/>
  <c r="BJ47" i="1"/>
  <c r="BJ66" i="1"/>
  <c r="BK128" i="1"/>
  <c r="BK42" i="1"/>
  <c r="BJ12" i="1"/>
  <c r="BJ41" i="1"/>
  <c r="BJ82" i="1"/>
  <c r="BJ79" i="1"/>
  <c r="BJ68" i="1"/>
  <c r="BK89" i="1"/>
  <c r="BK120" i="1"/>
  <c r="BK25" i="1"/>
  <c r="BK36" i="1"/>
  <c r="BJ16" i="1"/>
  <c r="BJ51" i="1"/>
  <c r="BK72" i="1"/>
  <c r="BK124" i="1"/>
  <c r="BJ122" i="1"/>
  <c r="BJ99" i="1"/>
  <c r="BK111" i="1"/>
  <c r="BK169" i="1"/>
  <c r="BK132" i="1"/>
  <c r="BJ61" i="1"/>
  <c r="BK73" i="1"/>
  <c r="BJ33" i="1"/>
  <c r="BK83" i="1"/>
  <c r="BJ20" i="1"/>
  <c r="BK74" i="1"/>
  <c r="BK106" i="1"/>
  <c r="BK61" i="1"/>
  <c r="BK69" i="1"/>
  <c r="BJ103" i="1"/>
  <c r="BK131" i="1"/>
  <c r="BJ136" i="1"/>
  <c r="BK53" i="1"/>
  <c r="BK78" i="1"/>
  <c r="BK76" i="1"/>
  <c r="BJ120" i="1"/>
  <c r="BJ98" i="1"/>
  <c r="BK112" i="1"/>
  <c r="BK110" i="1"/>
  <c r="BJ92" i="1"/>
  <c r="BJ107" i="1"/>
  <c r="BJ23" i="1"/>
  <c r="BK129" i="1"/>
  <c r="BK142" i="1"/>
  <c r="BJ113" i="1"/>
  <c r="BJ157" i="1"/>
  <c r="BJ161" i="1"/>
  <c r="BJ168" i="1"/>
  <c r="BK167" i="1"/>
  <c r="BJ200" i="1"/>
  <c r="BJ176" i="1"/>
  <c r="BK190" i="1"/>
  <c r="BK182" i="1"/>
  <c r="BJ193" i="1"/>
  <c r="BK178" i="1"/>
  <c r="BJ25" i="1"/>
  <c r="BK102" i="1"/>
  <c r="BK153" i="1"/>
  <c r="BK157" i="1"/>
  <c r="BK184" i="1"/>
  <c r="BJ192" i="1"/>
  <c r="BK237" i="1"/>
  <c r="BJ100" i="1"/>
  <c r="BJ109" i="1"/>
  <c r="BJ95" i="1"/>
  <c r="BK133" i="1"/>
  <c r="BJ115" i="1"/>
  <c r="BK172" i="1"/>
  <c r="BK196" i="1"/>
  <c r="BJ185" i="1"/>
  <c r="BJ182" i="1"/>
  <c r="BJ124" i="1"/>
  <c r="BK118" i="1"/>
  <c r="BJ77" i="1"/>
  <c r="BK122" i="1"/>
  <c r="BJ97" i="1"/>
  <c r="BK144" i="1"/>
  <c r="BJ117" i="1"/>
  <c r="BK152" i="1"/>
  <c r="BJ111" i="1"/>
  <c r="BJ132" i="1"/>
  <c r="BK54" i="1"/>
  <c r="BJ101" i="1"/>
  <c r="BJ119" i="1"/>
  <c r="BJ154" i="1"/>
  <c r="BJ173" i="1"/>
  <c r="BJ187" i="1"/>
  <c r="BJ191" i="1"/>
  <c r="BJ183" i="1"/>
  <c r="BK151" i="1"/>
  <c r="BK193" i="1"/>
  <c r="BJ43" i="1"/>
  <c r="BK100" i="1"/>
  <c r="BK105" i="1"/>
  <c r="BJ121" i="1"/>
  <c r="BJ45" i="1"/>
  <c r="BJ138" i="1"/>
  <c r="BK202" i="1"/>
  <c r="BJ127" i="1"/>
  <c r="BJ123" i="1"/>
  <c r="BK140" i="1"/>
  <c r="BJ57" i="1"/>
  <c r="BJ88" i="1"/>
  <c r="BK149" i="1"/>
  <c r="BJ160" i="1"/>
  <c r="BK161" i="1"/>
  <c r="BK146" i="1"/>
  <c r="BJ116" i="1"/>
  <c r="BK127" i="1"/>
  <c r="BK155" i="1"/>
  <c r="BK108" i="1"/>
  <c r="BJ118" i="1"/>
  <c r="BK136" i="1"/>
  <c r="BK183" i="1"/>
  <c r="BK159" i="1"/>
  <c r="BJ194" i="1"/>
  <c r="BJ227" i="1"/>
  <c r="BJ215" i="1"/>
  <c r="BK192" i="1"/>
  <c r="BJ196" i="1"/>
  <c r="BJ213" i="1"/>
  <c r="BJ225" i="1"/>
  <c r="BJ220" i="1"/>
  <c r="BJ241" i="1"/>
  <c r="BK165" i="1"/>
  <c r="BK179" i="1"/>
  <c r="BJ188" i="1"/>
  <c r="BJ203" i="1"/>
  <c r="BK217" i="1"/>
  <c r="BJ223" i="1"/>
  <c r="BK224" i="1"/>
  <c r="BJ235" i="1"/>
  <c r="BJ239" i="1"/>
  <c r="BK244" i="1"/>
  <c r="BJ162" i="1"/>
  <c r="BJ189" i="1"/>
  <c r="BJ190" i="1"/>
  <c r="BK211" i="1"/>
  <c r="BK213" i="1"/>
  <c r="BJ221" i="1"/>
  <c r="BK231" i="1"/>
  <c r="BJ202" i="1"/>
  <c r="BK215" i="1"/>
  <c r="BJ153" i="1"/>
  <c r="BJ181" i="1"/>
  <c r="BK222" i="1"/>
  <c r="BK186" i="1"/>
  <c r="BK188" i="1"/>
  <c r="BK176" i="1"/>
  <c r="BJ201" i="1"/>
  <c r="BJ233" i="1"/>
  <c r="BJ231" i="1"/>
  <c r="BJ90" i="1"/>
  <c r="BJ155" i="1"/>
  <c r="BK164" i="1"/>
  <c r="BK191" i="1"/>
  <c r="BK160" i="1"/>
  <c r="BJ175" i="1"/>
  <c r="BK233" i="1"/>
  <c r="BK235" i="1"/>
  <c r="BJ85" i="1"/>
  <c r="BK166" i="1"/>
  <c r="BK195" i="1"/>
  <c r="BK228" i="1"/>
  <c r="BK175" i="1"/>
  <c r="BK198" i="1"/>
  <c r="BJ228" i="1"/>
  <c r="BJ222" i="1"/>
  <c r="BJ156" i="1"/>
  <c r="BK174" i="1"/>
  <c r="BJ178" i="1"/>
  <c r="BJ217" i="1"/>
  <c r="BJ226" i="1"/>
  <c r="BJ237" i="1"/>
  <c r="BK226" i="1"/>
  <c r="BJ186" i="1"/>
  <c r="BJ199" i="1"/>
  <c r="BJ184" i="1"/>
  <c r="BJ224" i="1"/>
  <c r="BG261" i="1" l="1"/>
  <c r="BJ275" i="1"/>
  <c r="BJ204" i="1"/>
  <c r="BK273" i="1"/>
  <c r="BK170" i="1"/>
  <c r="BK270" i="1"/>
  <c r="BK180" i="1"/>
  <c r="BJ273" i="1"/>
  <c r="BJ170" i="1"/>
  <c r="BK266" i="1"/>
  <c r="BK286" i="1"/>
  <c r="BK62" i="1"/>
  <c r="BK279" i="1"/>
  <c r="BJ269" i="1"/>
  <c r="BJ163" i="1"/>
  <c r="BJ290" i="1"/>
  <c r="BJ272" i="1"/>
  <c r="BJ229" i="1"/>
  <c r="BJ268" i="1"/>
  <c r="BJ125" i="1"/>
  <c r="BK272" i="1"/>
  <c r="BK290" i="1"/>
  <c r="BK229" i="1"/>
  <c r="BK246" i="1"/>
  <c r="BJ278" i="1"/>
  <c r="BK275" i="1"/>
  <c r="BK204" i="1"/>
  <c r="BK274" i="1"/>
  <c r="BK134" i="1"/>
  <c r="BJ284" i="1"/>
  <c r="BJ264" i="1"/>
  <c r="BJ29" i="1"/>
  <c r="BJ274" i="1"/>
  <c r="BJ134" i="1"/>
  <c r="BJ287" i="1"/>
  <c r="BJ70" i="1"/>
  <c r="BH276" i="1"/>
  <c r="AE305" i="1"/>
  <c r="BK288" i="1"/>
  <c r="BK267" i="1"/>
  <c r="BK104" i="1"/>
  <c r="BM255" i="1"/>
  <c r="BM277" i="1" s="1"/>
  <c r="AG303" i="1"/>
  <c r="BN257" i="1"/>
  <c r="BN279" i="1" s="1"/>
  <c r="BN249" i="1"/>
  <c r="BM257" i="1"/>
  <c r="BM279" i="1" s="1"/>
  <c r="BM249" i="1"/>
  <c r="BN251" i="1"/>
  <c r="BN256" i="1"/>
  <c r="BM251" i="1"/>
  <c r="BM256" i="1"/>
  <c r="BN253" i="1"/>
  <c r="BN259" i="1"/>
  <c r="BM253" i="1"/>
  <c r="BM259" i="1"/>
  <c r="BM248" i="1"/>
  <c r="BN260" i="1"/>
  <c r="BM252" i="1"/>
  <c r="BM258" i="1"/>
  <c r="BM280" i="1" s="1"/>
  <c r="BN255" i="1"/>
  <c r="BN277" i="1" s="1"/>
  <c r="BN248" i="1"/>
  <c r="BN254" i="1"/>
  <c r="BM254" i="1"/>
  <c r="BN250" i="1"/>
  <c r="BM260" i="1"/>
  <c r="BM250" i="1"/>
  <c r="BN258" i="1"/>
  <c r="BN280" i="1" s="1"/>
  <c r="BN252" i="1"/>
  <c r="BP6" i="1"/>
  <c r="BM235" i="1"/>
  <c r="BN227" i="1"/>
  <c r="BM143" i="1"/>
  <c r="BM230" i="1"/>
  <c r="BN160" i="1"/>
  <c r="BM158" i="1"/>
  <c r="BN167" i="1"/>
  <c r="BN194" i="1"/>
  <c r="BM139" i="1"/>
  <c r="BN230" i="1"/>
  <c r="BM238" i="1"/>
  <c r="BN176" i="1"/>
  <c r="BN195" i="1"/>
  <c r="BN216" i="1"/>
  <c r="BM211" i="1"/>
  <c r="BN235" i="1"/>
  <c r="BN238" i="1"/>
  <c r="BM174" i="1"/>
  <c r="BM168" i="1"/>
  <c r="BM231" i="1"/>
  <c r="BM152" i="1"/>
  <c r="BN138" i="1"/>
  <c r="BM151" i="1"/>
  <c r="BM240" i="1"/>
  <c r="BN245" i="1"/>
  <c r="BN214" i="1"/>
  <c r="BN232" i="1"/>
  <c r="BM245" i="1"/>
  <c r="BN201" i="1"/>
  <c r="BN239" i="1"/>
  <c r="BN221" i="1"/>
  <c r="BN212" i="1"/>
  <c r="BM234" i="1"/>
  <c r="BM243" i="1"/>
  <c r="BN236" i="1"/>
  <c r="BM209" i="1"/>
  <c r="BM178" i="1"/>
  <c r="BN234" i="1"/>
  <c r="BM236" i="1"/>
  <c r="BN172" i="1"/>
  <c r="BM115" i="1"/>
  <c r="BM92" i="1"/>
  <c r="BN64" i="1"/>
  <c r="BM71" i="1"/>
  <c r="BM60" i="1"/>
  <c r="BM147" i="1"/>
  <c r="BN119" i="1"/>
  <c r="BN105" i="1"/>
  <c r="BN84" i="1"/>
  <c r="BM67" i="1"/>
  <c r="BN223" i="1"/>
  <c r="BN213" i="1"/>
  <c r="BM160" i="1"/>
  <c r="BM121" i="1"/>
  <c r="BM103" i="1"/>
  <c r="BN243" i="1"/>
  <c r="BN209" i="1"/>
  <c r="BM172" i="1"/>
  <c r="BM232" i="1"/>
  <c r="BM166" i="1"/>
  <c r="BM130" i="1"/>
  <c r="BM95" i="1"/>
  <c r="BN97" i="1"/>
  <c r="BM109" i="1"/>
  <c r="BM101" i="1"/>
  <c r="BN240" i="1"/>
  <c r="BN210" i="1"/>
  <c r="BN115" i="1"/>
  <c r="BN111" i="1"/>
  <c r="BM90" i="1"/>
  <c r="BN101" i="1"/>
  <c r="BN88" i="1"/>
  <c r="BN178" i="1"/>
  <c r="BN174" i="1"/>
  <c r="BN225" i="1"/>
  <c r="BM141" i="1"/>
  <c r="BM135" i="1"/>
  <c r="BN220" i="1"/>
  <c r="BN116" i="1"/>
  <c r="BN203" i="1"/>
  <c r="BN166" i="1"/>
  <c r="BN121" i="1"/>
  <c r="BN96" i="1"/>
  <c r="BN92" i="1"/>
  <c r="BN95" i="1"/>
  <c r="BN66" i="1"/>
  <c r="BN161" i="1"/>
  <c r="BM161" i="1"/>
  <c r="BM150" i="1"/>
  <c r="BN113" i="1"/>
  <c r="BN114" i="1"/>
  <c r="BM111" i="1"/>
  <c r="BM154" i="1"/>
  <c r="BM65" i="1"/>
  <c r="BM42" i="1"/>
  <c r="BM34" i="1"/>
  <c r="BN118" i="1"/>
  <c r="BM78" i="1"/>
  <c r="BN55" i="1"/>
  <c r="BN82" i="1"/>
  <c r="BM56" i="1"/>
  <c r="BM50" i="1"/>
  <c r="BM117" i="1"/>
  <c r="BN33" i="1"/>
  <c r="BM195" i="1"/>
  <c r="BN102" i="1"/>
  <c r="BM145" i="1"/>
  <c r="BM119" i="1"/>
  <c r="BN109" i="1"/>
  <c r="BN68" i="1"/>
  <c r="BN86" i="1"/>
  <c r="BN22" i="1"/>
  <c r="BN18" i="1"/>
  <c r="BN14" i="1"/>
  <c r="BN35" i="1"/>
  <c r="BM88" i="1"/>
  <c r="BN41" i="1"/>
  <c r="BN37" i="1"/>
  <c r="BM21" i="1"/>
  <c r="BM13" i="1"/>
  <c r="BN199" i="1"/>
  <c r="BN157" i="1"/>
  <c r="BM123" i="1"/>
  <c r="BM96" i="1"/>
  <c r="BN107" i="1"/>
  <c r="BM107" i="1"/>
  <c r="BM113" i="1"/>
  <c r="BM99" i="1"/>
  <c r="BN151" i="1"/>
  <c r="BN103" i="1"/>
  <c r="BN99" i="1"/>
  <c r="BN90" i="1"/>
  <c r="BM19" i="1"/>
  <c r="BN165" i="1"/>
  <c r="BM55" i="1"/>
  <c r="BN59" i="1"/>
  <c r="BM44" i="1"/>
  <c r="BM36" i="1"/>
  <c r="BM30" i="1"/>
  <c r="BM137" i="1"/>
  <c r="BN123" i="1"/>
  <c r="BN80" i="1"/>
  <c r="BM32" i="1"/>
  <c r="BN15" i="1"/>
  <c r="BM12" i="1"/>
  <c r="BM20" i="1"/>
  <c r="BM26" i="1"/>
  <c r="BM45" i="1"/>
  <c r="BM77" i="1"/>
  <c r="BN50" i="1"/>
  <c r="BN44" i="1"/>
  <c r="BM41" i="1"/>
  <c r="BN27" i="1"/>
  <c r="BM51" i="1"/>
  <c r="BM76" i="1"/>
  <c r="BN72" i="1"/>
  <c r="BM85" i="1"/>
  <c r="BN130" i="1"/>
  <c r="BN117" i="1"/>
  <c r="BM48" i="1"/>
  <c r="BN39" i="1"/>
  <c r="BM17" i="1"/>
  <c r="BM24" i="1"/>
  <c r="BM61" i="1"/>
  <c r="BN75" i="1"/>
  <c r="BN83" i="1"/>
  <c r="BN58" i="1"/>
  <c r="BM89" i="1"/>
  <c r="BN48" i="1"/>
  <c r="BM15" i="1"/>
  <c r="BM86" i="1"/>
  <c r="BM58" i="1"/>
  <c r="BN32" i="1"/>
  <c r="BN17" i="1"/>
  <c r="BM97" i="1"/>
  <c r="BM69" i="1"/>
  <c r="BN36" i="1"/>
  <c r="BM57" i="1"/>
  <c r="BN20" i="1"/>
  <c r="BN12" i="1"/>
  <c r="BN38" i="1"/>
  <c r="BN34" i="1"/>
  <c r="BN45" i="1"/>
  <c r="BM31" i="1"/>
  <c r="BM27" i="1"/>
  <c r="BM138" i="1"/>
  <c r="BN43" i="1"/>
  <c r="BM33" i="1"/>
  <c r="BN19" i="1"/>
  <c r="BM63" i="1"/>
  <c r="BM40" i="1"/>
  <c r="BN13" i="1"/>
  <c r="BN40" i="1"/>
  <c r="BM114" i="1"/>
  <c r="BN159" i="1"/>
  <c r="BM38" i="1"/>
  <c r="BM23" i="1"/>
  <c r="BM39" i="1"/>
  <c r="BM59" i="1"/>
  <c r="BN53" i="1"/>
  <c r="BN21" i="1"/>
  <c r="BM18" i="1"/>
  <c r="BN24" i="1"/>
  <c r="BM43" i="1"/>
  <c r="BN51" i="1"/>
  <c r="BM83" i="1"/>
  <c r="BN31" i="1"/>
  <c r="BN61" i="1"/>
  <c r="BM49" i="1"/>
  <c r="BM54" i="1"/>
  <c r="BN98" i="1"/>
  <c r="BM81" i="1"/>
  <c r="BM100" i="1"/>
  <c r="BM108" i="1"/>
  <c r="BN120" i="1"/>
  <c r="BN16" i="1"/>
  <c r="BN49" i="1"/>
  <c r="BM84" i="1"/>
  <c r="BN42" i="1"/>
  <c r="BN65" i="1"/>
  <c r="BM87" i="1"/>
  <c r="BM120" i="1"/>
  <c r="BN93" i="1"/>
  <c r="BN144" i="1"/>
  <c r="BN30" i="1"/>
  <c r="BM22" i="1"/>
  <c r="BN25" i="1"/>
  <c r="BM80" i="1"/>
  <c r="BM74" i="1"/>
  <c r="BN128" i="1"/>
  <c r="BM52" i="1"/>
  <c r="BN73" i="1"/>
  <c r="BN52" i="1"/>
  <c r="BM75" i="1"/>
  <c r="BN60" i="1"/>
  <c r="BN108" i="1"/>
  <c r="BM91" i="1"/>
  <c r="BM116" i="1"/>
  <c r="BM47" i="1"/>
  <c r="BN81" i="1"/>
  <c r="BN94" i="1"/>
  <c r="BN89" i="1"/>
  <c r="BN122" i="1"/>
  <c r="BN169" i="1"/>
  <c r="BM28" i="1"/>
  <c r="BN26" i="1"/>
  <c r="BN69" i="1"/>
  <c r="BN76" i="1"/>
  <c r="BN78" i="1"/>
  <c r="BN67" i="1"/>
  <c r="BM53" i="1"/>
  <c r="BM72" i="1"/>
  <c r="BM79" i="1"/>
  <c r="BM35" i="1"/>
  <c r="BM14" i="1"/>
  <c r="BN54" i="1"/>
  <c r="BM37" i="1"/>
  <c r="BN79" i="1"/>
  <c r="BN71" i="1"/>
  <c r="BM94" i="1"/>
  <c r="BN112" i="1"/>
  <c r="BM132" i="1"/>
  <c r="BN57" i="1"/>
  <c r="BM73" i="1"/>
  <c r="BM66" i="1"/>
  <c r="BM82" i="1"/>
  <c r="BM93" i="1"/>
  <c r="BN91" i="1"/>
  <c r="BM124" i="1"/>
  <c r="BN56" i="1"/>
  <c r="BN77" i="1"/>
  <c r="BM68" i="1"/>
  <c r="BN85" i="1"/>
  <c r="BM122" i="1"/>
  <c r="BN133" i="1"/>
  <c r="BM140" i="1"/>
  <c r="BM148" i="1"/>
  <c r="BN156" i="1"/>
  <c r="BM177" i="1"/>
  <c r="BM176" i="1"/>
  <c r="BM206" i="1"/>
  <c r="BN205" i="1"/>
  <c r="BN23" i="1"/>
  <c r="BM64" i="1"/>
  <c r="BN137" i="1"/>
  <c r="BN145" i="1"/>
  <c r="BN198" i="1"/>
  <c r="BM202" i="1"/>
  <c r="BM203" i="1"/>
  <c r="BM106" i="1"/>
  <c r="BN202" i="1"/>
  <c r="BM156" i="1"/>
  <c r="BN162" i="1"/>
  <c r="BM175" i="1"/>
  <c r="BM187" i="1"/>
  <c r="BM191" i="1"/>
  <c r="BM179" i="1"/>
  <c r="BM183" i="1"/>
  <c r="BM194" i="1"/>
  <c r="BN187" i="1"/>
  <c r="BM192" i="1"/>
  <c r="BM201" i="1"/>
  <c r="BN47" i="1"/>
  <c r="BN74" i="1"/>
  <c r="BN124" i="1"/>
  <c r="BM128" i="1"/>
  <c r="BM149" i="1"/>
  <c r="BM25" i="1"/>
  <c r="BN87" i="1"/>
  <c r="BM142" i="1"/>
  <c r="BN28" i="1"/>
  <c r="BN148" i="1"/>
  <c r="BM98" i="1"/>
  <c r="BM102" i="1"/>
  <c r="BN183" i="1"/>
  <c r="BN153" i="1"/>
  <c r="BM181" i="1"/>
  <c r="BN132" i="1"/>
  <c r="BM215" i="1"/>
  <c r="BM112" i="1"/>
  <c r="BM144" i="1"/>
  <c r="BN63" i="1"/>
  <c r="BN146" i="1"/>
  <c r="BM131" i="1"/>
  <c r="BN136" i="1"/>
  <c r="BM105" i="1"/>
  <c r="BM118" i="1"/>
  <c r="BM127" i="1"/>
  <c r="BM136" i="1"/>
  <c r="BM129" i="1"/>
  <c r="BM110" i="1"/>
  <c r="BN110" i="1"/>
  <c r="BM126" i="1"/>
  <c r="BN131" i="1"/>
  <c r="BN150" i="1"/>
  <c r="BN164" i="1"/>
  <c r="BM169" i="1"/>
  <c r="BN126" i="1"/>
  <c r="BN142" i="1"/>
  <c r="BN127" i="1"/>
  <c r="BN140" i="1"/>
  <c r="BM146" i="1"/>
  <c r="BM157" i="1"/>
  <c r="BM173" i="1"/>
  <c r="BN154" i="1"/>
  <c r="BN129" i="1"/>
  <c r="BM153" i="1"/>
  <c r="BN135" i="1"/>
  <c r="BN143" i="1"/>
  <c r="BN184" i="1"/>
  <c r="BM200" i="1"/>
  <c r="BM193" i="1"/>
  <c r="BM186" i="1"/>
  <c r="BM188" i="1"/>
  <c r="BM221" i="1"/>
  <c r="BN218" i="1"/>
  <c r="BM189" i="1"/>
  <c r="BN191" i="1"/>
  <c r="BN200" i="1"/>
  <c r="BM198" i="1"/>
  <c r="BN215" i="1"/>
  <c r="BM220" i="1"/>
  <c r="BN224" i="1"/>
  <c r="BM241" i="1"/>
  <c r="BM212" i="1"/>
  <c r="BN231" i="1"/>
  <c r="BN158" i="1"/>
  <c r="BN100" i="1"/>
  <c r="BN171" i="1"/>
  <c r="BM237" i="1"/>
  <c r="BN206" i="1"/>
  <c r="BM233" i="1"/>
  <c r="BN106" i="1"/>
  <c r="BN139" i="1"/>
  <c r="BN155" i="1"/>
  <c r="BN181" i="1"/>
  <c r="BN196" i="1"/>
  <c r="BM171" i="1"/>
  <c r="BN188" i="1"/>
  <c r="BM196" i="1"/>
  <c r="BN211" i="1"/>
  <c r="BM218" i="1"/>
  <c r="BM210" i="1"/>
  <c r="BN152" i="1"/>
  <c r="BN177" i="1"/>
  <c r="BN190" i="1"/>
  <c r="BN217" i="1"/>
  <c r="BN226" i="1"/>
  <c r="BM227" i="1"/>
  <c r="BM16" i="1"/>
  <c r="BN173" i="1"/>
  <c r="BN182" i="1"/>
  <c r="BN192" i="1"/>
  <c r="BN237" i="1"/>
  <c r="BM223" i="1"/>
  <c r="BN242" i="1"/>
  <c r="BN141" i="1"/>
  <c r="BM164" i="1"/>
  <c r="BN175" i="1"/>
  <c r="BM190" i="1"/>
  <c r="BM207" i="1"/>
  <c r="BN179" i="1"/>
  <c r="BM155" i="1"/>
  <c r="BM185" i="1"/>
  <c r="BM228" i="1"/>
  <c r="BN228" i="1"/>
  <c r="BM214" i="1"/>
  <c r="BM226" i="1"/>
  <c r="BM224" i="1"/>
  <c r="BN185" i="1"/>
  <c r="BN186" i="1"/>
  <c r="BN207" i="1"/>
  <c r="BN241" i="1"/>
  <c r="BM199" i="1"/>
  <c r="BM182" i="1"/>
  <c r="BM205" i="1"/>
  <c r="BM222" i="1"/>
  <c r="BM225" i="1"/>
  <c r="BM239" i="1"/>
  <c r="BM242" i="1"/>
  <c r="BM162" i="1"/>
  <c r="BN193" i="1"/>
  <c r="BN233" i="1"/>
  <c r="BM216" i="1"/>
  <c r="BM244" i="1"/>
  <c r="BN208" i="1"/>
  <c r="BM133" i="1"/>
  <c r="BM165" i="1"/>
  <c r="BN244" i="1"/>
  <c r="BM159" i="1"/>
  <c r="BN189" i="1"/>
  <c r="BN147" i="1"/>
  <c r="BM184" i="1"/>
  <c r="BM217" i="1"/>
  <c r="BM208" i="1"/>
  <c r="BN149" i="1"/>
  <c r="BN168" i="1"/>
  <c r="BM167" i="1"/>
  <c r="BM213" i="1"/>
  <c r="BN222" i="1"/>
  <c r="BK278" i="1"/>
  <c r="AE304" i="1"/>
  <c r="BK289" i="1"/>
  <c r="BK219" i="1"/>
  <c r="BA281" i="1"/>
  <c r="BA282" i="1" s="1"/>
  <c r="BA262" i="1"/>
  <c r="BE281" i="1"/>
  <c r="BE282" i="1" s="1"/>
  <c r="BE262" i="1"/>
  <c r="BJ285" i="1"/>
  <c r="BJ265" i="1"/>
  <c r="BJ46" i="1"/>
  <c r="BJ288" i="1"/>
  <c r="BJ267" i="1"/>
  <c r="BJ104" i="1"/>
  <c r="BJ286" i="1"/>
  <c r="BJ266" i="1"/>
  <c r="BJ62" i="1"/>
  <c r="BK287" i="1"/>
  <c r="BK70" i="1"/>
  <c r="BJ246" i="1"/>
  <c r="BB281" i="1"/>
  <c r="BB282" i="1" s="1"/>
  <c r="BB262" i="1"/>
  <c r="BJ271" i="1"/>
  <c r="BJ197" i="1"/>
  <c r="BK268" i="1"/>
  <c r="BK125" i="1"/>
  <c r="BJ277" i="1"/>
  <c r="BK271" i="1"/>
  <c r="BK197" i="1"/>
  <c r="BJ270" i="1"/>
  <c r="BJ180" i="1"/>
  <c r="BK269" i="1"/>
  <c r="BK163" i="1"/>
  <c r="BK277" i="1"/>
  <c r="BK285" i="1"/>
  <c r="BK265" i="1"/>
  <c r="BK46" i="1"/>
  <c r="BK284" i="1"/>
  <c r="AF304" i="1" s="1"/>
  <c r="BK264" i="1"/>
  <c r="BK29" i="1"/>
  <c r="BJ289" i="1"/>
  <c r="BJ219" i="1"/>
  <c r="BD261" i="1"/>
  <c r="BM268" i="1" l="1"/>
  <c r="BM125" i="1"/>
  <c r="BD281" i="1"/>
  <c r="BD282" i="1" s="1"/>
  <c r="BD262" i="1"/>
  <c r="BN284" i="1"/>
  <c r="BN264" i="1"/>
  <c r="BN29" i="1"/>
  <c r="BM246" i="1"/>
  <c r="BN288" i="1"/>
  <c r="BN267" i="1"/>
  <c r="BN104" i="1"/>
  <c r="BM278" i="1"/>
  <c r="AF305" i="1"/>
  <c r="BN271" i="1"/>
  <c r="BN197" i="1"/>
  <c r="BN270" i="1"/>
  <c r="BN180" i="1"/>
  <c r="BN265" i="1"/>
  <c r="BN285" i="1"/>
  <c r="BN46" i="1"/>
  <c r="BM284" i="1"/>
  <c r="BM264" i="1"/>
  <c r="BM29" i="1"/>
  <c r="BN287" i="1"/>
  <c r="BN70" i="1"/>
  <c r="BK276" i="1"/>
  <c r="BM289" i="1"/>
  <c r="BM219" i="1"/>
  <c r="BN273" i="1"/>
  <c r="BN170" i="1"/>
  <c r="BN268" i="1"/>
  <c r="BN125" i="1"/>
  <c r="AH303" i="1"/>
  <c r="BP257" i="1"/>
  <c r="BP260" i="1"/>
  <c r="BQ251" i="1"/>
  <c r="BQ256" i="1"/>
  <c r="BP251" i="1"/>
  <c r="BP256" i="1"/>
  <c r="BQ253" i="1"/>
  <c r="BQ259" i="1"/>
  <c r="BP253" i="1"/>
  <c r="BP259" i="1"/>
  <c r="BQ255" i="1"/>
  <c r="BQ277" i="1" s="1"/>
  <c r="BQ248" i="1"/>
  <c r="BP255" i="1"/>
  <c r="BP277" i="1" s="1"/>
  <c r="BP248" i="1"/>
  <c r="BP250" i="1"/>
  <c r="BQ260" i="1"/>
  <c r="BQ254" i="1"/>
  <c r="BQ258" i="1"/>
  <c r="BQ280" i="1" s="1"/>
  <c r="BP254" i="1"/>
  <c r="BQ257" i="1"/>
  <c r="BQ249" i="1"/>
  <c r="BP249" i="1"/>
  <c r="BQ250" i="1"/>
  <c r="BQ252" i="1"/>
  <c r="BP252" i="1"/>
  <c r="BP258" i="1"/>
  <c r="BP280" i="1" s="1"/>
  <c r="BS6" i="1"/>
  <c r="BQ225" i="1"/>
  <c r="BQ199" i="1"/>
  <c r="BP192" i="1"/>
  <c r="BQ162" i="1"/>
  <c r="BP142" i="1"/>
  <c r="BQ131" i="1"/>
  <c r="BP243" i="1"/>
  <c r="BQ171" i="1"/>
  <c r="BP165" i="1"/>
  <c r="BQ223" i="1"/>
  <c r="BP190" i="1"/>
  <c r="BP146" i="1"/>
  <c r="BP167" i="1"/>
  <c r="BQ245" i="1"/>
  <c r="BP205" i="1"/>
  <c r="BP242" i="1"/>
  <c r="BQ221" i="1"/>
  <c r="BQ239" i="1"/>
  <c r="BQ234" i="1"/>
  <c r="BQ241" i="1"/>
  <c r="BQ236" i="1"/>
  <c r="BQ203" i="1"/>
  <c r="BP160" i="1"/>
  <c r="BQ240" i="1"/>
  <c r="BQ209" i="1"/>
  <c r="BP211" i="1"/>
  <c r="BQ205" i="1"/>
  <c r="BQ195" i="1"/>
  <c r="BP195" i="1"/>
  <c r="BP159" i="1"/>
  <c r="BP220" i="1"/>
  <c r="BP199" i="1"/>
  <c r="BP244" i="1"/>
  <c r="BQ243" i="1"/>
  <c r="BQ201" i="1"/>
  <c r="BQ220" i="1"/>
  <c r="BQ200" i="1"/>
  <c r="BP175" i="1"/>
  <c r="BQ173" i="1"/>
  <c r="BQ177" i="1"/>
  <c r="BQ242" i="1"/>
  <c r="BQ230" i="1"/>
  <c r="BQ232" i="1"/>
  <c r="BQ168" i="1"/>
  <c r="BP207" i="1"/>
  <c r="BP182" i="1"/>
  <c r="BQ238" i="1"/>
  <c r="BQ175" i="1"/>
  <c r="BQ149" i="1"/>
  <c r="BP106" i="1"/>
  <c r="BQ127" i="1"/>
  <c r="BP102" i="1"/>
  <c r="BP91" i="1"/>
  <c r="BP245" i="1"/>
  <c r="BQ176" i="1"/>
  <c r="BP148" i="1"/>
  <c r="BP115" i="1"/>
  <c r="BP103" i="1"/>
  <c r="BQ100" i="1"/>
  <c r="BP174" i="1"/>
  <c r="BQ119" i="1"/>
  <c r="BP128" i="1"/>
  <c r="BP113" i="1"/>
  <c r="BP76" i="1"/>
  <c r="BQ155" i="1"/>
  <c r="BP169" i="1"/>
  <c r="BP126" i="1"/>
  <c r="BQ227" i="1"/>
  <c r="BP171" i="1"/>
  <c r="BQ159" i="1"/>
  <c r="BQ123" i="1"/>
  <c r="BP136" i="1"/>
  <c r="BQ179" i="1"/>
  <c r="BP179" i="1"/>
  <c r="BP177" i="1"/>
  <c r="BQ138" i="1"/>
  <c r="BQ132" i="1"/>
  <c r="BQ107" i="1"/>
  <c r="BP97" i="1"/>
  <c r="BP87" i="1"/>
  <c r="BP178" i="1"/>
  <c r="BQ178" i="1"/>
  <c r="BQ207" i="1"/>
  <c r="BP186" i="1"/>
  <c r="BQ150" i="1"/>
  <c r="BP119" i="1"/>
  <c r="BQ105" i="1"/>
  <c r="BQ99" i="1"/>
  <c r="BP95" i="1"/>
  <c r="BP144" i="1"/>
  <c r="BP155" i="1"/>
  <c r="BQ133" i="1"/>
  <c r="BP108" i="1"/>
  <c r="BQ136" i="1"/>
  <c r="BP201" i="1"/>
  <c r="BQ174" i="1"/>
  <c r="BP188" i="1"/>
  <c r="BQ166" i="1"/>
  <c r="BP203" i="1"/>
  <c r="BQ172" i="1"/>
  <c r="BQ140" i="1"/>
  <c r="BQ117" i="1"/>
  <c r="BQ103" i="1"/>
  <c r="BQ97" i="1"/>
  <c r="BP123" i="1"/>
  <c r="BP89" i="1"/>
  <c r="BQ21" i="1"/>
  <c r="BQ17" i="1"/>
  <c r="BQ13" i="1"/>
  <c r="BP121" i="1"/>
  <c r="BQ95" i="1"/>
  <c r="BP67" i="1"/>
  <c r="BQ59" i="1"/>
  <c r="BP32" i="1"/>
  <c r="BP30" i="1"/>
  <c r="BQ113" i="1"/>
  <c r="BQ101" i="1"/>
  <c r="BP74" i="1"/>
  <c r="BQ81" i="1"/>
  <c r="BP38" i="1"/>
  <c r="BP117" i="1"/>
  <c r="BP110" i="1"/>
  <c r="BQ115" i="1"/>
  <c r="BP184" i="1"/>
  <c r="BQ121" i="1"/>
  <c r="BP99" i="1"/>
  <c r="BP116" i="1"/>
  <c r="BP71" i="1"/>
  <c r="BQ85" i="1"/>
  <c r="BP36" i="1"/>
  <c r="BP112" i="1"/>
  <c r="BQ102" i="1"/>
  <c r="BP72" i="1"/>
  <c r="BP65" i="1"/>
  <c r="BP172" i="1"/>
  <c r="BP140" i="1"/>
  <c r="BQ111" i="1"/>
  <c r="BQ109" i="1"/>
  <c r="BQ94" i="1"/>
  <c r="BQ87" i="1"/>
  <c r="BP118" i="1"/>
  <c r="BP19" i="1"/>
  <c r="BP15" i="1"/>
  <c r="BP85" i="1"/>
  <c r="BP63" i="1"/>
  <c r="BP176" i="1"/>
  <c r="BP78" i="1"/>
  <c r="BQ93" i="1"/>
  <c r="BQ79" i="1"/>
  <c r="BP59" i="1"/>
  <c r="BQ48" i="1"/>
  <c r="BP77" i="1"/>
  <c r="BP17" i="1"/>
  <c r="BP35" i="1"/>
  <c r="BP12" i="1"/>
  <c r="BP20" i="1"/>
  <c r="BP26" i="1"/>
  <c r="BQ14" i="1"/>
  <c r="BQ34" i="1"/>
  <c r="BQ65" i="1"/>
  <c r="BQ33" i="1"/>
  <c r="BQ76" i="1"/>
  <c r="BP60" i="1"/>
  <c r="BQ36" i="1"/>
  <c r="BQ42" i="1"/>
  <c r="BQ23" i="1"/>
  <c r="BQ69" i="1"/>
  <c r="BP45" i="1"/>
  <c r="BQ55" i="1"/>
  <c r="BQ71" i="1"/>
  <c r="BQ89" i="1"/>
  <c r="BQ50" i="1"/>
  <c r="BP57" i="1"/>
  <c r="BQ20" i="1"/>
  <c r="BQ45" i="1"/>
  <c r="BQ82" i="1"/>
  <c r="BQ63" i="1"/>
  <c r="BQ15" i="1"/>
  <c r="BQ40" i="1"/>
  <c r="BP42" i="1"/>
  <c r="BP69" i="1"/>
  <c r="BP93" i="1"/>
  <c r="BQ38" i="1"/>
  <c r="BP40" i="1"/>
  <c r="BP28" i="1"/>
  <c r="BQ16" i="1"/>
  <c r="BQ112" i="1"/>
  <c r="BP23" i="1"/>
  <c r="BP49" i="1"/>
  <c r="BP82" i="1"/>
  <c r="BP83" i="1"/>
  <c r="BP21" i="1"/>
  <c r="BP13" i="1"/>
  <c r="BP31" i="1"/>
  <c r="BQ77" i="1"/>
  <c r="BQ31" i="1"/>
  <c r="BP44" i="1"/>
  <c r="BQ19" i="1"/>
  <c r="BQ61" i="1"/>
  <c r="BP51" i="1"/>
  <c r="BQ30" i="1"/>
  <c r="BP18" i="1"/>
  <c r="BQ18" i="1"/>
  <c r="BQ78" i="1"/>
  <c r="BQ41" i="1"/>
  <c r="BP73" i="1"/>
  <c r="BP80" i="1"/>
  <c r="BP50" i="1"/>
  <c r="BQ44" i="1"/>
  <c r="BP41" i="1"/>
  <c r="BQ27" i="1"/>
  <c r="BQ32" i="1"/>
  <c r="BP43" i="1"/>
  <c r="BQ51" i="1"/>
  <c r="BP48" i="1"/>
  <c r="BP101" i="1"/>
  <c r="BQ91" i="1"/>
  <c r="BP16" i="1"/>
  <c r="BQ26" i="1"/>
  <c r="BQ86" i="1"/>
  <c r="BQ118" i="1"/>
  <c r="BQ47" i="1"/>
  <c r="BQ57" i="1"/>
  <c r="BQ72" i="1"/>
  <c r="BQ128" i="1"/>
  <c r="BQ68" i="1"/>
  <c r="BP90" i="1"/>
  <c r="BP138" i="1"/>
  <c r="BP27" i="1"/>
  <c r="BP37" i="1"/>
  <c r="BQ25" i="1"/>
  <c r="BP47" i="1"/>
  <c r="BQ52" i="1"/>
  <c r="BQ75" i="1"/>
  <c r="BQ108" i="1"/>
  <c r="BQ92" i="1"/>
  <c r="BQ114" i="1"/>
  <c r="BQ35" i="1"/>
  <c r="BQ28" i="1"/>
  <c r="BQ49" i="1"/>
  <c r="BP56" i="1"/>
  <c r="BP53" i="1"/>
  <c r="BP61" i="1"/>
  <c r="BP81" i="1"/>
  <c r="BP22" i="1"/>
  <c r="BQ53" i="1"/>
  <c r="BQ67" i="1"/>
  <c r="BQ37" i="1"/>
  <c r="BQ74" i="1"/>
  <c r="BP86" i="1"/>
  <c r="BP96" i="1"/>
  <c r="BQ129" i="1"/>
  <c r="BQ146" i="1"/>
  <c r="BQ126" i="1"/>
  <c r="BQ202" i="1"/>
  <c r="BP58" i="1"/>
  <c r="BP33" i="1"/>
  <c r="BQ39" i="1"/>
  <c r="BQ73" i="1"/>
  <c r="BP39" i="1"/>
  <c r="BP55" i="1"/>
  <c r="BP75" i="1"/>
  <c r="BP66" i="1"/>
  <c r="BQ54" i="1"/>
  <c r="BP24" i="1"/>
  <c r="BQ22" i="1"/>
  <c r="BP52" i="1"/>
  <c r="BP84" i="1"/>
  <c r="BQ83" i="1"/>
  <c r="BP64" i="1"/>
  <c r="BP54" i="1"/>
  <c r="BQ64" i="1"/>
  <c r="BQ60" i="1"/>
  <c r="BQ98" i="1"/>
  <c r="BQ90" i="1"/>
  <c r="BP34" i="1"/>
  <c r="BP25" i="1"/>
  <c r="BQ12" i="1"/>
  <c r="BQ56" i="1"/>
  <c r="BQ80" i="1"/>
  <c r="BQ110" i="1"/>
  <c r="BQ122" i="1"/>
  <c r="BP100" i="1"/>
  <c r="BQ116" i="1"/>
  <c r="BQ124" i="1"/>
  <c r="BQ43" i="1"/>
  <c r="BP68" i="1"/>
  <c r="BP132" i="1"/>
  <c r="BP161" i="1"/>
  <c r="BP133" i="1"/>
  <c r="BQ161" i="1"/>
  <c r="BQ186" i="1"/>
  <c r="BP158" i="1"/>
  <c r="BQ182" i="1"/>
  <c r="BP194" i="1"/>
  <c r="BP237" i="1"/>
  <c r="BP209" i="1"/>
  <c r="BP151" i="1"/>
  <c r="BQ148" i="1"/>
  <c r="BQ130" i="1"/>
  <c r="BP150" i="1"/>
  <c r="BP141" i="1"/>
  <c r="BQ165" i="1"/>
  <c r="BP200" i="1"/>
  <c r="BP196" i="1"/>
  <c r="BQ193" i="1"/>
  <c r="BQ208" i="1"/>
  <c r="BQ157" i="1"/>
  <c r="BQ145" i="1"/>
  <c r="BQ158" i="1"/>
  <c r="BQ164" i="1"/>
  <c r="BP181" i="1"/>
  <c r="BQ187" i="1"/>
  <c r="BP107" i="1"/>
  <c r="BP122" i="1"/>
  <c r="BQ84" i="1"/>
  <c r="BP124" i="1"/>
  <c r="BP149" i="1"/>
  <c r="BP105" i="1"/>
  <c r="BP94" i="1"/>
  <c r="BP120" i="1"/>
  <c r="BP109" i="1"/>
  <c r="BP130" i="1"/>
  <c r="BP131" i="1"/>
  <c r="BP129" i="1"/>
  <c r="BP156" i="1"/>
  <c r="BQ137" i="1"/>
  <c r="BP189" i="1"/>
  <c r="BP79" i="1"/>
  <c r="BP92" i="1"/>
  <c r="BP127" i="1"/>
  <c r="BP143" i="1"/>
  <c r="BP173" i="1"/>
  <c r="BQ88" i="1"/>
  <c r="BQ96" i="1"/>
  <c r="BQ142" i="1"/>
  <c r="BP111" i="1"/>
  <c r="BQ152" i="1"/>
  <c r="BP139" i="1"/>
  <c r="BQ181" i="1"/>
  <c r="BP166" i="1"/>
  <c r="BQ188" i="1"/>
  <c r="BQ192" i="1"/>
  <c r="BP14" i="1"/>
  <c r="BQ24" i="1"/>
  <c r="BQ106" i="1"/>
  <c r="BP114" i="1"/>
  <c r="BP162" i="1"/>
  <c r="BQ141" i="1"/>
  <c r="BP198" i="1"/>
  <c r="BQ183" i="1"/>
  <c r="BP145" i="1"/>
  <c r="BP164" i="1"/>
  <c r="BP168" i="1"/>
  <c r="BP202" i="1"/>
  <c r="BQ211" i="1"/>
  <c r="BQ58" i="1"/>
  <c r="BP98" i="1"/>
  <c r="BQ120" i="1"/>
  <c r="BQ169" i="1"/>
  <c r="BQ143" i="1"/>
  <c r="BQ198" i="1"/>
  <c r="BQ217" i="1"/>
  <c r="BP213" i="1"/>
  <c r="BQ218" i="1"/>
  <c r="BP227" i="1"/>
  <c r="BP210" i="1"/>
  <c r="BP240" i="1"/>
  <c r="BP228" i="1"/>
  <c r="BP212" i="1"/>
  <c r="BP224" i="1"/>
  <c r="BQ66" i="1"/>
  <c r="BQ153" i="1"/>
  <c r="BQ154" i="1"/>
  <c r="BP187" i="1"/>
  <c r="BQ194" i="1"/>
  <c r="BQ213" i="1"/>
  <c r="BQ228" i="1"/>
  <c r="BP230" i="1"/>
  <c r="BP231" i="1"/>
  <c r="BQ212" i="1"/>
  <c r="BQ185" i="1"/>
  <c r="BQ160" i="1"/>
  <c r="BP221" i="1"/>
  <c r="BQ237" i="1"/>
  <c r="BQ222" i="1"/>
  <c r="BQ210" i="1"/>
  <c r="BP232" i="1"/>
  <c r="BQ144" i="1"/>
  <c r="BQ156" i="1"/>
  <c r="BQ147" i="1"/>
  <c r="BP226" i="1"/>
  <c r="BP154" i="1"/>
  <c r="BP153" i="1"/>
  <c r="BP185" i="1"/>
  <c r="BQ189" i="1"/>
  <c r="BP222" i="1"/>
  <c r="BP223" i="1"/>
  <c r="BP214" i="1"/>
  <c r="BP208" i="1"/>
  <c r="BP241" i="1"/>
  <c r="BQ151" i="1"/>
  <c r="BQ135" i="1"/>
  <c r="BQ196" i="1"/>
  <c r="BQ224" i="1"/>
  <c r="BP233" i="1"/>
  <c r="BP234" i="1"/>
  <c r="BQ191" i="1"/>
  <c r="BQ214" i="1"/>
  <c r="BP216" i="1"/>
  <c r="BQ244" i="1"/>
  <c r="BQ235" i="1"/>
  <c r="BP135" i="1"/>
  <c r="BQ184" i="1"/>
  <c r="BP215" i="1"/>
  <c r="BP217" i="1"/>
  <c r="BP147" i="1"/>
  <c r="BP236" i="1"/>
  <c r="BP137" i="1"/>
  <c r="BP225" i="1"/>
  <c r="BQ231" i="1"/>
  <c r="BQ216" i="1"/>
  <c r="BP235" i="1"/>
  <c r="BP218" i="1"/>
  <c r="BP88" i="1"/>
  <c r="BQ139" i="1"/>
  <c r="BP152" i="1"/>
  <c r="BP191" i="1"/>
  <c r="BP193" i="1"/>
  <c r="BQ226" i="1"/>
  <c r="BQ167" i="1"/>
  <c r="BQ206" i="1"/>
  <c r="BP157" i="1"/>
  <c r="BP183" i="1"/>
  <c r="BQ215" i="1"/>
  <c r="BP206" i="1"/>
  <c r="BQ233" i="1"/>
  <c r="BP238" i="1"/>
  <c r="BQ190" i="1"/>
  <c r="BP239" i="1"/>
  <c r="BH261" i="1"/>
  <c r="BN286" i="1"/>
  <c r="BN266" i="1"/>
  <c r="BN62" i="1"/>
  <c r="BN275" i="1"/>
  <c r="BN204" i="1"/>
  <c r="BM266" i="1"/>
  <c r="BM286" i="1"/>
  <c r="BM62" i="1"/>
  <c r="BM287" i="1"/>
  <c r="BM70" i="1"/>
  <c r="BN272" i="1"/>
  <c r="BN290" i="1"/>
  <c r="BN229" i="1"/>
  <c r="BM275" i="1"/>
  <c r="BM204" i="1"/>
  <c r="BN278" i="1"/>
  <c r="BM269" i="1"/>
  <c r="BM163" i="1"/>
  <c r="BM271" i="1"/>
  <c r="BM197" i="1"/>
  <c r="BN269" i="1"/>
  <c r="BN163" i="1"/>
  <c r="BM288" i="1"/>
  <c r="BM267" i="1"/>
  <c r="BM104" i="1"/>
  <c r="BN274" i="1"/>
  <c r="BN134" i="1"/>
  <c r="BM265" i="1"/>
  <c r="BM285" i="1"/>
  <c r="BM46" i="1"/>
  <c r="BG281" i="1"/>
  <c r="BG282" i="1" s="1"/>
  <c r="BG262" i="1"/>
  <c r="BM273" i="1"/>
  <c r="BM170" i="1"/>
  <c r="BM274" i="1"/>
  <c r="BM134" i="1"/>
  <c r="BM270" i="1"/>
  <c r="BM180" i="1"/>
  <c r="BM272" i="1"/>
  <c r="BM290" i="1"/>
  <c r="BM229" i="1"/>
  <c r="BN289" i="1"/>
  <c r="BN219" i="1"/>
  <c r="BN246" i="1"/>
  <c r="BJ276" i="1"/>
  <c r="BP273" i="1" l="1"/>
  <c r="BP170" i="1"/>
  <c r="BQ287" i="1"/>
  <c r="BQ70" i="1"/>
  <c r="BP287" i="1"/>
  <c r="BP70" i="1"/>
  <c r="BQ278" i="1"/>
  <c r="BP275" i="1"/>
  <c r="BP204" i="1"/>
  <c r="BQ274" i="1"/>
  <c r="BQ134" i="1"/>
  <c r="BQ286" i="1"/>
  <c r="BQ266" i="1"/>
  <c r="BQ62" i="1"/>
  <c r="BK261" i="1"/>
  <c r="BP288" i="1"/>
  <c r="BP267" i="1"/>
  <c r="BP104" i="1"/>
  <c r="AI303" i="1"/>
  <c r="BS259" i="1"/>
  <c r="BT258" i="1"/>
  <c r="BT280" i="1" s="1"/>
  <c r="BS256" i="1"/>
  <c r="BT253" i="1"/>
  <c r="BS253" i="1"/>
  <c r="BT259" i="1"/>
  <c r="BT255" i="1"/>
  <c r="BT277" i="1" s="1"/>
  <c r="BS255" i="1"/>
  <c r="BS277" i="1" s="1"/>
  <c r="BS248" i="1"/>
  <c r="BT250" i="1"/>
  <c r="BS250" i="1"/>
  <c r="BS252" i="1"/>
  <c r="BT260" i="1"/>
  <c r="BT254" i="1"/>
  <c r="BS260" i="1"/>
  <c r="BS254" i="1"/>
  <c r="BS258" i="1"/>
  <c r="BS280" i="1" s="1"/>
  <c r="BT256" i="1"/>
  <c r="BT249" i="1"/>
  <c r="BS249" i="1"/>
  <c r="BT248" i="1"/>
  <c r="BT251" i="1"/>
  <c r="BS251" i="1"/>
  <c r="BT257" i="1"/>
  <c r="BT279" i="1" s="1"/>
  <c r="BS257" i="1"/>
  <c r="BS279" i="1" s="1"/>
  <c r="BT252" i="1"/>
  <c r="BV6" i="1"/>
  <c r="BS230" i="1"/>
  <c r="BT212" i="1"/>
  <c r="BS206" i="1"/>
  <c r="BT203" i="1"/>
  <c r="BS182" i="1"/>
  <c r="BS186" i="1"/>
  <c r="BT166" i="1"/>
  <c r="BS145" i="1"/>
  <c r="BT131" i="1"/>
  <c r="BS128" i="1"/>
  <c r="BT127" i="1"/>
  <c r="BT173" i="1"/>
  <c r="BS165" i="1"/>
  <c r="BS158" i="1"/>
  <c r="BT151" i="1"/>
  <c r="BT216" i="1"/>
  <c r="BS199" i="1"/>
  <c r="BS198" i="1"/>
  <c r="BS153" i="1"/>
  <c r="BT238" i="1"/>
  <c r="BS238" i="1"/>
  <c r="BS220" i="1"/>
  <c r="BT230" i="1"/>
  <c r="BS236" i="1"/>
  <c r="BS234" i="1"/>
  <c r="BT210" i="1"/>
  <c r="BS216" i="1"/>
  <c r="BS209" i="1"/>
  <c r="BT195" i="1"/>
  <c r="BT232" i="1"/>
  <c r="BT208" i="1"/>
  <c r="BS214" i="1"/>
  <c r="BS179" i="1"/>
  <c r="BT176" i="1"/>
  <c r="BS212" i="1"/>
  <c r="BS210" i="1"/>
  <c r="BT161" i="1"/>
  <c r="BT182" i="1"/>
  <c r="BT135" i="1"/>
  <c r="BT245" i="1"/>
  <c r="BT227" i="1"/>
  <c r="BT234" i="1"/>
  <c r="BS245" i="1"/>
  <c r="BS232" i="1"/>
  <c r="BT225" i="1"/>
  <c r="BS208" i="1"/>
  <c r="BT214" i="1"/>
  <c r="BS201" i="1"/>
  <c r="BS226" i="1"/>
  <c r="BT201" i="1"/>
  <c r="BS177" i="1"/>
  <c r="BS243" i="1"/>
  <c r="BT223" i="1"/>
  <c r="BT178" i="1"/>
  <c r="BS190" i="1"/>
  <c r="BS240" i="1"/>
  <c r="BT199" i="1"/>
  <c r="BT191" i="1"/>
  <c r="BS222" i="1"/>
  <c r="BT149" i="1"/>
  <c r="BS151" i="1"/>
  <c r="BS123" i="1"/>
  <c r="BS71" i="1"/>
  <c r="BS44" i="1"/>
  <c r="BT221" i="1"/>
  <c r="BS126" i="1"/>
  <c r="BT111" i="1"/>
  <c r="BT123" i="1"/>
  <c r="BT84" i="1"/>
  <c r="BS69" i="1"/>
  <c r="BT71" i="1"/>
  <c r="BS81" i="1"/>
  <c r="BT82" i="1"/>
  <c r="BS139" i="1"/>
  <c r="BT156" i="1"/>
  <c r="BS121" i="1"/>
  <c r="BT101" i="1"/>
  <c r="BT189" i="1"/>
  <c r="BS135" i="1"/>
  <c r="BT187" i="1"/>
  <c r="BS184" i="1"/>
  <c r="BT139" i="1"/>
  <c r="BS154" i="1"/>
  <c r="BT236" i="1"/>
  <c r="BS224" i="1"/>
  <c r="BT171" i="1"/>
  <c r="BT240" i="1"/>
  <c r="BT141" i="1"/>
  <c r="BT117" i="1"/>
  <c r="BS129" i="1"/>
  <c r="BS127" i="1"/>
  <c r="BT95" i="1"/>
  <c r="BS167" i="1"/>
  <c r="BS147" i="1"/>
  <c r="BS133" i="1"/>
  <c r="BS108" i="1"/>
  <c r="BS90" i="1"/>
  <c r="BT174" i="1"/>
  <c r="BS152" i="1"/>
  <c r="BS156" i="1"/>
  <c r="BS192" i="1"/>
  <c r="BS155" i="1"/>
  <c r="BS195" i="1"/>
  <c r="BS188" i="1"/>
  <c r="BT154" i="1"/>
  <c r="BS106" i="1"/>
  <c r="BT115" i="1"/>
  <c r="BS113" i="1"/>
  <c r="BT92" i="1"/>
  <c r="BS88" i="1"/>
  <c r="BT105" i="1"/>
  <c r="BS178" i="1"/>
  <c r="BS169" i="1"/>
  <c r="BT158" i="1"/>
  <c r="BS143" i="1"/>
  <c r="BT137" i="1"/>
  <c r="BT113" i="1"/>
  <c r="BT97" i="1"/>
  <c r="BT86" i="1"/>
  <c r="BT243" i="1"/>
  <c r="BT147" i="1"/>
  <c r="BS137" i="1"/>
  <c r="BS115" i="1"/>
  <c r="BT121" i="1"/>
  <c r="BS75" i="1"/>
  <c r="BT66" i="1"/>
  <c r="BS21" i="1"/>
  <c r="BS13" i="1"/>
  <c r="BT39" i="1"/>
  <c r="BT22" i="1"/>
  <c r="BT14" i="1"/>
  <c r="BS110" i="1"/>
  <c r="BS103" i="1"/>
  <c r="BT79" i="1"/>
  <c r="BS38" i="1"/>
  <c r="BS141" i="1"/>
  <c r="BT153" i="1"/>
  <c r="BS95" i="1"/>
  <c r="BS80" i="1"/>
  <c r="BS82" i="1"/>
  <c r="BT68" i="1"/>
  <c r="BT55" i="1"/>
  <c r="BT181" i="1"/>
  <c r="BT99" i="1"/>
  <c r="BT109" i="1"/>
  <c r="BS86" i="1"/>
  <c r="BS101" i="1"/>
  <c r="BS99" i="1"/>
  <c r="BS73" i="1"/>
  <c r="BS131" i="1"/>
  <c r="BT103" i="1"/>
  <c r="BS63" i="1"/>
  <c r="BT64" i="1"/>
  <c r="BT43" i="1"/>
  <c r="BT90" i="1"/>
  <c r="BT143" i="1"/>
  <c r="BT88" i="1"/>
  <c r="BS67" i="1"/>
  <c r="BT80" i="1"/>
  <c r="BT185" i="1"/>
  <c r="BT119" i="1"/>
  <c r="BT130" i="1"/>
  <c r="BT206" i="1"/>
  <c r="BS117" i="1"/>
  <c r="BT132" i="1"/>
  <c r="BS94" i="1"/>
  <c r="BS53" i="1"/>
  <c r="BS15" i="1"/>
  <c r="BT33" i="1"/>
  <c r="BT16" i="1"/>
  <c r="BT107" i="1"/>
  <c r="BS65" i="1"/>
  <c r="BT52" i="1"/>
  <c r="BS40" i="1"/>
  <c r="BS32" i="1"/>
  <c r="BT12" i="1"/>
  <c r="BT53" i="1"/>
  <c r="BS64" i="1"/>
  <c r="BT78" i="1"/>
  <c r="BS55" i="1"/>
  <c r="BT50" i="1"/>
  <c r="BT25" i="1"/>
  <c r="BS18" i="1"/>
  <c r="BT61" i="1"/>
  <c r="BS59" i="1"/>
  <c r="BT67" i="1"/>
  <c r="BS56" i="1"/>
  <c r="BS30" i="1"/>
  <c r="BT45" i="1"/>
  <c r="BT26" i="1"/>
  <c r="BT36" i="1"/>
  <c r="BT38" i="1"/>
  <c r="BT15" i="1"/>
  <c r="BT19" i="1"/>
  <c r="BT34" i="1"/>
  <c r="BT89" i="1"/>
  <c r="BT93" i="1"/>
  <c r="BT106" i="1"/>
  <c r="BS112" i="1"/>
  <c r="BT48" i="1"/>
  <c r="BS58" i="1"/>
  <c r="BS31" i="1"/>
  <c r="BT20" i="1"/>
  <c r="BT40" i="1"/>
  <c r="BT60" i="1"/>
  <c r="BS33" i="1"/>
  <c r="BS42" i="1"/>
  <c r="BS50" i="1"/>
  <c r="BS23" i="1"/>
  <c r="BT27" i="1"/>
  <c r="BS20" i="1"/>
  <c r="BT73" i="1"/>
  <c r="BS74" i="1"/>
  <c r="BT74" i="1"/>
  <c r="BS91" i="1"/>
  <c r="BS96" i="1"/>
  <c r="BS48" i="1"/>
  <c r="BT58" i="1"/>
  <c r="BT18" i="1"/>
  <c r="BT28" i="1"/>
  <c r="BT145" i="1"/>
  <c r="BT41" i="1"/>
  <c r="BS19" i="1"/>
  <c r="BT44" i="1"/>
  <c r="BS79" i="1"/>
  <c r="BT56" i="1"/>
  <c r="BS36" i="1"/>
  <c r="BS52" i="1"/>
  <c r="BT37" i="1"/>
  <c r="BT24" i="1"/>
  <c r="BS119" i="1"/>
  <c r="BS60" i="1"/>
  <c r="BS17" i="1"/>
  <c r="BT54" i="1"/>
  <c r="BS37" i="1"/>
  <c r="BT23" i="1"/>
  <c r="BS16" i="1"/>
  <c r="BS97" i="1"/>
  <c r="BT31" i="1"/>
  <c r="BS35" i="1"/>
  <c r="BT32" i="1"/>
  <c r="BT65" i="1"/>
  <c r="BT47" i="1"/>
  <c r="BS57" i="1"/>
  <c r="BT42" i="1"/>
  <c r="BS25" i="1"/>
  <c r="BS22" i="1"/>
  <c r="BS26" i="1"/>
  <c r="BT57" i="1"/>
  <c r="BT69" i="1"/>
  <c r="BS49" i="1"/>
  <c r="BT30" i="1"/>
  <c r="BS61" i="1"/>
  <c r="BS12" i="1"/>
  <c r="BT51" i="1"/>
  <c r="BS84" i="1"/>
  <c r="BS98" i="1"/>
  <c r="BS118" i="1"/>
  <c r="BT169" i="1"/>
  <c r="BT138" i="1"/>
  <c r="BS54" i="1"/>
  <c r="BS47" i="1"/>
  <c r="BS43" i="1"/>
  <c r="BS102" i="1"/>
  <c r="BT129" i="1"/>
  <c r="BS76" i="1"/>
  <c r="BT120" i="1"/>
  <c r="BS116" i="1"/>
  <c r="BT146" i="1"/>
  <c r="BT126" i="1"/>
  <c r="BT202" i="1"/>
  <c r="BT35" i="1"/>
  <c r="BS34" i="1"/>
  <c r="BS14" i="1"/>
  <c r="BS24" i="1"/>
  <c r="BS78" i="1"/>
  <c r="BT17" i="1"/>
  <c r="BT77" i="1"/>
  <c r="BT76" i="1"/>
  <c r="BS83" i="1"/>
  <c r="BS45" i="1"/>
  <c r="BS72" i="1"/>
  <c r="BS93" i="1"/>
  <c r="BS122" i="1"/>
  <c r="BT85" i="1"/>
  <c r="BS68" i="1"/>
  <c r="BT96" i="1"/>
  <c r="BT112" i="1"/>
  <c r="BT110" i="1"/>
  <c r="BS39" i="1"/>
  <c r="BS51" i="1"/>
  <c r="BT75" i="1"/>
  <c r="BT72" i="1"/>
  <c r="BT21" i="1"/>
  <c r="BS28" i="1"/>
  <c r="BT63" i="1"/>
  <c r="BT49" i="1"/>
  <c r="BS92" i="1"/>
  <c r="BT118" i="1"/>
  <c r="BT59" i="1"/>
  <c r="BS100" i="1"/>
  <c r="BS109" i="1"/>
  <c r="BT13" i="1"/>
  <c r="BS41" i="1"/>
  <c r="BS77" i="1"/>
  <c r="BS85" i="1"/>
  <c r="BS87" i="1"/>
  <c r="BT108" i="1"/>
  <c r="BT100" i="1"/>
  <c r="BS120" i="1"/>
  <c r="BT102" i="1"/>
  <c r="BT83" i="1"/>
  <c r="BS107" i="1"/>
  <c r="BS142" i="1"/>
  <c r="BS146" i="1"/>
  <c r="BS181" i="1"/>
  <c r="BT200" i="1"/>
  <c r="BS203" i="1"/>
  <c r="BS213" i="1"/>
  <c r="BT122" i="1"/>
  <c r="BT136" i="1"/>
  <c r="BS164" i="1"/>
  <c r="BT179" i="1"/>
  <c r="BT194" i="1"/>
  <c r="BS105" i="1"/>
  <c r="BS189" i="1"/>
  <c r="BT94" i="1"/>
  <c r="BT98" i="1"/>
  <c r="BS138" i="1"/>
  <c r="BS66" i="1"/>
  <c r="BS89" i="1"/>
  <c r="BT116" i="1"/>
  <c r="BT142" i="1"/>
  <c r="BS157" i="1"/>
  <c r="BS150" i="1"/>
  <c r="BS136" i="1"/>
  <c r="BT124" i="1"/>
  <c r="BT140" i="1"/>
  <c r="BS149" i="1"/>
  <c r="BT160" i="1"/>
  <c r="BS176" i="1"/>
  <c r="BS185" i="1"/>
  <c r="BT177" i="1"/>
  <c r="BS124" i="1"/>
  <c r="BT133" i="1"/>
  <c r="BT155" i="1"/>
  <c r="BT165" i="1"/>
  <c r="BS166" i="1"/>
  <c r="BT188" i="1"/>
  <c r="BT192" i="1"/>
  <c r="BS174" i="1"/>
  <c r="BS202" i="1"/>
  <c r="BT114" i="1"/>
  <c r="BS140" i="1"/>
  <c r="BS144" i="1"/>
  <c r="BS148" i="1"/>
  <c r="BS111" i="1"/>
  <c r="BS114" i="1"/>
  <c r="BS162" i="1"/>
  <c r="BT81" i="1"/>
  <c r="BT87" i="1"/>
  <c r="BT144" i="1"/>
  <c r="BT157" i="1"/>
  <c r="BT183" i="1"/>
  <c r="BS159" i="1"/>
  <c r="BT186" i="1"/>
  <c r="BT172" i="1"/>
  <c r="BT148" i="1"/>
  <c r="BT152" i="1"/>
  <c r="BS175" i="1"/>
  <c r="BT198" i="1"/>
  <c r="BS194" i="1"/>
  <c r="BS196" i="1"/>
  <c r="BT159" i="1"/>
  <c r="BT162" i="1"/>
  <c r="BT196" i="1"/>
  <c r="BT244" i="1"/>
  <c r="BT184" i="1"/>
  <c r="BT193" i="1"/>
  <c r="BS241" i="1"/>
  <c r="BS231" i="1"/>
  <c r="BT242" i="1"/>
  <c r="BT167" i="1"/>
  <c r="BT222" i="1"/>
  <c r="BS223" i="1"/>
  <c r="BS233" i="1"/>
  <c r="BT91" i="1"/>
  <c r="BS160" i="1"/>
  <c r="BS172" i="1"/>
  <c r="BS161" i="1"/>
  <c r="BS168" i="1"/>
  <c r="BT175" i="1"/>
  <c r="BS205" i="1"/>
  <c r="BS132" i="1"/>
  <c r="BS173" i="1"/>
  <c r="BS217" i="1"/>
  <c r="BT239" i="1"/>
  <c r="BT209" i="1"/>
  <c r="BT207" i="1"/>
  <c r="BT228" i="1"/>
  <c r="BT235" i="1"/>
  <c r="BS242" i="1"/>
  <c r="BS211" i="1"/>
  <c r="BS187" i="1"/>
  <c r="BT237" i="1"/>
  <c r="BS130" i="1"/>
  <c r="BT164" i="1"/>
  <c r="BS215" i="1"/>
  <c r="BT220" i="1"/>
  <c r="BS228" i="1"/>
  <c r="BS225" i="1"/>
  <c r="BS244" i="1"/>
  <c r="BS27" i="1"/>
  <c r="BS171" i="1"/>
  <c r="BS193" i="1"/>
  <c r="BT215" i="1"/>
  <c r="BT168" i="1"/>
  <c r="BS191" i="1"/>
  <c r="BT211" i="1"/>
  <c r="BT218" i="1"/>
  <c r="BT226" i="1"/>
  <c r="BT231" i="1"/>
  <c r="BT233" i="1"/>
  <c r="BS239" i="1"/>
  <c r="BS235" i="1"/>
  <c r="BS183" i="1"/>
  <c r="BS237" i="1"/>
  <c r="BS207" i="1"/>
  <c r="BS227" i="1"/>
  <c r="BT217" i="1"/>
  <c r="BS221" i="1"/>
  <c r="BS218" i="1"/>
  <c r="BT190" i="1"/>
  <c r="BS200" i="1"/>
  <c r="BT205" i="1"/>
  <c r="BT128" i="1"/>
  <c r="BT150" i="1"/>
  <c r="BT213" i="1"/>
  <c r="BT241" i="1"/>
  <c r="BT224" i="1"/>
  <c r="AG305" i="1"/>
  <c r="BP289" i="1"/>
  <c r="BP219" i="1"/>
  <c r="BP246" i="1"/>
  <c r="BP284" i="1"/>
  <c r="BP264" i="1"/>
  <c r="BP29" i="1"/>
  <c r="BQ289" i="1"/>
  <c r="BQ219" i="1"/>
  <c r="BH281" i="1"/>
  <c r="BH282" i="1" s="1"/>
  <c r="BH262" i="1"/>
  <c r="BQ275" i="1"/>
  <c r="BQ204" i="1"/>
  <c r="BQ288" i="1"/>
  <c r="BQ267" i="1"/>
  <c r="BQ104" i="1"/>
  <c r="BQ246" i="1"/>
  <c r="BM276" i="1"/>
  <c r="BQ265" i="1"/>
  <c r="BQ285" i="1"/>
  <c r="BQ46" i="1"/>
  <c r="BQ279" i="1"/>
  <c r="BN276" i="1"/>
  <c r="BP272" i="1"/>
  <c r="BP290" i="1"/>
  <c r="BP229" i="1"/>
  <c r="BJ261" i="1"/>
  <c r="BP271" i="1"/>
  <c r="BP197" i="1"/>
  <c r="BP286" i="1"/>
  <c r="BP266" i="1"/>
  <c r="BP62" i="1"/>
  <c r="BQ270" i="1"/>
  <c r="BQ180" i="1"/>
  <c r="AG304" i="1"/>
  <c r="BQ273" i="1"/>
  <c r="BQ170" i="1"/>
  <c r="BQ268" i="1"/>
  <c r="BQ125" i="1"/>
  <c r="BQ269" i="1"/>
  <c r="BQ163" i="1"/>
  <c r="BP274" i="1"/>
  <c r="BP134" i="1"/>
  <c r="BP268" i="1"/>
  <c r="BP125" i="1"/>
  <c r="BQ284" i="1"/>
  <c r="BQ264" i="1"/>
  <c r="BQ29" i="1"/>
  <c r="BP279" i="1"/>
  <c r="BP278" i="1"/>
  <c r="BP269" i="1"/>
  <c r="BP163" i="1"/>
  <c r="BP270" i="1"/>
  <c r="BP180" i="1"/>
  <c r="BP285" i="1"/>
  <c r="BP265" i="1"/>
  <c r="BP46" i="1"/>
  <c r="BQ271" i="1"/>
  <c r="BQ197" i="1"/>
  <c r="BQ290" i="1"/>
  <c r="BQ272" i="1"/>
  <c r="BQ229" i="1"/>
  <c r="BT271" i="1" l="1"/>
  <c r="BT197" i="1"/>
  <c r="BP276" i="1"/>
  <c r="BS270" i="1"/>
  <c r="BS180" i="1"/>
  <c r="BT274" i="1"/>
  <c r="BT134" i="1"/>
  <c r="BS264" i="1"/>
  <c r="BS284" i="1"/>
  <c r="BS29" i="1"/>
  <c r="BS278" i="1"/>
  <c r="BS271" i="1"/>
  <c r="BS197" i="1"/>
  <c r="BT285" i="1"/>
  <c r="BT265" i="1"/>
  <c r="BT46" i="1"/>
  <c r="BS265" i="1"/>
  <c r="BS285" i="1"/>
  <c r="BS46" i="1"/>
  <c r="BS267" i="1"/>
  <c r="BS288" i="1"/>
  <c r="BS104" i="1"/>
  <c r="BM261" i="1"/>
  <c r="BT278" i="1"/>
  <c r="BT264" i="1"/>
  <c r="BT284" i="1"/>
  <c r="AI304" i="1" s="1"/>
  <c r="BT29" i="1"/>
  <c r="AJ303" i="1"/>
  <c r="BW260" i="1"/>
  <c r="BW259" i="1"/>
  <c r="BV259" i="1"/>
  <c r="BW255" i="1"/>
  <c r="BW248" i="1"/>
  <c r="BV255" i="1"/>
  <c r="BW250" i="1"/>
  <c r="BV250" i="1"/>
  <c r="BW252" i="1"/>
  <c r="BV252" i="1"/>
  <c r="BV260" i="1"/>
  <c r="BV254" i="1"/>
  <c r="BW258" i="1"/>
  <c r="BW280" i="1" s="1"/>
  <c r="BV258" i="1"/>
  <c r="BV280" i="1" s="1"/>
  <c r="BW257" i="1"/>
  <c r="BV257" i="1"/>
  <c r="BV279" i="1" s="1"/>
  <c r="BW251" i="1"/>
  <c r="BV248" i="1"/>
  <c r="BV251" i="1"/>
  <c r="BW254" i="1"/>
  <c r="BW256" i="1"/>
  <c r="BV256" i="1"/>
  <c r="BV253" i="1"/>
  <c r="BW249" i="1"/>
  <c r="BV249" i="1"/>
  <c r="BW253" i="1"/>
  <c r="BY6" i="1"/>
  <c r="BV242" i="1"/>
  <c r="BW227" i="1"/>
  <c r="BW230" i="1"/>
  <c r="BV216" i="1"/>
  <c r="BV236" i="1"/>
  <c r="BV151" i="1"/>
  <c r="BV147" i="1"/>
  <c r="BW115" i="1"/>
  <c r="BV240" i="1"/>
  <c r="BW220" i="1"/>
  <c r="BW216" i="1"/>
  <c r="BV178" i="1"/>
  <c r="BV171" i="1"/>
  <c r="BV18" i="1"/>
  <c r="BV244" i="1"/>
  <c r="BW214" i="1"/>
  <c r="BW178" i="1"/>
  <c r="BW198" i="1"/>
  <c r="BV160" i="1"/>
  <c r="BW143" i="1"/>
  <c r="BV143" i="1"/>
  <c r="BV243" i="1"/>
  <c r="BV199" i="1"/>
  <c r="BW232" i="1"/>
  <c r="BW225" i="1"/>
  <c r="BV210" i="1"/>
  <c r="BW201" i="1"/>
  <c r="BW243" i="1"/>
  <c r="BV238" i="1"/>
  <c r="BW240" i="1"/>
  <c r="BV235" i="1"/>
  <c r="BV245" i="1"/>
  <c r="BV205" i="1"/>
  <c r="BW212" i="1"/>
  <c r="BV201" i="1"/>
  <c r="BW141" i="1"/>
  <c r="BV212" i="1"/>
  <c r="BW223" i="1"/>
  <c r="BW238" i="1"/>
  <c r="BW210" i="1"/>
  <c r="BW203" i="1"/>
  <c r="BV195" i="1"/>
  <c r="BV211" i="1"/>
  <c r="BV231" i="1"/>
  <c r="BW221" i="1"/>
  <c r="BV232" i="1"/>
  <c r="BV230" i="1"/>
  <c r="BW199" i="1"/>
  <c r="BW174" i="1"/>
  <c r="BV193" i="1"/>
  <c r="BW236" i="1"/>
  <c r="BW234" i="1"/>
  <c r="BV234" i="1"/>
  <c r="BV196" i="1"/>
  <c r="BW200" i="1"/>
  <c r="BW176" i="1"/>
  <c r="BV169" i="1"/>
  <c r="BV165" i="1"/>
  <c r="BW138" i="1"/>
  <c r="BW137" i="1"/>
  <c r="BW112" i="1"/>
  <c r="BV101" i="1"/>
  <c r="BV95" i="1"/>
  <c r="BW77" i="1"/>
  <c r="BV214" i="1"/>
  <c r="BW161" i="1"/>
  <c r="BW171" i="1"/>
  <c r="BW121" i="1"/>
  <c r="BV158" i="1"/>
  <c r="BV117" i="1"/>
  <c r="BV130" i="1"/>
  <c r="BV121" i="1"/>
  <c r="BV140" i="1"/>
  <c r="BV144" i="1"/>
  <c r="BV90" i="1"/>
  <c r="BV207" i="1"/>
  <c r="BW195" i="1"/>
  <c r="BV203" i="1"/>
  <c r="BW147" i="1"/>
  <c r="BW245" i="1"/>
  <c r="BV167" i="1"/>
  <c r="BV129" i="1"/>
  <c r="BV103" i="1"/>
  <c r="BW135" i="1"/>
  <c r="BV135" i="1"/>
  <c r="BV131" i="1"/>
  <c r="BV145" i="1"/>
  <c r="BW140" i="1"/>
  <c r="BW93" i="1"/>
  <c r="BV69" i="1"/>
  <c r="BW145" i="1"/>
  <c r="BV156" i="1"/>
  <c r="BV176" i="1"/>
  <c r="BV136" i="1"/>
  <c r="BV92" i="1"/>
  <c r="BW96" i="1"/>
  <c r="BW155" i="1"/>
  <c r="BV155" i="1"/>
  <c r="BV153" i="1"/>
  <c r="BV142" i="1"/>
  <c r="BW97" i="1"/>
  <c r="BW100" i="1"/>
  <c r="BW117" i="1"/>
  <c r="BV111" i="1"/>
  <c r="BW109" i="1"/>
  <c r="BV107" i="1"/>
  <c r="BV44" i="1"/>
  <c r="BV52" i="1"/>
  <c r="BW59" i="1"/>
  <c r="BW139" i="1"/>
  <c r="BW130" i="1"/>
  <c r="BV78" i="1"/>
  <c r="BV48" i="1"/>
  <c r="BW41" i="1"/>
  <c r="BW19" i="1"/>
  <c r="BV109" i="1"/>
  <c r="BW94" i="1"/>
  <c r="BV88" i="1"/>
  <c r="BV34" i="1"/>
  <c r="BV58" i="1"/>
  <c r="BW33" i="1"/>
  <c r="BV137" i="1"/>
  <c r="BW89" i="1"/>
  <c r="BV67" i="1"/>
  <c r="BV97" i="1"/>
  <c r="BW107" i="1"/>
  <c r="BW159" i="1"/>
  <c r="BV133" i="1"/>
  <c r="BV99" i="1"/>
  <c r="BW71" i="1"/>
  <c r="BV71" i="1"/>
  <c r="BV139" i="1"/>
  <c r="BW123" i="1"/>
  <c r="BW103" i="1"/>
  <c r="BW113" i="1"/>
  <c r="BW105" i="1"/>
  <c r="BV65" i="1"/>
  <c r="BV60" i="1"/>
  <c r="BV64" i="1"/>
  <c r="BW52" i="1"/>
  <c r="BW51" i="1"/>
  <c r="BW101" i="1"/>
  <c r="BV113" i="1"/>
  <c r="BV63" i="1"/>
  <c r="BW85" i="1"/>
  <c r="BW68" i="1"/>
  <c r="BV40" i="1"/>
  <c r="BW64" i="1"/>
  <c r="BV19" i="1"/>
  <c r="BW28" i="1"/>
  <c r="BV55" i="1"/>
  <c r="BW119" i="1"/>
  <c r="BW99" i="1"/>
  <c r="BW102" i="1"/>
  <c r="BW81" i="1"/>
  <c r="BV154" i="1"/>
  <c r="BV119" i="1"/>
  <c r="BV148" i="1"/>
  <c r="BV146" i="1"/>
  <c r="BV150" i="1"/>
  <c r="BW111" i="1"/>
  <c r="BV141" i="1"/>
  <c r="BW95" i="1"/>
  <c r="BW66" i="1"/>
  <c r="BV38" i="1"/>
  <c r="BV54" i="1"/>
  <c r="BV17" i="1"/>
  <c r="BV43" i="1"/>
  <c r="BV159" i="1"/>
  <c r="BW127" i="1"/>
  <c r="BV128" i="1"/>
  <c r="BV86" i="1"/>
  <c r="BW48" i="1"/>
  <c r="BV66" i="1"/>
  <c r="BW15" i="1"/>
  <c r="BW22" i="1"/>
  <c r="BV20" i="1"/>
  <c r="BV32" i="1"/>
  <c r="BV115" i="1"/>
  <c r="BW58" i="1"/>
  <c r="BW43" i="1"/>
  <c r="BW16" i="1"/>
  <c r="BW13" i="1"/>
  <c r="BV13" i="1"/>
  <c r="BW26" i="1"/>
  <c r="BV51" i="1"/>
  <c r="BV24" i="1"/>
  <c r="BV31" i="1"/>
  <c r="BW38" i="1"/>
  <c r="BV59" i="1"/>
  <c r="BV72" i="1"/>
  <c r="BV76" i="1"/>
  <c r="BV87" i="1"/>
  <c r="BW87" i="1"/>
  <c r="BV49" i="1"/>
  <c r="BV23" i="1"/>
  <c r="BV27" i="1"/>
  <c r="BW128" i="1"/>
  <c r="BV81" i="1"/>
  <c r="BV94" i="1"/>
  <c r="BW108" i="1"/>
  <c r="BW50" i="1"/>
  <c r="BW57" i="1"/>
  <c r="BV47" i="1"/>
  <c r="BV12" i="1"/>
  <c r="BV77" i="1"/>
  <c r="BW45" i="1"/>
  <c r="BV68" i="1"/>
  <c r="BW21" i="1"/>
  <c r="BV45" i="1"/>
  <c r="BW18" i="1"/>
  <c r="BV39" i="1"/>
  <c r="BV28" i="1"/>
  <c r="BV22" i="1"/>
  <c r="BV16" i="1"/>
  <c r="BV14" i="1"/>
  <c r="BW44" i="1"/>
  <c r="BW27" i="1"/>
  <c r="BW54" i="1"/>
  <c r="BV42" i="1"/>
  <c r="BV21" i="1"/>
  <c r="BV37" i="1"/>
  <c r="BW23" i="1"/>
  <c r="BV56" i="1"/>
  <c r="BW35" i="1"/>
  <c r="BV123" i="1"/>
  <c r="BW39" i="1"/>
  <c r="BV26" i="1"/>
  <c r="BV33" i="1"/>
  <c r="BW60" i="1"/>
  <c r="BW63" i="1"/>
  <c r="BW55" i="1"/>
  <c r="BW17" i="1"/>
  <c r="BW20" i="1"/>
  <c r="BW49" i="1"/>
  <c r="BV53" i="1"/>
  <c r="BW37" i="1"/>
  <c r="BV30" i="1"/>
  <c r="BV35" i="1"/>
  <c r="BW34" i="1"/>
  <c r="BW12" i="1"/>
  <c r="BW36" i="1"/>
  <c r="BW53" i="1"/>
  <c r="BV61" i="1"/>
  <c r="BV82" i="1"/>
  <c r="BW47" i="1"/>
  <c r="BW24" i="1"/>
  <c r="BW30" i="1"/>
  <c r="BW67" i="1"/>
  <c r="BW91" i="1"/>
  <c r="BV50" i="1"/>
  <c r="BV36" i="1"/>
  <c r="BW14" i="1"/>
  <c r="BW40" i="1"/>
  <c r="BW76" i="1"/>
  <c r="BV96" i="1"/>
  <c r="BW132" i="1"/>
  <c r="BV79" i="1"/>
  <c r="BV105" i="1"/>
  <c r="BV114" i="1"/>
  <c r="BW133" i="1"/>
  <c r="BW148" i="1"/>
  <c r="BW69" i="1"/>
  <c r="BW75" i="1"/>
  <c r="BV93" i="1"/>
  <c r="BV122" i="1"/>
  <c r="BV152" i="1"/>
  <c r="BV108" i="1"/>
  <c r="BW136" i="1"/>
  <c r="BW72" i="1"/>
  <c r="BW56" i="1"/>
  <c r="BW78" i="1"/>
  <c r="BV84" i="1"/>
  <c r="BW25" i="1"/>
  <c r="BW31" i="1"/>
  <c r="BV25" i="1"/>
  <c r="BV80" i="1"/>
  <c r="BV41" i="1"/>
  <c r="BV83" i="1"/>
  <c r="BV89" i="1"/>
  <c r="BV110" i="1"/>
  <c r="BV57" i="1"/>
  <c r="BW74" i="1"/>
  <c r="BW79" i="1"/>
  <c r="BW73" i="1"/>
  <c r="BV85" i="1"/>
  <c r="BW83" i="1"/>
  <c r="BV120" i="1"/>
  <c r="BW129" i="1"/>
  <c r="BV15" i="1"/>
  <c r="BW42" i="1"/>
  <c r="BW65" i="1"/>
  <c r="BV74" i="1"/>
  <c r="BW106" i="1"/>
  <c r="BW84" i="1"/>
  <c r="BV118" i="1"/>
  <c r="BV75" i="1"/>
  <c r="BW86" i="1"/>
  <c r="BW92" i="1"/>
  <c r="BW196" i="1"/>
  <c r="BW173" i="1"/>
  <c r="BW189" i="1"/>
  <c r="BV91" i="1"/>
  <c r="BW82" i="1"/>
  <c r="BW120" i="1"/>
  <c r="BW114" i="1"/>
  <c r="BW168" i="1"/>
  <c r="BV182" i="1"/>
  <c r="BV190" i="1"/>
  <c r="BW61" i="1"/>
  <c r="BV98" i="1"/>
  <c r="BW142" i="1"/>
  <c r="BW183" i="1"/>
  <c r="BV157" i="1"/>
  <c r="BV173" i="1"/>
  <c r="BW156" i="1"/>
  <c r="BV185" i="1"/>
  <c r="BW177" i="1"/>
  <c r="BV102" i="1"/>
  <c r="BW146" i="1"/>
  <c r="BW126" i="1"/>
  <c r="BW32" i="1"/>
  <c r="BW88" i="1"/>
  <c r="BV112" i="1"/>
  <c r="BV124" i="1"/>
  <c r="BW98" i="1"/>
  <c r="BW122" i="1"/>
  <c r="BV138" i="1"/>
  <c r="BW152" i="1"/>
  <c r="BW181" i="1"/>
  <c r="BV187" i="1"/>
  <c r="BV191" i="1"/>
  <c r="BV183" i="1"/>
  <c r="BV73" i="1"/>
  <c r="BV127" i="1"/>
  <c r="BW150" i="1"/>
  <c r="BW184" i="1"/>
  <c r="BV172" i="1"/>
  <c r="BW80" i="1"/>
  <c r="BW124" i="1"/>
  <c r="BV126" i="1"/>
  <c r="BW151" i="1"/>
  <c r="BW90" i="1"/>
  <c r="BW144" i="1"/>
  <c r="BV162" i="1"/>
  <c r="BV100" i="1"/>
  <c r="BW116" i="1"/>
  <c r="BV132" i="1"/>
  <c r="BW118" i="1"/>
  <c r="BW153" i="1"/>
  <c r="BW157" i="1"/>
  <c r="BW175" i="1"/>
  <c r="BW190" i="1"/>
  <c r="BW110" i="1"/>
  <c r="BW202" i="1"/>
  <c r="BV177" i="1"/>
  <c r="BV174" i="1"/>
  <c r="BV181" i="1"/>
  <c r="BW131" i="1"/>
  <c r="BW169" i="1"/>
  <c r="BW165" i="1"/>
  <c r="BW164" i="1"/>
  <c r="BW166" i="1"/>
  <c r="BV200" i="1"/>
  <c r="BW179" i="1"/>
  <c r="BV188" i="1"/>
  <c r="BW194" i="1"/>
  <c r="BW187" i="1"/>
  <c r="BV149" i="1"/>
  <c r="BV166" i="1"/>
  <c r="BV179" i="1"/>
  <c r="BV226" i="1"/>
  <c r="BV241" i="1"/>
  <c r="BW149" i="1"/>
  <c r="BV228" i="1"/>
  <c r="BW211" i="1"/>
  <c r="BW237" i="1"/>
  <c r="BV224" i="1"/>
  <c r="BW242" i="1"/>
  <c r="BW239" i="1"/>
  <c r="BW154" i="1"/>
  <c r="BV233" i="1"/>
  <c r="BW235" i="1"/>
  <c r="BV161" i="1"/>
  <c r="BW158" i="1"/>
  <c r="BV217" i="1"/>
  <c r="BW206" i="1"/>
  <c r="BV222" i="1"/>
  <c r="BV209" i="1"/>
  <c r="BW228" i="1"/>
  <c r="BV184" i="1"/>
  <c r="BW222" i="1"/>
  <c r="BW186" i="1"/>
  <c r="BW182" i="1"/>
  <c r="BV194" i="1"/>
  <c r="BV215" i="1"/>
  <c r="BW193" i="1"/>
  <c r="BW207" i="1"/>
  <c r="BW192" i="1"/>
  <c r="BV186" i="1"/>
  <c r="BW185" i="1"/>
  <c r="BW244" i="1"/>
  <c r="BV208" i="1"/>
  <c r="BW160" i="1"/>
  <c r="BW167" i="1"/>
  <c r="BV164" i="1"/>
  <c r="BV213" i="1"/>
  <c r="BV206" i="1"/>
  <c r="BW218" i="1"/>
  <c r="BW224" i="1"/>
  <c r="BV175" i="1"/>
  <c r="BV189" i="1"/>
  <c r="BW191" i="1"/>
  <c r="BW217" i="1"/>
  <c r="BW213" i="1"/>
  <c r="BW208" i="1"/>
  <c r="BW162" i="1"/>
  <c r="BV237" i="1"/>
  <c r="BV221" i="1"/>
  <c r="BV227" i="1"/>
  <c r="BW209" i="1"/>
  <c r="BW233" i="1"/>
  <c r="BW231" i="1"/>
  <c r="BV116" i="1"/>
  <c r="BW172" i="1"/>
  <c r="BW188" i="1"/>
  <c r="BV198" i="1"/>
  <c r="BV202" i="1"/>
  <c r="BV225" i="1"/>
  <c r="BV239" i="1"/>
  <c r="BV218" i="1"/>
  <c r="BW226" i="1"/>
  <c r="BV106" i="1"/>
  <c r="BV168" i="1"/>
  <c r="BV192" i="1"/>
  <c r="BW205" i="1"/>
  <c r="BW215" i="1"/>
  <c r="BV223" i="1"/>
  <c r="BV220" i="1"/>
  <c r="BW241" i="1"/>
  <c r="BT290" i="1"/>
  <c r="BT272" i="1"/>
  <c r="BT229" i="1"/>
  <c r="BS289" i="1"/>
  <c r="BS219" i="1"/>
  <c r="BQ276" i="1"/>
  <c r="BT287" i="1"/>
  <c r="BT70" i="1"/>
  <c r="BS287" i="1"/>
  <c r="BS70" i="1"/>
  <c r="BN261" i="1"/>
  <c r="BT273" i="1"/>
  <c r="BT170" i="1"/>
  <c r="BT267" i="1"/>
  <c r="BT288" i="1"/>
  <c r="BT104" i="1"/>
  <c r="BT269" i="1"/>
  <c r="BT163" i="1"/>
  <c r="BT246" i="1"/>
  <c r="BS269" i="1"/>
  <c r="BS163" i="1"/>
  <c r="AH304" i="1"/>
  <c r="AH305" i="1"/>
  <c r="BS286" i="1"/>
  <c r="BS266" i="1"/>
  <c r="BS62" i="1"/>
  <c r="BT270" i="1"/>
  <c r="BT180" i="1"/>
  <c r="BS290" i="1"/>
  <c r="BS272" i="1"/>
  <c r="BS229" i="1"/>
  <c r="BS268" i="1"/>
  <c r="BS125" i="1"/>
  <c r="BT286" i="1"/>
  <c r="BT266" i="1"/>
  <c r="BT62" i="1"/>
  <c r="BT289" i="1"/>
  <c r="BT219" i="1"/>
  <c r="BT275" i="1"/>
  <c r="BT204" i="1"/>
  <c r="BS273" i="1"/>
  <c r="BS170" i="1"/>
  <c r="BS274" i="1"/>
  <c r="BS134" i="1"/>
  <c r="BS275" i="1"/>
  <c r="BS204" i="1"/>
  <c r="BT268" i="1"/>
  <c r="BT125" i="1"/>
  <c r="BJ281" i="1"/>
  <c r="BJ282" i="1" s="1"/>
  <c r="BJ262" i="1"/>
  <c r="BS246" i="1"/>
  <c r="BK281" i="1"/>
  <c r="BK282" i="1" s="1"/>
  <c r="BK262" i="1"/>
  <c r="BN281" i="1" l="1"/>
  <c r="BN282" i="1" s="1"/>
  <c r="BN262" i="1"/>
  <c r="BW289" i="1"/>
  <c r="BW219" i="1"/>
  <c r="BW269" i="1"/>
  <c r="BW163" i="1"/>
  <c r="BW279" i="1"/>
  <c r="BW267" i="1"/>
  <c r="BW288" i="1"/>
  <c r="BW104" i="1"/>
  <c r="BW275" i="1"/>
  <c r="BW204" i="1"/>
  <c r="BT276" i="1"/>
  <c r="BV273" i="1"/>
  <c r="BV170" i="1"/>
  <c r="BW270" i="1"/>
  <c r="BW180" i="1"/>
  <c r="BW274" i="1"/>
  <c r="BW134" i="1"/>
  <c r="BW264" i="1"/>
  <c r="BW284" i="1"/>
  <c r="BW29" i="1"/>
  <c r="BV289" i="1"/>
  <c r="BV219" i="1"/>
  <c r="BV287" i="1"/>
  <c r="BV70" i="1"/>
  <c r="AK303" i="1"/>
  <c r="BZ256" i="1"/>
  <c r="BY260" i="1"/>
  <c r="BZ259" i="1"/>
  <c r="BY255" i="1"/>
  <c r="BY277" i="1" s="1"/>
  <c r="BY248" i="1"/>
  <c r="BZ250" i="1"/>
  <c r="BY250" i="1"/>
  <c r="BZ252" i="1"/>
  <c r="BY252" i="1"/>
  <c r="BZ254" i="1"/>
  <c r="BY254" i="1"/>
  <c r="BY258" i="1"/>
  <c r="BY280" i="1" s="1"/>
  <c r="BZ249" i="1"/>
  <c r="BZ257" i="1"/>
  <c r="BY257" i="1"/>
  <c r="BY256" i="1"/>
  <c r="BZ253" i="1"/>
  <c r="BY259" i="1"/>
  <c r="BZ255" i="1"/>
  <c r="BY251" i="1"/>
  <c r="BZ260" i="1"/>
  <c r="BZ258" i="1"/>
  <c r="BY253" i="1"/>
  <c r="BY249" i="1"/>
  <c r="BZ251" i="1"/>
  <c r="BZ248" i="1"/>
  <c r="CB6" i="1"/>
  <c r="BZ235" i="1"/>
  <c r="BY232" i="1"/>
  <c r="BZ203" i="1"/>
  <c r="BY172" i="1"/>
  <c r="BZ154" i="1"/>
  <c r="BY143" i="1"/>
  <c r="BZ139" i="1"/>
  <c r="BZ117" i="1"/>
  <c r="BZ214" i="1"/>
  <c r="BZ194" i="1"/>
  <c r="BZ150" i="1"/>
  <c r="BZ158" i="1"/>
  <c r="BY242" i="1"/>
  <c r="BY206" i="1"/>
  <c r="BY121" i="1"/>
  <c r="BZ230" i="1"/>
  <c r="BZ227" i="1"/>
  <c r="BZ205" i="1"/>
  <c r="BY234" i="1"/>
  <c r="BY230" i="1"/>
  <c r="BZ210" i="1"/>
  <c r="BZ201" i="1"/>
  <c r="BY207" i="1"/>
  <c r="BZ245" i="1"/>
  <c r="BZ241" i="1"/>
  <c r="BY240" i="1"/>
  <c r="BY209" i="1"/>
  <c r="BY167" i="1"/>
  <c r="BY239" i="1"/>
  <c r="BZ212" i="1"/>
  <c r="BZ191" i="1"/>
  <c r="BY169" i="1"/>
  <c r="BZ143" i="1"/>
  <c r="BY245" i="1"/>
  <c r="BZ240" i="1"/>
  <c r="BZ238" i="1"/>
  <c r="BZ234" i="1"/>
  <c r="BY238" i="1"/>
  <c r="BZ199" i="1"/>
  <c r="BZ200" i="1"/>
  <c r="BY205" i="1"/>
  <c r="BY195" i="1"/>
  <c r="BY210" i="1"/>
  <c r="BY208" i="1"/>
  <c r="BZ195" i="1"/>
  <c r="BY216" i="1"/>
  <c r="BY212" i="1"/>
  <c r="BZ187" i="1"/>
  <c r="BZ171" i="1"/>
  <c r="BY243" i="1"/>
  <c r="BY177" i="1"/>
  <c r="BZ175" i="1"/>
  <c r="BZ243" i="1"/>
  <c r="BY236" i="1"/>
  <c r="BZ216" i="1"/>
  <c r="BZ221" i="1"/>
  <c r="BZ225" i="1"/>
  <c r="BY179" i="1"/>
  <c r="BY160" i="1"/>
  <c r="BZ239" i="1"/>
  <c r="BY95" i="1"/>
  <c r="BZ91" i="1"/>
  <c r="BY85" i="1"/>
  <c r="BY108" i="1"/>
  <c r="BY53" i="1"/>
  <c r="BY147" i="1"/>
  <c r="BZ137" i="1"/>
  <c r="BZ111" i="1"/>
  <c r="BY103" i="1"/>
  <c r="BY97" i="1"/>
  <c r="BZ101" i="1"/>
  <c r="BY114" i="1"/>
  <c r="BZ179" i="1"/>
  <c r="BZ185" i="1"/>
  <c r="BY171" i="1"/>
  <c r="BY123" i="1"/>
  <c r="BZ232" i="1"/>
  <c r="BZ149" i="1"/>
  <c r="BZ160" i="1"/>
  <c r="BY129" i="1"/>
  <c r="BY113" i="1"/>
  <c r="BZ102" i="1"/>
  <c r="BZ147" i="1"/>
  <c r="BY128" i="1"/>
  <c r="BZ68" i="1"/>
  <c r="BY214" i="1"/>
  <c r="BZ145" i="1"/>
  <c r="BY119" i="1"/>
  <c r="BZ207" i="1"/>
  <c r="BZ189" i="1"/>
  <c r="BZ198" i="1"/>
  <c r="BY141" i="1"/>
  <c r="BZ156" i="1"/>
  <c r="BY135" i="1"/>
  <c r="BY117" i="1"/>
  <c r="BZ127" i="1"/>
  <c r="BZ95" i="1"/>
  <c r="BY69" i="1"/>
  <c r="BY155" i="1"/>
  <c r="BY139" i="1"/>
  <c r="BY133" i="1"/>
  <c r="BZ113" i="1"/>
  <c r="BY93" i="1"/>
  <c r="BZ236" i="1"/>
  <c r="BY165" i="1"/>
  <c r="BZ181" i="1"/>
  <c r="BZ105" i="1"/>
  <c r="BZ223" i="1"/>
  <c r="BZ141" i="1"/>
  <c r="BZ96" i="1"/>
  <c r="BZ64" i="1"/>
  <c r="BZ25" i="1"/>
  <c r="BZ114" i="1"/>
  <c r="BY91" i="1"/>
  <c r="BZ99" i="1"/>
  <c r="BZ89" i="1"/>
  <c r="BY40" i="1"/>
  <c r="BY27" i="1"/>
  <c r="BY23" i="1"/>
  <c r="BZ81" i="1"/>
  <c r="BY77" i="1"/>
  <c r="BY42" i="1"/>
  <c r="BY48" i="1"/>
  <c r="BZ19" i="1"/>
  <c r="BZ15" i="1"/>
  <c r="BY101" i="1"/>
  <c r="BY102" i="1"/>
  <c r="BZ123" i="1"/>
  <c r="BY106" i="1"/>
  <c r="BZ93" i="1"/>
  <c r="BZ122" i="1"/>
  <c r="BY145" i="1"/>
  <c r="BY99" i="1"/>
  <c r="BY122" i="1"/>
  <c r="BZ121" i="1"/>
  <c r="BY124" i="1"/>
  <c r="BY89" i="1"/>
  <c r="BZ97" i="1"/>
  <c r="BY131" i="1"/>
  <c r="BY110" i="1"/>
  <c r="BZ50" i="1"/>
  <c r="BY21" i="1"/>
  <c r="BY13" i="1"/>
  <c r="BZ22" i="1"/>
  <c r="BY150" i="1"/>
  <c r="BY115" i="1"/>
  <c r="BZ135" i="1"/>
  <c r="BZ124" i="1"/>
  <c r="BZ71" i="1"/>
  <c r="BY67" i="1"/>
  <c r="BZ109" i="1"/>
  <c r="BY65" i="1"/>
  <c r="BZ79" i="1"/>
  <c r="BZ52" i="1"/>
  <c r="BY19" i="1"/>
  <c r="BZ20" i="1"/>
  <c r="BZ32" i="1"/>
  <c r="BZ110" i="1"/>
  <c r="BY71" i="1"/>
  <c r="BZ66" i="1"/>
  <c r="BY63" i="1"/>
  <c r="BZ115" i="1"/>
  <c r="BZ107" i="1"/>
  <c r="BY127" i="1"/>
  <c r="BZ60" i="1"/>
  <c r="BZ63" i="1"/>
  <c r="BY52" i="1"/>
  <c r="BY38" i="1"/>
  <c r="BZ16" i="1"/>
  <c r="BZ23" i="1"/>
  <c r="BY20" i="1"/>
  <c r="BY31" i="1"/>
  <c r="BY64" i="1"/>
  <c r="BY81" i="1"/>
  <c r="BZ128" i="1"/>
  <c r="BY78" i="1"/>
  <c r="BY79" i="1"/>
  <c r="BZ103" i="1"/>
  <c r="BZ87" i="1"/>
  <c r="BY12" i="1"/>
  <c r="BY51" i="1"/>
  <c r="BZ33" i="1"/>
  <c r="BZ41" i="1"/>
  <c r="BY72" i="1"/>
  <c r="BY36" i="1"/>
  <c r="BZ44" i="1"/>
  <c r="BY28" i="1"/>
  <c r="BZ49" i="1"/>
  <c r="BZ73" i="1"/>
  <c r="BY83" i="1"/>
  <c r="BY22" i="1"/>
  <c r="BZ34" i="1"/>
  <c r="BY14" i="1"/>
  <c r="BZ24" i="1"/>
  <c r="BZ28" i="1"/>
  <c r="BY137" i="1"/>
  <c r="BY96" i="1"/>
  <c r="BZ21" i="1"/>
  <c r="BZ13" i="1"/>
  <c r="BZ12" i="1"/>
  <c r="BZ119" i="1"/>
  <c r="BY58" i="1"/>
  <c r="BY37" i="1"/>
  <c r="BZ51" i="1"/>
  <c r="BY30" i="1"/>
  <c r="BY17" i="1"/>
  <c r="BY35" i="1"/>
  <c r="BY43" i="1"/>
  <c r="BY15" i="1"/>
  <c r="BZ27" i="1"/>
  <c r="BY16" i="1"/>
  <c r="BY54" i="1"/>
  <c r="BY33" i="1"/>
  <c r="BY56" i="1"/>
  <c r="BY55" i="1"/>
  <c r="BZ40" i="1"/>
  <c r="BY24" i="1"/>
  <c r="BZ30" i="1"/>
  <c r="BY45" i="1"/>
  <c r="BY159" i="1"/>
  <c r="BZ38" i="1"/>
  <c r="BY18" i="1"/>
  <c r="BZ14" i="1"/>
  <c r="BZ26" i="1"/>
  <c r="BY75" i="1"/>
  <c r="BY126" i="1"/>
  <c r="BZ108" i="1"/>
  <c r="BY60" i="1"/>
  <c r="BZ48" i="1"/>
  <c r="BZ17" i="1"/>
  <c r="BY34" i="1"/>
  <c r="BY25" i="1"/>
  <c r="BZ61" i="1"/>
  <c r="BY49" i="1"/>
  <c r="BZ39" i="1"/>
  <c r="BZ55" i="1"/>
  <c r="BY44" i="1"/>
  <c r="BY50" i="1"/>
  <c r="BZ85" i="1"/>
  <c r="BZ58" i="1"/>
  <c r="BZ18" i="1"/>
  <c r="BZ53" i="1"/>
  <c r="BZ67" i="1"/>
  <c r="BY105" i="1"/>
  <c r="BY112" i="1"/>
  <c r="BZ132" i="1"/>
  <c r="BZ78" i="1"/>
  <c r="BZ72" i="1"/>
  <c r="BY100" i="1"/>
  <c r="BZ86" i="1"/>
  <c r="BY132" i="1"/>
  <c r="BZ136" i="1"/>
  <c r="BY57" i="1"/>
  <c r="BY74" i="1"/>
  <c r="BZ144" i="1"/>
  <c r="BZ54" i="1"/>
  <c r="BY61" i="1"/>
  <c r="BZ35" i="1"/>
  <c r="BY66" i="1"/>
  <c r="BY68" i="1"/>
  <c r="BZ76" i="1"/>
  <c r="BZ77" i="1"/>
  <c r="BY47" i="1"/>
  <c r="BZ37" i="1"/>
  <c r="BY59" i="1"/>
  <c r="BZ56" i="1"/>
  <c r="BZ80" i="1"/>
  <c r="BY41" i="1"/>
  <c r="BZ120" i="1"/>
  <c r="BY80" i="1"/>
  <c r="BY98" i="1"/>
  <c r="BZ129" i="1"/>
  <c r="BY118" i="1"/>
  <c r="BY32" i="1"/>
  <c r="BZ47" i="1"/>
  <c r="BZ59" i="1"/>
  <c r="BY84" i="1"/>
  <c r="BY73" i="1"/>
  <c r="BZ31" i="1"/>
  <c r="BZ42" i="1"/>
  <c r="BZ65" i="1"/>
  <c r="BZ43" i="1"/>
  <c r="BY76" i="1"/>
  <c r="BZ74" i="1"/>
  <c r="BZ133" i="1"/>
  <c r="BZ75" i="1"/>
  <c r="BZ98" i="1"/>
  <c r="BZ106" i="1"/>
  <c r="BY86" i="1"/>
  <c r="BZ82" i="1"/>
  <c r="BY107" i="1"/>
  <c r="BY111" i="1"/>
  <c r="BZ36" i="1"/>
  <c r="BZ69" i="1"/>
  <c r="BY87" i="1"/>
  <c r="BY94" i="1"/>
  <c r="BY88" i="1"/>
  <c r="BZ92" i="1"/>
  <c r="BZ131" i="1"/>
  <c r="BZ173" i="1"/>
  <c r="BY188" i="1"/>
  <c r="BY199" i="1"/>
  <c r="BZ217" i="1"/>
  <c r="BY90" i="1"/>
  <c r="BZ146" i="1"/>
  <c r="BY152" i="1"/>
  <c r="BY173" i="1"/>
  <c r="BZ166" i="1"/>
  <c r="BY196" i="1"/>
  <c r="BZ140" i="1"/>
  <c r="BY156" i="1"/>
  <c r="BZ152" i="1"/>
  <c r="BY187" i="1"/>
  <c r="BY191" i="1"/>
  <c r="BY183" i="1"/>
  <c r="BY120" i="1"/>
  <c r="BY130" i="1"/>
  <c r="BZ138" i="1"/>
  <c r="BY92" i="1"/>
  <c r="BY116" i="1"/>
  <c r="BZ202" i="1"/>
  <c r="BY153" i="1"/>
  <c r="BZ57" i="1"/>
  <c r="BZ94" i="1"/>
  <c r="BZ116" i="1"/>
  <c r="BY138" i="1"/>
  <c r="BY161" i="1"/>
  <c r="BZ186" i="1"/>
  <c r="BY174" i="1"/>
  <c r="BY175" i="1"/>
  <c r="BY136" i="1"/>
  <c r="BY140" i="1"/>
  <c r="BY148" i="1"/>
  <c r="BZ162" i="1"/>
  <c r="BZ164" i="1"/>
  <c r="BZ190" i="1"/>
  <c r="BZ178" i="1"/>
  <c r="BY215" i="1"/>
  <c r="BZ84" i="1"/>
  <c r="BY109" i="1"/>
  <c r="BZ153" i="1"/>
  <c r="BY162" i="1"/>
  <c r="BZ157" i="1"/>
  <c r="BZ45" i="1"/>
  <c r="BZ100" i="1"/>
  <c r="BZ126" i="1"/>
  <c r="BZ148" i="1"/>
  <c r="BY39" i="1"/>
  <c r="BZ88" i="1"/>
  <c r="BZ118" i="1"/>
  <c r="BZ169" i="1"/>
  <c r="BZ183" i="1"/>
  <c r="BY82" i="1"/>
  <c r="BZ151" i="1"/>
  <c r="BY142" i="1"/>
  <c r="BY186" i="1"/>
  <c r="BZ83" i="1"/>
  <c r="BY26" i="1"/>
  <c r="BZ130" i="1"/>
  <c r="BZ177" i="1"/>
  <c r="BZ165" i="1"/>
  <c r="BZ112" i="1"/>
  <c r="BY184" i="1"/>
  <c r="BY237" i="1"/>
  <c r="BY213" i="1"/>
  <c r="BY211" i="1"/>
  <c r="BZ224" i="1"/>
  <c r="BY151" i="1"/>
  <c r="BY164" i="1"/>
  <c r="BZ176" i="1"/>
  <c r="BZ206" i="1"/>
  <c r="BZ222" i="1"/>
  <c r="BZ242" i="1"/>
  <c r="BY222" i="1"/>
  <c r="BY231" i="1"/>
  <c r="BY146" i="1"/>
  <c r="BZ174" i="1"/>
  <c r="BY168" i="1"/>
  <c r="BZ244" i="1"/>
  <c r="BY154" i="1"/>
  <c r="BZ155" i="1"/>
  <c r="BY176" i="1"/>
  <c r="BZ237" i="1"/>
  <c r="BZ218" i="1"/>
  <c r="BY157" i="1"/>
  <c r="BZ167" i="1"/>
  <c r="BZ161" i="1"/>
  <c r="BY200" i="1"/>
  <c r="BZ192" i="1"/>
  <c r="BY224" i="1"/>
  <c r="BZ90" i="1"/>
  <c r="BZ184" i="1"/>
  <c r="BY149" i="1"/>
  <c r="BY193" i="1"/>
  <c r="BY194" i="1"/>
  <c r="BZ233" i="1"/>
  <c r="BY225" i="1"/>
  <c r="BZ142" i="1"/>
  <c r="BY158" i="1"/>
  <c r="BY190" i="1"/>
  <c r="BZ211" i="1"/>
  <c r="BZ215" i="1"/>
  <c r="BY227" i="1"/>
  <c r="BY226" i="1"/>
  <c r="BY220" i="1"/>
  <c r="BZ208" i="1"/>
  <c r="BY223" i="1"/>
  <c r="BY166" i="1"/>
  <c r="BZ193" i="1"/>
  <c r="BY228" i="1"/>
  <c r="BZ196" i="1"/>
  <c r="BY189" i="1"/>
  <c r="BY192" i="1"/>
  <c r="BY202" i="1"/>
  <c r="BY203" i="1"/>
  <c r="BZ213" i="1"/>
  <c r="BY221" i="1"/>
  <c r="BZ226" i="1"/>
  <c r="BY241" i="1"/>
  <c r="BY198" i="1"/>
  <c r="BY218" i="1"/>
  <c r="BY235" i="1"/>
  <c r="BZ188" i="1"/>
  <c r="BZ220" i="1"/>
  <c r="BY185" i="1"/>
  <c r="BY233" i="1"/>
  <c r="BY244" i="1"/>
  <c r="BY181" i="1"/>
  <c r="BZ231" i="1"/>
  <c r="BY144" i="1"/>
  <c r="BY217" i="1"/>
  <c r="BZ172" i="1"/>
  <c r="BZ168" i="1"/>
  <c r="BY178" i="1"/>
  <c r="BY201" i="1"/>
  <c r="BZ209" i="1"/>
  <c r="BZ228" i="1"/>
  <c r="BZ159" i="1"/>
  <c r="BZ182" i="1"/>
  <c r="BY182" i="1"/>
  <c r="BV246" i="1"/>
  <c r="BM281" i="1"/>
  <c r="BM282" i="1" s="1"/>
  <c r="BM262" i="1"/>
  <c r="BW286" i="1"/>
  <c r="BW266" i="1"/>
  <c r="BW62" i="1"/>
  <c r="BW246" i="1"/>
  <c r="BQ261" i="1"/>
  <c r="BV285" i="1"/>
  <c r="BV265" i="1"/>
  <c r="BV46" i="1"/>
  <c r="BS276" i="1"/>
  <c r="BV284" i="1"/>
  <c r="BV264" i="1"/>
  <c r="BV29" i="1"/>
  <c r="BV270" i="1"/>
  <c r="BV180" i="1"/>
  <c r="BV271" i="1"/>
  <c r="BV197" i="1"/>
  <c r="BV269" i="1"/>
  <c r="BV163" i="1"/>
  <c r="BV286" i="1"/>
  <c r="BV266" i="1"/>
  <c r="BV62" i="1"/>
  <c r="BV268" i="1"/>
  <c r="BV125" i="1"/>
  <c r="BV277" i="1"/>
  <c r="BV288" i="1"/>
  <c r="BV267" i="1"/>
  <c r="BV104" i="1"/>
  <c r="BW271" i="1"/>
  <c r="BW197" i="1"/>
  <c r="BW290" i="1"/>
  <c r="BW272" i="1"/>
  <c r="BW229" i="1"/>
  <c r="BW278" i="1"/>
  <c r="BW277" i="1"/>
  <c r="BP261" i="1"/>
  <c r="BV274" i="1"/>
  <c r="BV134" i="1"/>
  <c r="BV275" i="1"/>
  <c r="BV204" i="1"/>
  <c r="BW273" i="1"/>
  <c r="BW170" i="1"/>
  <c r="AI305" i="1"/>
  <c r="BW285" i="1"/>
  <c r="BW265" i="1"/>
  <c r="BW46" i="1"/>
  <c r="BW268" i="1"/>
  <c r="BW125" i="1"/>
  <c r="BV290" i="1"/>
  <c r="BV272" i="1"/>
  <c r="BV229" i="1"/>
  <c r="BW287" i="1"/>
  <c r="BW70" i="1"/>
  <c r="BV278" i="1"/>
  <c r="N100" i="1" l="1"/>
  <c r="O100" i="1"/>
  <c r="N79" i="1"/>
  <c r="O79" i="1"/>
  <c r="BV276" i="1"/>
  <c r="N182" i="1"/>
  <c r="O182" i="1"/>
  <c r="N188" i="1"/>
  <c r="O188" i="1"/>
  <c r="N90" i="1"/>
  <c r="O90" i="1"/>
  <c r="N130" i="1"/>
  <c r="O130" i="1"/>
  <c r="O157" i="1"/>
  <c r="N157" i="1"/>
  <c r="O31" i="1"/>
  <c r="N31" i="1"/>
  <c r="BY286" i="1"/>
  <c r="BY266" i="1"/>
  <c r="BY62" i="1"/>
  <c r="N78" i="1"/>
  <c r="O78" i="1"/>
  <c r="O13" i="1"/>
  <c r="N13" i="1"/>
  <c r="N41" i="1"/>
  <c r="O41" i="1"/>
  <c r="O109" i="1"/>
  <c r="N109" i="1"/>
  <c r="O121" i="1"/>
  <c r="N121" i="1"/>
  <c r="N145" i="1"/>
  <c r="O145" i="1"/>
  <c r="O101" i="1"/>
  <c r="N101" i="1"/>
  <c r="N216" i="1"/>
  <c r="O216" i="1"/>
  <c r="N199" i="1"/>
  <c r="O199" i="1"/>
  <c r="O139" i="1"/>
  <c r="N139" i="1"/>
  <c r="BT261" i="1"/>
  <c r="O193" i="1"/>
  <c r="N193" i="1"/>
  <c r="N214" i="1"/>
  <c r="O214" i="1"/>
  <c r="N184" i="1"/>
  <c r="O184" i="1"/>
  <c r="N72" i="1"/>
  <c r="O72" i="1"/>
  <c r="N159" i="1"/>
  <c r="O159" i="1"/>
  <c r="N140" i="1"/>
  <c r="O140" i="1"/>
  <c r="O69" i="1"/>
  <c r="N69" i="1"/>
  <c r="O77" i="1"/>
  <c r="N77" i="1"/>
  <c r="N132" i="1"/>
  <c r="O132" i="1"/>
  <c r="N17" i="1"/>
  <c r="O17" i="1"/>
  <c r="N21" i="1"/>
  <c r="O21" i="1"/>
  <c r="O33" i="1"/>
  <c r="N33" i="1"/>
  <c r="BZ287" i="1"/>
  <c r="BZ70" i="1"/>
  <c r="O63" i="1"/>
  <c r="N63" i="1"/>
  <c r="O113" i="1"/>
  <c r="N113" i="1"/>
  <c r="N201" i="1"/>
  <c r="O201" i="1"/>
  <c r="O253" i="1"/>
  <c r="N253" i="1"/>
  <c r="O256" i="1"/>
  <c r="N256" i="1"/>
  <c r="O112" i="1"/>
  <c r="N112" i="1"/>
  <c r="N52" i="1"/>
  <c r="O52" i="1"/>
  <c r="N165" i="1"/>
  <c r="O165" i="1"/>
  <c r="O40" i="1"/>
  <c r="N40" i="1"/>
  <c r="N221" i="1"/>
  <c r="O221" i="1"/>
  <c r="O242" i="1"/>
  <c r="N242" i="1"/>
  <c r="O83" i="1"/>
  <c r="N83" i="1"/>
  <c r="N153" i="1"/>
  <c r="O153" i="1"/>
  <c r="O116" i="1"/>
  <c r="N116" i="1"/>
  <c r="N36" i="1"/>
  <c r="O36" i="1"/>
  <c r="N76" i="1"/>
  <c r="O76" i="1"/>
  <c r="N48" i="1"/>
  <c r="O48" i="1"/>
  <c r="O60" i="1"/>
  <c r="N60" i="1"/>
  <c r="BZ288" i="1"/>
  <c r="BZ267" i="1"/>
  <c r="BZ104" i="1"/>
  <c r="N71" i="1"/>
  <c r="O71" i="1"/>
  <c r="O68" i="1"/>
  <c r="N68" i="1"/>
  <c r="O243" i="1"/>
  <c r="N243" i="1"/>
  <c r="O234" i="1"/>
  <c r="N234" i="1"/>
  <c r="N210" i="1"/>
  <c r="O210" i="1"/>
  <c r="O154" i="1"/>
  <c r="N154" i="1"/>
  <c r="BY278" i="1"/>
  <c r="N259" i="1"/>
  <c r="O259" i="1"/>
  <c r="BS261" i="1"/>
  <c r="N59" i="1"/>
  <c r="O59" i="1"/>
  <c r="BY268" i="1"/>
  <c r="BY125" i="1"/>
  <c r="BY264" i="1"/>
  <c r="BY284" i="1"/>
  <c r="BY29" i="1"/>
  <c r="N124" i="1"/>
  <c r="O124" i="1"/>
  <c r="N89" i="1"/>
  <c r="O89" i="1"/>
  <c r="N111" i="1"/>
  <c r="O111" i="1"/>
  <c r="N175" i="1"/>
  <c r="O175" i="1"/>
  <c r="O238" i="1"/>
  <c r="N238" i="1"/>
  <c r="BY246" i="1"/>
  <c r="BY279" i="1"/>
  <c r="O56" i="1"/>
  <c r="N56" i="1"/>
  <c r="O185" i="1"/>
  <c r="N185" i="1"/>
  <c r="N65" i="1"/>
  <c r="O65" i="1"/>
  <c r="N207" i="1"/>
  <c r="O207" i="1"/>
  <c r="O200" i="1"/>
  <c r="N200" i="1"/>
  <c r="N192" i="1"/>
  <c r="O192" i="1"/>
  <c r="N209" i="1"/>
  <c r="O209" i="1"/>
  <c r="N161" i="1"/>
  <c r="O161" i="1"/>
  <c r="N206" i="1"/>
  <c r="O206" i="1"/>
  <c r="O84" i="1"/>
  <c r="N84" i="1"/>
  <c r="N57" i="1"/>
  <c r="O57" i="1"/>
  <c r="BZ286" i="1"/>
  <c r="BZ266" i="1"/>
  <c r="BZ62" i="1"/>
  <c r="O47" i="1"/>
  <c r="N47" i="1"/>
  <c r="O67" i="1"/>
  <c r="N67" i="1"/>
  <c r="N108" i="1"/>
  <c r="O108" i="1"/>
  <c r="N28" i="1"/>
  <c r="O28" i="1"/>
  <c r="N87" i="1"/>
  <c r="O87" i="1"/>
  <c r="N107" i="1"/>
  <c r="O107" i="1"/>
  <c r="BZ269" i="1"/>
  <c r="BZ163" i="1"/>
  <c r="O135" i="1"/>
  <c r="N135" i="1"/>
  <c r="O122" i="1"/>
  <c r="N122" i="1"/>
  <c r="O99" i="1"/>
  <c r="N99" i="1"/>
  <c r="O147" i="1"/>
  <c r="N147" i="1"/>
  <c r="O137" i="1"/>
  <c r="N137" i="1"/>
  <c r="O240" i="1"/>
  <c r="N240" i="1"/>
  <c r="O203" i="1"/>
  <c r="N203" i="1"/>
  <c r="BZ279" i="1"/>
  <c r="N257" i="1"/>
  <c r="O257" i="1"/>
  <c r="AJ305" i="1"/>
  <c r="BZ274" i="1"/>
  <c r="BZ134" i="1"/>
  <c r="N126" i="1"/>
  <c r="O126" i="1"/>
  <c r="O134" i="1" s="1"/>
  <c r="N97" i="1"/>
  <c r="O97" i="1"/>
  <c r="O61" i="1"/>
  <c r="N61" i="1"/>
  <c r="N236" i="1"/>
  <c r="O236" i="1"/>
  <c r="N226" i="1"/>
  <c r="O226" i="1"/>
  <c r="N167" i="1"/>
  <c r="O167" i="1"/>
  <c r="O151" i="1"/>
  <c r="N151" i="1"/>
  <c r="N82" i="1"/>
  <c r="O82" i="1"/>
  <c r="N35" i="1"/>
  <c r="O35" i="1"/>
  <c r="N53" i="1"/>
  <c r="O53" i="1"/>
  <c r="BY274" i="1"/>
  <c r="BY134" i="1"/>
  <c r="O27" i="1"/>
  <c r="N27" i="1"/>
  <c r="N24" i="1"/>
  <c r="O24" i="1"/>
  <c r="N103" i="1"/>
  <c r="O103" i="1"/>
  <c r="N115" i="1"/>
  <c r="O115" i="1"/>
  <c r="N93" i="1"/>
  <c r="O93" i="1"/>
  <c r="N102" i="1"/>
  <c r="O102" i="1"/>
  <c r="BZ289" i="1"/>
  <c r="BZ219" i="1"/>
  <c r="N205" i="1"/>
  <c r="O205" i="1"/>
  <c r="N249" i="1"/>
  <c r="O249" i="1"/>
  <c r="N86" i="1"/>
  <c r="O86" i="1"/>
  <c r="N260" i="1"/>
  <c r="O260" i="1"/>
  <c r="N245" i="1"/>
  <c r="O245" i="1"/>
  <c r="O215" i="1"/>
  <c r="N215" i="1"/>
  <c r="BP281" i="1"/>
  <c r="BP282" i="1" s="1"/>
  <c r="BP262" i="1"/>
  <c r="BQ281" i="1"/>
  <c r="BQ282" i="1" s="1"/>
  <c r="BQ262" i="1"/>
  <c r="O168" i="1"/>
  <c r="N168" i="1"/>
  <c r="O211" i="1"/>
  <c r="N211" i="1"/>
  <c r="BY273" i="1"/>
  <c r="BY170" i="1"/>
  <c r="N178" i="1"/>
  <c r="O178" i="1"/>
  <c r="O202" i="1"/>
  <c r="N202" i="1"/>
  <c r="N146" i="1"/>
  <c r="O146" i="1"/>
  <c r="N18" i="1"/>
  <c r="O18" i="1"/>
  <c r="BY287" i="1"/>
  <c r="BY70" i="1"/>
  <c r="N114" i="1"/>
  <c r="O114" i="1"/>
  <c r="O95" i="1"/>
  <c r="N95" i="1"/>
  <c r="BZ270" i="1"/>
  <c r="BZ180" i="1"/>
  <c r="O171" i="1"/>
  <c r="N171" i="1"/>
  <c r="O143" i="1"/>
  <c r="N143" i="1"/>
  <c r="N227" i="1"/>
  <c r="O227" i="1"/>
  <c r="N235" i="1"/>
  <c r="O235" i="1"/>
  <c r="O92" i="1"/>
  <c r="N92" i="1"/>
  <c r="O241" i="1"/>
  <c r="N241" i="1"/>
  <c r="N186" i="1"/>
  <c r="O186" i="1"/>
  <c r="O176" i="1"/>
  <c r="N176" i="1"/>
  <c r="O172" i="1"/>
  <c r="N172" i="1"/>
  <c r="O213" i="1"/>
  <c r="N213" i="1"/>
  <c r="N218" i="1"/>
  <c r="O218" i="1"/>
  <c r="N183" i="1"/>
  <c r="O183" i="1"/>
  <c r="N190" i="1"/>
  <c r="O190" i="1"/>
  <c r="O106" i="1"/>
  <c r="N106" i="1"/>
  <c r="O129" i="1"/>
  <c r="N129" i="1"/>
  <c r="N54" i="1"/>
  <c r="O54" i="1"/>
  <c r="N58" i="1"/>
  <c r="O58" i="1"/>
  <c r="O26" i="1"/>
  <c r="N26" i="1"/>
  <c r="O34" i="1"/>
  <c r="N34" i="1"/>
  <c r="N66" i="1"/>
  <c r="O66" i="1"/>
  <c r="N22" i="1"/>
  <c r="O22" i="1"/>
  <c r="O123" i="1"/>
  <c r="N123" i="1"/>
  <c r="O25" i="1"/>
  <c r="N25" i="1"/>
  <c r="N127" i="1"/>
  <c r="O127" i="1"/>
  <c r="O187" i="1"/>
  <c r="N187" i="1"/>
  <c r="BZ246" i="1"/>
  <c r="O230" i="1"/>
  <c r="N230" i="1"/>
  <c r="AL303" i="1"/>
  <c r="CC258" i="1"/>
  <c r="CC280" i="1" s="1"/>
  <c r="CB250" i="1"/>
  <c r="CC252" i="1"/>
  <c r="CB252" i="1"/>
  <c r="CC254" i="1"/>
  <c r="CB254" i="1"/>
  <c r="CC260" i="1"/>
  <c r="CB260" i="1"/>
  <c r="CB258" i="1"/>
  <c r="CB280" i="1" s="1"/>
  <c r="CC249" i="1"/>
  <c r="CB257" i="1"/>
  <c r="CC251" i="1"/>
  <c r="CC256" i="1"/>
  <c r="CB256" i="1"/>
  <c r="CB253" i="1"/>
  <c r="CC250" i="1"/>
  <c r="CC259" i="1"/>
  <c r="CB259" i="1"/>
  <c r="CC257" i="1"/>
  <c r="CC253" i="1"/>
  <c r="CB249" i="1"/>
  <c r="CC248" i="1"/>
  <c r="CB251" i="1"/>
  <c r="CC255" i="1"/>
  <c r="CC277" i="1" s="1"/>
  <c r="CB255" i="1"/>
  <c r="CB277" i="1" s="1"/>
  <c r="CB248" i="1"/>
  <c r="CE6" i="1"/>
  <c r="CB245" i="1"/>
  <c r="CC221" i="1"/>
  <c r="CC231" i="1"/>
  <c r="CC220" i="1"/>
  <c r="CB198" i="1"/>
  <c r="CB154" i="1"/>
  <c r="CB240" i="1"/>
  <c r="CC236" i="1"/>
  <c r="CB164" i="1"/>
  <c r="CC127" i="1"/>
  <c r="CC240" i="1"/>
  <c r="CC238" i="1"/>
  <c r="CC216" i="1"/>
  <c r="CB206" i="1"/>
  <c r="CB208" i="1"/>
  <c r="CC198" i="1"/>
  <c r="CC178" i="1"/>
  <c r="CC200" i="1"/>
  <c r="CC239" i="1"/>
  <c r="CC218" i="1"/>
  <c r="CC235" i="1"/>
  <c r="CC194" i="1"/>
  <c r="CB238" i="1"/>
  <c r="CB243" i="1"/>
  <c r="CB216" i="1"/>
  <c r="CC203" i="1"/>
  <c r="CC227" i="1"/>
  <c r="CB145" i="1"/>
  <c r="CB244" i="1"/>
  <c r="CC147" i="1"/>
  <c r="CC232" i="1"/>
  <c r="CC234" i="1"/>
  <c r="CB230" i="1"/>
  <c r="CC214" i="1"/>
  <c r="CC223" i="1"/>
  <c r="CC206" i="1"/>
  <c r="CB236" i="1"/>
  <c r="CB234" i="1"/>
  <c r="CB210" i="1"/>
  <c r="CC222" i="1"/>
  <c r="CC208" i="1"/>
  <c r="CB214" i="1"/>
  <c r="CC201" i="1"/>
  <c r="CC245" i="1"/>
  <c r="CB212" i="1"/>
  <c r="CC243" i="1"/>
  <c r="CC212" i="1"/>
  <c r="CC228" i="1"/>
  <c r="CC173" i="1"/>
  <c r="CC225" i="1"/>
  <c r="CC226" i="1"/>
  <c r="CC179" i="1"/>
  <c r="CB143" i="1"/>
  <c r="CB115" i="1"/>
  <c r="CB96" i="1"/>
  <c r="CB103" i="1"/>
  <c r="CB69" i="1"/>
  <c r="CB54" i="1"/>
  <c r="CC224" i="1"/>
  <c r="CB174" i="1"/>
  <c r="CC145" i="1"/>
  <c r="CB139" i="1"/>
  <c r="CC103" i="1"/>
  <c r="CB175" i="1"/>
  <c r="CB166" i="1"/>
  <c r="CC95" i="1"/>
  <c r="CC115" i="1"/>
  <c r="CC96" i="1"/>
  <c r="CB185" i="1"/>
  <c r="CB183" i="1"/>
  <c r="CC139" i="1"/>
  <c r="CB179" i="1"/>
  <c r="CB158" i="1"/>
  <c r="CC164" i="1"/>
  <c r="CC199" i="1"/>
  <c r="CC177" i="1"/>
  <c r="CB181" i="1"/>
  <c r="CC141" i="1"/>
  <c r="CC151" i="1"/>
  <c r="CB135" i="1"/>
  <c r="CB113" i="1"/>
  <c r="CC88" i="1"/>
  <c r="CB114" i="1"/>
  <c r="CC94" i="1"/>
  <c r="CB101" i="1"/>
  <c r="CB98" i="1"/>
  <c r="CC84" i="1"/>
  <c r="CB71" i="1"/>
  <c r="CB99" i="1"/>
  <c r="CC195" i="1"/>
  <c r="CC137" i="1"/>
  <c r="CB137" i="1"/>
  <c r="CB195" i="1"/>
  <c r="CC210" i="1"/>
  <c r="CC156" i="1"/>
  <c r="CB156" i="1"/>
  <c r="CB133" i="1"/>
  <c r="CC176" i="1"/>
  <c r="CC166" i="1"/>
  <c r="CB119" i="1"/>
  <c r="CB123" i="1"/>
  <c r="CC97" i="1"/>
  <c r="CB232" i="1"/>
  <c r="CC242" i="1"/>
  <c r="CB131" i="1"/>
  <c r="CC135" i="1"/>
  <c r="CB95" i="1"/>
  <c r="CB63" i="1"/>
  <c r="CC230" i="1"/>
  <c r="CC158" i="1"/>
  <c r="CC107" i="1"/>
  <c r="CC113" i="1"/>
  <c r="CC123" i="1"/>
  <c r="CB121" i="1"/>
  <c r="CC149" i="1"/>
  <c r="CC121" i="1"/>
  <c r="CC102" i="1"/>
  <c r="CC82" i="1"/>
  <c r="CC90" i="1"/>
  <c r="CB38" i="1"/>
  <c r="CB52" i="1"/>
  <c r="CB19" i="1"/>
  <c r="CB102" i="1"/>
  <c r="CC86" i="1"/>
  <c r="CC48" i="1"/>
  <c r="CC58" i="1"/>
  <c r="CC51" i="1"/>
  <c r="CC47" i="1"/>
  <c r="CC39" i="1"/>
  <c r="CB39" i="1"/>
  <c r="CB33" i="1"/>
  <c r="CB67" i="1"/>
  <c r="CC71" i="1"/>
  <c r="CC64" i="1"/>
  <c r="CC143" i="1"/>
  <c r="CC111" i="1"/>
  <c r="CC114" i="1"/>
  <c r="CB65" i="1"/>
  <c r="CC109" i="1"/>
  <c r="CC105" i="1"/>
  <c r="CC117" i="1"/>
  <c r="CC154" i="1"/>
  <c r="CB127" i="1"/>
  <c r="CB118" i="1"/>
  <c r="CB141" i="1"/>
  <c r="CB117" i="1"/>
  <c r="CB78" i="1"/>
  <c r="CB129" i="1"/>
  <c r="CB116" i="1"/>
  <c r="CC45" i="1"/>
  <c r="CC33" i="1"/>
  <c r="CB20" i="1"/>
  <c r="CB16" i="1"/>
  <c r="CB12" i="1"/>
  <c r="CB147" i="1"/>
  <c r="CB178" i="1"/>
  <c r="CC130" i="1"/>
  <c r="CC119" i="1"/>
  <c r="CC120" i="1"/>
  <c r="CB86" i="1"/>
  <c r="CC68" i="1"/>
  <c r="CB48" i="1"/>
  <c r="CC193" i="1"/>
  <c r="CC101" i="1"/>
  <c r="CC99" i="1"/>
  <c r="CB32" i="1"/>
  <c r="CB43" i="1"/>
  <c r="CB21" i="1"/>
  <c r="CB13" i="1"/>
  <c r="CC18" i="1"/>
  <c r="CC14" i="1"/>
  <c r="CB97" i="1"/>
  <c r="CB40" i="1"/>
  <c r="CC32" i="1"/>
  <c r="CB27" i="1"/>
  <c r="CC23" i="1"/>
  <c r="CC27" i="1"/>
  <c r="CB61" i="1"/>
  <c r="CC65" i="1"/>
  <c r="CC78" i="1"/>
  <c r="CB55" i="1"/>
  <c r="CB82" i="1"/>
  <c r="CB83" i="1"/>
  <c r="CB36" i="1"/>
  <c r="CB17" i="1"/>
  <c r="CC16" i="1"/>
  <c r="CC40" i="1"/>
  <c r="CC42" i="1"/>
  <c r="CB49" i="1"/>
  <c r="CC69" i="1"/>
  <c r="CB108" i="1"/>
  <c r="CC37" i="1"/>
  <c r="CC59" i="1"/>
  <c r="CB53" i="1"/>
  <c r="CC108" i="1"/>
  <c r="CB89" i="1"/>
  <c r="CB93" i="1"/>
  <c r="CC89" i="1"/>
  <c r="CC93" i="1"/>
  <c r="CB34" i="1"/>
  <c r="CB50" i="1"/>
  <c r="CB15" i="1"/>
  <c r="CB60" i="1"/>
  <c r="CC49" i="1"/>
  <c r="CC35" i="1"/>
  <c r="CC50" i="1"/>
  <c r="CB90" i="1"/>
  <c r="CB23" i="1"/>
  <c r="CC26" i="1"/>
  <c r="CB35" i="1"/>
  <c r="CB30" i="1"/>
  <c r="CC31" i="1"/>
  <c r="CB14" i="1"/>
  <c r="CB79" i="1"/>
  <c r="CC80" i="1"/>
  <c r="CB73" i="1"/>
  <c r="CC73" i="1"/>
  <c r="CB105" i="1"/>
  <c r="CB58" i="1"/>
  <c r="CC25" i="1"/>
  <c r="CB45" i="1"/>
  <c r="CC20" i="1"/>
  <c r="CC12" i="1"/>
  <c r="CB37" i="1"/>
  <c r="CB57" i="1"/>
  <c r="CB31" i="1"/>
  <c r="CB44" i="1"/>
  <c r="CB88" i="1"/>
  <c r="CC66" i="1"/>
  <c r="CB22" i="1"/>
  <c r="CC53" i="1"/>
  <c r="CC60" i="1"/>
  <c r="CB42" i="1"/>
  <c r="CB26" i="1"/>
  <c r="CC100" i="1"/>
  <c r="CC52" i="1"/>
  <c r="CC43" i="1"/>
  <c r="CB25" i="1"/>
  <c r="CC22" i="1"/>
  <c r="CC13" i="1"/>
  <c r="CB47" i="1"/>
  <c r="CB59" i="1"/>
  <c r="CC92" i="1"/>
  <c r="CB56" i="1"/>
  <c r="CC41" i="1"/>
  <c r="CB92" i="1"/>
  <c r="CC110" i="1"/>
  <c r="CB124" i="1"/>
  <c r="CC79" i="1"/>
  <c r="CC72" i="1"/>
  <c r="CC98" i="1"/>
  <c r="CC118" i="1"/>
  <c r="CB136" i="1"/>
  <c r="CC133" i="1"/>
  <c r="CC54" i="1"/>
  <c r="CB64" i="1"/>
  <c r="CC77" i="1"/>
  <c r="CB94" i="1"/>
  <c r="CC17" i="1"/>
  <c r="CB51" i="1"/>
  <c r="CC30" i="1"/>
  <c r="CB74" i="1"/>
  <c r="CB81" i="1"/>
  <c r="CC34" i="1"/>
  <c r="CB41" i="1"/>
  <c r="CC61" i="1"/>
  <c r="CC19" i="1"/>
  <c r="CC87" i="1"/>
  <c r="CB110" i="1"/>
  <c r="CC146" i="1"/>
  <c r="CB28" i="1"/>
  <c r="CB77" i="1"/>
  <c r="CB112" i="1"/>
  <c r="CB24" i="1"/>
  <c r="CC63" i="1"/>
  <c r="CC21" i="1"/>
  <c r="CB100" i="1"/>
  <c r="CB87" i="1"/>
  <c r="CC128" i="1"/>
  <c r="CB76" i="1"/>
  <c r="CC36" i="1"/>
  <c r="CC57" i="1"/>
  <c r="CC56" i="1"/>
  <c r="CC83" i="1"/>
  <c r="CC81" i="1"/>
  <c r="CC124" i="1"/>
  <c r="CB107" i="1"/>
  <c r="CB126" i="1"/>
  <c r="CB18" i="1"/>
  <c r="CC28" i="1"/>
  <c r="CB66" i="1"/>
  <c r="CB84" i="1"/>
  <c r="CC75" i="1"/>
  <c r="CC15" i="1"/>
  <c r="CB68" i="1"/>
  <c r="CB120" i="1"/>
  <c r="CC116" i="1"/>
  <c r="CB109" i="1"/>
  <c r="CB106" i="1"/>
  <c r="CC138" i="1"/>
  <c r="CB157" i="1"/>
  <c r="CB146" i="1"/>
  <c r="CC159" i="1"/>
  <c r="CB167" i="1"/>
  <c r="CB187" i="1"/>
  <c r="CC182" i="1"/>
  <c r="CC213" i="1"/>
  <c r="CC106" i="1"/>
  <c r="CC122" i="1"/>
  <c r="CC132" i="1"/>
  <c r="CB138" i="1"/>
  <c r="CC152" i="1"/>
  <c r="CB153" i="1"/>
  <c r="CB149" i="1"/>
  <c r="CC160" i="1"/>
  <c r="CB189" i="1"/>
  <c r="CC211" i="1"/>
  <c r="CB209" i="1"/>
  <c r="CC44" i="1"/>
  <c r="CC24" i="1"/>
  <c r="CB75" i="1"/>
  <c r="CC186" i="1"/>
  <c r="CC167" i="1"/>
  <c r="CC175" i="1"/>
  <c r="CC161" i="1"/>
  <c r="CB191" i="1"/>
  <c r="CC187" i="1"/>
  <c r="CB122" i="1"/>
  <c r="CB162" i="1"/>
  <c r="CC55" i="1"/>
  <c r="CB91" i="1"/>
  <c r="CC153" i="1"/>
  <c r="CC157" i="1"/>
  <c r="CB161" i="1"/>
  <c r="CC74" i="1"/>
  <c r="CC129" i="1"/>
  <c r="CC144" i="1"/>
  <c r="CC168" i="1"/>
  <c r="CC38" i="1"/>
  <c r="CC148" i="1"/>
  <c r="CB151" i="1"/>
  <c r="CB148" i="1"/>
  <c r="CB168" i="1"/>
  <c r="CC162" i="1"/>
  <c r="CB176" i="1"/>
  <c r="CC189" i="1"/>
  <c r="CC76" i="1"/>
  <c r="CB177" i="1"/>
  <c r="CB200" i="1"/>
  <c r="CB172" i="1"/>
  <c r="CB188" i="1"/>
  <c r="CC131" i="1"/>
  <c r="CC202" i="1"/>
  <c r="CB132" i="1"/>
  <c r="CC183" i="1"/>
  <c r="CC142" i="1"/>
  <c r="CC188" i="1"/>
  <c r="CC192" i="1"/>
  <c r="CC196" i="1"/>
  <c r="CB171" i="1"/>
  <c r="CC169" i="1"/>
  <c r="CB155" i="1"/>
  <c r="CC165" i="1"/>
  <c r="CB165" i="1"/>
  <c r="CC174" i="1"/>
  <c r="CB80" i="1"/>
  <c r="CC112" i="1"/>
  <c r="CC136" i="1"/>
  <c r="CC150" i="1"/>
  <c r="CB199" i="1"/>
  <c r="CB130" i="1"/>
  <c r="CC237" i="1"/>
  <c r="CB220" i="1"/>
  <c r="CC233" i="1"/>
  <c r="CB222" i="1"/>
  <c r="CC244" i="1"/>
  <c r="CC207" i="1"/>
  <c r="CB159" i="1"/>
  <c r="CB142" i="1"/>
  <c r="CC209" i="1"/>
  <c r="CB233" i="1"/>
  <c r="CC215" i="1"/>
  <c r="CB227" i="1"/>
  <c r="CC184" i="1"/>
  <c r="CB150" i="1"/>
  <c r="CB193" i="1"/>
  <c r="CB190" i="1"/>
  <c r="CB207" i="1"/>
  <c r="CB72" i="1"/>
  <c r="CC155" i="1"/>
  <c r="CB160" i="1"/>
  <c r="CB85" i="1"/>
  <c r="CB192" i="1"/>
  <c r="CB194" i="1"/>
  <c r="CB225" i="1"/>
  <c r="CB242" i="1"/>
  <c r="CC85" i="1"/>
  <c r="CB128" i="1"/>
  <c r="CB144" i="1"/>
  <c r="CC190" i="1"/>
  <c r="CB203" i="1"/>
  <c r="CC217" i="1"/>
  <c r="CB223" i="1"/>
  <c r="CB224" i="1"/>
  <c r="CB111" i="1"/>
  <c r="CC126" i="1"/>
  <c r="CC185" i="1"/>
  <c r="CB205" i="1"/>
  <c r="CB239" i="1"/>
  <c r="CB235" i="1"/>
  <c r="CB241" i="1"/>
  <c r="CC67" i="1"/>
  <c r="CB169" i="1"/>
  <c r="CB237" i="1"/>
  <c r="CB221" i="1"/>
  <c r="CB226" i="1"/>
  <c r="CC241" i="1"/>
  <c r="CB228" i="1"/>
  <c r="CC91" i="1"/>
  <c r="CB182" i="1"/>
  <c r="CC171" i="1"/>
  <c r="CB196" i="1"/>
  <c r="CB201" i="1"/>
  <c r="CC205" i="1"/>
  <c r="CC172" i="1"/>
  <c r="CB184" i="1"/>
  <c r="CC181" i="1"/>
  <c r="CB186" i="1"/>
  <c r="CB217" i="1"/>
  <c r="CB215" i="1"/>
  <c r="CC140" i="1"/>
  <c r="CB202" i="1"/>
  <c r="CB211" i="1"/>
  <c r="CB173" i="1"/>
  <c r="CC191" i="1"/>
  <c r="CB218" i="1"/>
  <c r="CB231" i="1"/>
  <c r="CB140" i="1"/>
  <c r="CB152" i="1"/>
  <c r="CB213" i="1"/>
  <c r="N189" i="1"/>
  <c r="O189" i="1"/>
  <c r="O225" i="1"/>
  <c r="N225" i="1"/>
  <c r="BZ290" i="1"/>
  <c r="BZ272" i="1"/>
  <c r="BZ229" i="1"/>
  <c r="N220" i="1"/>
  <c r="O220" i="1"/>
  <c r="BZ284" i="1"/>
  <c r="BZ264" i="1"/>
  <c r="BZ29" i="1"/>
  <c r="N12" i="1"/>
  <c r="O12" i="1"/>
  <c r="BZ277" i="1"/>
  <c r="N255" i="1"/>
  <c r="N277" i="1" s="1"/>
  <c r="O255" i="1"/>
  <c r="O277" i="1" s="1"/>
  <c r="BY290" i="1"/>
  <c r="BY272" i="1"/>
  <c r="BY229" i="1"/>
  <c r="BY275" i="1"/>
  <c r="BY204" i="1"/>
  <c r="N237" i="1"/>
  <c r="O237" i="1"/>
  <c r="O224" i="1"/>
  <c r="N224" i="1"/>
  <c r="N169" i="1"/>
  <c r="O169" i="1"/>
  <c r="BZ273" i="1"/>
  <c r="BZ170" i="1"/>
  <c r="N164" i="1"/>
  <c r="O164" i="1"/>
  <c r="N217" i="1"/>
  <c r="O217" i="1"/>
  <c r="O98" i="1"/>
  <c r="N98" i="1"/>
  <c r="N144" i="1"/>
  <c r="O144" i="1"/>
  <c r="N85" i="1"/>
  <c r="O85" i="1"/>
  <c r="O14" i="1"/>
  <c r="N14" i="1"/>
  <c r="N128" i="1"/>
  <c r="O128" i="1"/>
  <c r="BY267" i="1"/>
  <c r="BY288" i="1"/>
  <c r="BY104" i="1"/>
  <c r="O64" i="1"/>
  <c r="N64" i="1"/>
  <c r="O160" i="1"/>
  <c r="N160" i="1"/>
  <c r="O191" i="1"/>
  <c r="N191" i="1"/>
  <c r="BZ278" i="1"/>
  <c r="O248" i="1"/>
  <c r="N248" i="1"/>
  <c r="O254" i="1"/>
  <c r="N254" i="1"/>
  <c r="AJ304" i="1"/>
  <c r="N44" i="1"/>
  <c r="O44" i="1"/>
  <c r="BZ271" i="1"/>
  <c r="BZ197" i="1"/>
  <c r="N181" i="1"/>
  <c r="N197" i="1" s="1"/>
  <c r="O181" i="1"/>
  <c r="O197" i="1" s="1"/>
  <c r="O16" i="1"/>
  <c r="N16" i="1"/>
  <c r="N177" i="1"/>
  <c r="O177" i="1"/>
  <c r="N37" i="1"/>
  <c r="O37" i="1"/>
  <c r="N222" i="1"/>
  <c r="O222" i="1"/>
  <c r="N118" i="1"/>
  <c r="O118" i="1"/>
  <c r="N162" i="1"/>
  <c r="O162" i="1"/>
  <c r="O138" i="1"/>
  <c r="N138" i="1"/>
  <c r="O75" i="1"/>
  <c r="N75" i="1"/>
  <c r="N110" i="1"/>
  <c r="O110" i="1"/>
  <c r="O96" i="1"/>
  <c r="N96" i="1"/>
  <c r="BY269" i="1"/>
  <c r="BY163" i="1"/>
  <c r="O149" i="1"/>
  <c r="N149" i="1"/>
  <c r="N91" i="1"/>
  <c r="O91" i="1"/>
  <c r="N212" i="1"/>
  <c r="O212" i="1"/>
  <c r="N251" i="1"/>
  <c r="O251" i="1"/>
  <c r="BW276" i="1"/>
  <c r="N23" i="1"/>
  <c r="O23" i="1"/>
  <c r="N45" i="1"/>
  <c r="O45" i="1"/>
  <c r="N117" i="1"/>
  <c r="O117" i="1"/>
  <c r="O228" i="1"/>
  <c r="N228" i="1"/>
  <c r="N88" i="1"/>
  <c r="O88" i="1"/>
  <c r="N133" i="1"/>
  <c r="O133" i="1"/>
  <c r="O120" i="1"/>
  <c r="N120" i="1"/>
  <c r="O38" i="1"/>
  <c r="N38" i="1"/>
  <c r="BY285" i="1"/>
  <c r="BY265" i="1"/>
  <c r="BY46" i="1"/>
  <c r="N73" i="1"/>
  <c r="O73" i="1"/>
  <c r="N32" i="1"/>
  <c r="O32" i="1"/>
  <c r="N50" i="1"/>
  <c r="O50" i="1"/>
  <c r="O15" i="1"/>
  <c r="N15" i="1"/>
  <c r="O141" i="1"/>
  <c r="N141" i="1"/>
  <c r="O156" i="1"/>
  <c r="N156" i="1"/>
  <c r="O232" i="1"/>
  <c r="N232" i="1"/>
  <c r="N195" i="1"/>
  <c r="O195" i="1"/>
  <c r="O252" i="1"/>
  <c r="N252" i="1"/>
  <c r="BZ285" i="1"/>
  <c r="BZ265" i="1"/>
  <c r="BZ46" i="1"/>
  <c r="O30" i="1"/>
  <c r="N30" i="1"/>
  <c r="N194" i="1"/>
  <c r="O194" i="1"/>
  <c r="N174" i="1"/>
  <c r="O174" i="1"/>
  <c r="O119" i="1"/>
  <c r="N119" i="1"/>
  <c r="N179" i="1"/>
  <c r="O179" i="1"/>
  <c r="O152" i="1"/>
  <c r="N152" i="1"/>
  <c r="N94" i="1"/>
  <c r="O94" i="1"/>
  <c r="N231" i="1"/>
  <c r="O231" i="1"/>
  <c r="N155" i="1"/>
  <c r="O155" i="1"/>
  <c r="BY271" i="1"/>
  <c r="BY197" i="1"/>
  <c r="N233" i="1"/>
  <c r="O233" i="1"/>
  <c r="O173" i="1"/>
  <c r="N173" i="1"/>
  <c r="N74" i="1"/>
  <c r="O74" i="1"/>
  <c r="O136" i="1"/>
  <c r="N136" i="1"/>
  <c r="O55" i="1"/>
  <c r="N55" i="1"/>
  <c r="O51" i="1"/>
  <c r="N51" i="1"/>
  <c r="O49" i="1"/>
  <c r="N49" i="1"/>
  <c r="N20" i="1"/>
  <c r="O20" i="1"/>
  <c r="N19" i="1"/>
  <c r="O19" i="1"/>
  <c r="N223" i="1"/>
  <c r="O223" i="1"/>
  <c r="N239" i="1"/>
  <c r="O239" i="1"/>
  <c r="O158" i="1"/>
  <c r="N158" i="1"/>
  <c r="N43" i="1"/>
  <c r="O43" i="1"/>
  <c r="BY289" i="1"/>
  <c r="BY219" i="1"/>
  <c r="N42" i="1"/>
  <c r="O42" i="1"/>
  <c r="O81" i="1"/>
  <c r="N81" i="1"/>
  <c r="N208" i="1"/>
  <c r="O208" i="1"/>
  <c r="O166" i="1"/>
  <c r="N166" i="1"/>
  <c r="N142" i="1"/>
  <c r="O142" i="1"/>
  <c r="N196" i="1"/>
  <c r="O196" i="1"/>
  <c r="N244" i="1"/>
  <c r="O244" i="1"/>
  <c r="N148" i="1"/>
  <c r="O148" i="1"/>
  <c r="O131" i="1"/>
  <c r="N131" i="1"/>
  <c r="N80" i="1"/>
  <c r="O80" i="1"/>
  <c r="N39" i="1"/>
  <c r="O39" i="1"/>
  <c r="BZ268" i="1"/>
  <c r="BZ125" i="1"/>
  <c r="N105" i="1"/>
  <c r="N125" i="1" s="1"/>
  <c r="O105" i="1"/>
  <c r="BZ275" i="1"/>
  <c r="BZ204" i="1"/>
  <c r="N198" i="1"/>
  <c r="N204" i="1" s="1"/>
  <c r="O198" i="1"/>
  <c r="O204" i="1" s="1"/>
  <c r="BY270" i="1"/>
  <c r="BY180" i="1"/>
  <c r="O150" i="1"/>
  <c r="N150" i="1"/>
  <c r="BZ280" i="1"/>
  <c r="O258" i="1"/>
  <c r="O280" i="1" s="1"/>
  <c r="N258" i="1"/>
  <c r="N280" i="1" s="1"/>
  <c r="N250" i="1"/>
  <c r="O250" i="1"/>
  <c r="CC273" i="1" l="1"/>
  <c r="CC170" i="1"/>
  <c r="N289" i="1"/>
  <c r="N219" i="1"/>
  <c r="O268" i="1"/>
  <c r="N268" i="1"/>
  <c r="O170" i="1"/>
  <c r="CC289" i="1"/>
  <c r="CC219" i="1"/>
  <c r="CB289" i="1"/>
  <c r="CB219" i="1"/>
  <c r="CB270" i="1"/>
  <c r="CB180" i="1"/>
  <c r="CB288" i="1"/>
  <c r="CB267" i="1"/>
  <c r="CB104" i="1"/>
  <c r="CC279" i="1"/>
  <c r="O271" i="1"/>
  <c r="N271" i="1"/>
  <c r="O284" i="1"/>
  <c r="O29" i="1"/>
  <c r="CC274" i="1"/>
  <c r="CC134" i="1"/>
  <c r="N134" i="1"/>
  <c r="N288" i="1"/>
  <c r="N104" i="1"/>
  <c r="CB273" i="1"/>
  <c r="CB170" i="1"/>
  <c r="N273" i="1"/>
  <c r="O273" i="1"/>
  <c r="N284" i="1"/>
  <c r="N29" i="1"/>
  <c r="CC270" i="1"/>
  <c r="CC180" i="1"/>
  <c r="CB290" i="1"/>
  <c r="CB272" i="1"/>
  <c r="CB229" i="1"/>
  <c r="CC285" i="1"/>
  <c r="CC265" i="1"/>
  <c r="CC46" i="1"/>
  <c r="CC288" i="1"/>
  <c r="AL305" i="1" s="1"/>
  <c r="CC267" i="1"/>
  <c r="CC104" i="1"/>
  <c r="CB275" i="1"/>
  <c r="CB204" i="1"/>
  <c r="N286" i="1"/>
  <c r="N62" i="1"/>
  <c r="CB284" i="1"/>
  <c r="CB264" i="1"/>
  <c r="CB29" i="1"/>
  <c r="N170" i="1"/>
  <c r="BS281" i="1"/>
  <c r="BS282" i="1" s="1"/>
  <c r="BS262" i="1"/>
  <c r="CC290" i="1"/>
  <c r="CC272" i="1"/>
  <c r="CC229" i="1"/>
  <c r="N246" i="1"/>
  <c r="N274" i="1"/>
  <c r="O274" i="1"/>
  <c r="O286" i="1"/>
  <c r="O62" i="1"/>
  <c r="O267" i="1"/>
  <c r="N267" i="1"/>
  <c r="BT281" i="1"/>
  <c r="BT282" i="1" s="1"/>
  <c r="BT262" i="1"/>
  <c r="N285" i="1"/>
  <c r="N46" i="1"/>
  <c r="BZ276" i="1"/>
  <c r="N264" i="1"/>
  <c r="O264" i="1"/>
  <c r="CC287" i="1"/>
  <c r="CC70" i="1"/>
  <c r="CB285" i="1"/>
  <c r="CB265" i="1"/>
  <c r="CB46" i="1"/>
  <c r="O246" i="1"/>
  <c r="N163" i="1"/>
  <c r="AK305" i="1"/>
  <c r="O285" i="1"/>
  <c r="O46" i="1"/>
  <c r="AK304" i="1"/>
  <c r="O279" i="1"/>
  <c r="O163" i="1"/>
  <c r="N266" i="1"/>
  <c r="O266" i="1"/>
  <c r="N278" i="1"/>
  <c r="O290" i="1"/>
  <c r="O229" i="1"/>
  <c r="CB286" i="1"/>
  <c r="CB266" i="1"/>
  <c r="CB62" i="1"/>
  <c r="CB246" i="1"/>
  <c r="N180" i="1"/>
  <c r="N279" i="1"/>
  <c r="O288" i="1"/>
  <c r="O300" i="1" s="1"/>
  <c r="O104" i="1"/>
  <c r="O265" i="1"/>
  <c r="N265" i="1"/>
  <c r="O278" i="1"/>
  <c r="N290" i="1"/>
  <c r="N229" i="1"/>
  <c r="CB274" i="1"/>
  <c r="CB134" i="1"/>
  <c r="CC286" i="1"/>
  <c r="CC266" i="1"/>
  <c r="CC62" i="1"/>
  <c r="CB269" i="1"/>
  <c r="CB163" i="1"/>
  <c r="CC275" i="1"/>
  <c r="CC204" i="1"/>
  <c r="AM303" i="1"/>
  <c r="CF260" i="1"/>
  <c r="CE260" i="1"/>
  <c r="CE252" i="1"/>
  <c r="CF254" i="1"/>
  <c r="CE254" i="1"/>
  <c r="CF258" i="1"/>
  <c r="CF280" i="1" s="1"/>
  <c r="CF249" i="1"/>
  <c r="CE258" i="1"/>
  <c r="CE280" i="1" s="1"/>
  <c r="CF257" i="1"/>
  <c r="CF279" i="1" s="1"/>
  <c r="CE249" i="1"/>
  <c r="CE257" i="1"/>
  <c r="CE279" i="1" s="1"/>
  <c r="CF251" i="1"/>
  <c r="CF256" i="1"/>
  <c r="CF253" i="1"/>
  <c r="CE256" i="1"/>
  <c r="CE253" i="1"/>
  <c r="CF259" i="1"/>
  <c r="CF255" i="1"/>
  <c r="CE259" i="1"/>
  <c r="CE255" i="1"/>
  <c r="CF250" i="1"/>
  <c r="CE250" i="1"/>
  <c r="CF252" i="1"/>
  <c r="CF248" i="1"/>
  <c r="CE248" i="1"/>
  <c r="CE251" i="1"/>
  <c r="CH6" i="1"/>
  <c r="CE152" i="1"/>
  <c r="CE129" i="1"/>
  <c r="CF132" i="1"/>
  <c r="CE235" i="1"/>
  <c r="CF215" i="1"/>
  <c r="CF209" i="1"/>
  <c r="CE211" i="1"/>
  <c r="CE231" i="1"/>
  <c r="CE207" i="1"/>
  <c r="CE179" i="1"/>
  <c r="CF228" i="1"/>
  <c r="CE228" i="1"/>
  <c r="CF208" i="1"/>
  <c r="CF226" i="1"/>
  <c r="CE206" i="1"/>
  <c r="CE209" i="1"/>
  <c r="CF198" i="1"/>
  <c r="CE239" i="1"/>
  <c r="CF177" i="1"/>
  <c r="CF179" i="1"/>
  <c r="CF160" i="1"/>
  <c r="CF149" i="1"/>
  <c r="CF150" i="1"/>
  <c r="CF224" i="1"/>
  <c r="CF207" i="1"/>
  <c r="CE203" i="1"/>
  <c r="CF173" i="1"/>
  <c r="CE154" i="1"/>
  <c r="CE155" i="1"/>
  <c r="CF142" i="1"/>
  <c r="CF235" i="1"/>
  <c r="CE205" i="1"/>
  <c r="CF222" i="1"/>
  <c r="CE244" i="1"/>
  <c r="CF206" i="1"/>
  <c r="CE199" i="1"/>
  <c r="CE233" i="1"/>
  <c r="CE222" i="1"/>
  <c r="CE226" i="1"/>
  <c r="CE224" i="1"/>
  <c r="CF205" i="1"/>
  <c r="CF152" i="1"/>
  <c r="CF96" i="1"/>
  <c r="CF83" i="1"/>
  <c r="CF127" i="1"/>
  <c r="CF136" i="1"/>
  <c r="CF130" i="1"/>
  <c r="CF172" i="1"/>
  <c r="CF155" i="1"/>
  <c r="CF81" i="1"/>
  <c r="CF85" i="1"/>
  <c r="CE172" i="1"/>
  <c r="CF161" i="1"/>
  <c r="CE159" i="1"/>
  <c r="CE164" i="1"/>
  <c r="CE181" i="1"/>
  <c r="CE175" i="1"/>
  <c r="CF114" i="1"/>
  <c r="CF153" i="1"/>
  <c r="CE136" i="1"/>
  <c r="CE82" i="1"/>
  <c r="CE208" i="1"/>
  <c r="CF166" i="1"/>
  <c r="CF159" i="1"/>
  <c r="CF157" i="1"/>
  <c r="CE201" i="1"/>
  <c r="CE151" i="1"/>
  <c r="CE215" i="1"/>
  <c r="CE183" i="1"/>
  <c r="CE166" i="1"/>
  <c r="CE96" i="1"/>
  <c r="CE71" i="1"/>
  <c r="CE178" i="1"/>
  <c r="CE153" i="1"/>
  <c r="CF148" i="1"/>
  <c r="CF108" i="1"/>
  <c r="CF182" i="1"/>
  <c r="CE27" i="1"/>
  <c r="CF34" i="1"/>
  <c r="CE55" i="1"/>
  <c r="CE53" i="1"/>
  <c r="CF140" i="1"/>
  <c r="CE114" i="1"/>
  <c r="CF24" i="1"/>
  <c r="CE25" i="1"/>
  <c r="CF38" i="1"/>
  <c r="CE35" i="1"/>
  <c r="CF144" i="1"/>
  <c r="CE130" i="1"/>
  <c r="CE85" i="1"/>
  <c r="CE94" i="1"/>
  <c r="CF67" i="1"/>
  <c r="CE160" i="1"/>
  <c r="CE149" i="1"/>
  <c r="CF22" i="1"/>
  <c r="CE23" i="1"/>
  <c r="CF231" i="1"/>
  <c r="CE128" i="1"/>
  <c r="CE28" i="1"/>
  <c r="CE78" i="1"/>
  <c r="CE26" i="1"/>
  <c r="CF19" i="1"/>
  <c r="CE16" i="1"/>
  <c r="CF36" i="1"/>
  <c r="CE49" i="1"/>
  <c r="CE50" i="1"/>
  <c r="CE42" i="1"/>
  <c r="CF48" i="1"/>
  <c r="CE67" i="1"/>
  <c r="CE52" i="1"/>
  <c r="CF25" i="1"/>
  <c r="CF37" i="1"/>
  <c r="CF45" i="1"/>
  <c r="CE32" i="1"/>
  <c r="CE68" i="1"/>
  <c r="CF58" i="1"/>
  <c r="CE80" i="1"/>
  <c r="CF77" i="1"/>
  <c r="CE83" i="1"/>
  <c r="CF30" i="1"/>
  <c r="CF26" i="1"/>
  <c r="CE57" i="1"/>
  <c r="CE13" i="1"/>
  <c r="CE64" i="1"/>
  <c r="CF80" i="1"/>
  <c r="CE73" i="1"/>
  <c r="CF73" i="1"/>
  <c r="CF82" i="1"/>
  <c r="CF94" i="1"/>
  <c r="CF42" i="1"/>
  <c r="CF69" i="1"/>
  <c r="CF23" i="1"/>
  <c r="CE24" i="1"/>
  <c r="CF21" i="1"/>
  <c r="CF27" i="1"/>
  <c r="CF28" i="1"/>
  <c r="CF12" i="1"/>
  <c r="CF16" i="1"/>
  <c r="CF20" i="1"/>
  <c r="CE22" i="1"/>
  <c r="CF13" i="1"/>
  <c r="CF44" i="1"/>
  <c r="CF61" i="1"/>
  <c r="CF49" i="1"/>
  <c r="CE36" i="1"/>
  <c r="CE56" i="1"/>
  <c r="CF66" i="1"/>
  <c r="CE87" i="1"/>
  <c r="CE63" i="1"/>
  <c r="CE86" i="1"/>
  <c r="CE124" i="1"/>
  <c r="CF91" i="1"/>
  <c r="CF126" i="1"/>
  <c r="CF55" i="1"/>
  <c r="CE12" i="1"/>
  <c r="CE20" i="1"/>
  <c r="CF32" i="1"/>
  <c r="CF63" i="1"/>
  <c r="CF40" i="1"/>
  <c r="CF15" i="1"/>
  <c r="CE54" i="1"/>
  <c r="CF51" i="1"/>
  <c r="CF17" i="1"/>
  <c r="CE37" i="1"/>
  <c r="CE14" i="1"/>
  <c r="CF54" i="1"/>
  <c r="CE41" i="1"/>
  <c r="CE47" i="1"/>
  <c r="CF52" i="1"/>
  <c r="CF31" i="1"/>
  <c r="CF35" i="1"/>
  <c r="CF43" i="1"/>
  <c r="CF78" i="1"/>
  <c r="CE40" i="1"/>
  <c r="CF14" i="1"/>
  <c r="CE76" i="1"/>
  <c r="CE65" i="1"/>
  <c r="CF129" i="1"/>
  <c r="CE106" i="1"/>
  <c r="CE110" i="1"/>
  <c r="CF118" i="1"/>
  <c r="CE107" i="1"/>
  <c r="CE131" i="1"/>
  <c r="CE161" i="1"/>
  <c r="CE18" i="1"/>
  <c r="CF60" i="1"/>
  <c r="CF146" i="1"/>
  <c r="CF97" i="1"/>
  <c r="CE61" i="1"/>
  <c r="CF65" i="1"/>
  <c r="CF47" i="1"/>
  <c r="CF56" i="1"/>
  <c r="CF72" i="1"/>
  <c r="CE92" i="1"/>
  <c r="CF102" i="1"/>
  <c r="CF110" i="1"/>
  <c r="CE101" i="1"/>
  <c r="CF169" i="1"/>
  <c r="CE39" i="1"/>
  <c r="CF71" i="1"/>
  <c r="CF68" i="1"/>
  <c r="CE77" i="1"/>
  <c r="CE15" i="1"/>
  <c r="CE48" i="1"/>
  <c r="CE44" i="1"/>
  <c r="CE79" i="1"/>
  <c r="CF57" i="1"/>
  <c r="CE30" i="1"/>
  <c r="CF18" i="1"/>
  <c r="CE33" i="1"/>
  <c r="CF33" i="1"/>
  <c r="CF74" i="1"/>
  <c r="CF90" i="1"/>
  <c r="CF98" i="1"/>
  <c r="CE102" i="1"/>
  <c r="CE95" i="1"/>
  <c r="CE103" i="1"/>
  <c r="CF202" i="1"/>
  <c r="CE127" i="1"/>
  <c r="CE17" i="1"/>
  <c r="CF79" i="1"/>
  <c r="CF128" i="1"/>
  <c r="CE72" i="1"/>
  <c r="CF124" i="1"/>
  <c r="CE122" i="1"/>
  <c r="CE118" i="1"/>
  <c r="CF101" i="1"/>
  <c r="CE34" i="1"/>
  <c r="CF122" i="1"/>
  <c r="CE19" i="1"/>
  <c r="CE51" i="1"/>
  <c r="CF59" i="1"/>
  <c r="CE60" i="1"/>
  <c r="CE74" i="1"/>
  <c r="CF76" i="1"/>
  <c r="CE90" i="1"/>
  <c r="CF86" i="1"/>
  <c r="CE112" i="1"/>
  <c r="CF105" i="1"/>
  <c r="CF39" i="1"/>
  <c r="CF64" i="1"/>
  <c r="CE81" i="1"/>
  <c r="CE98" i="1"/>
  <c r="CF111" i="1"/>
  <c r="CE45" i="1"/>
  <c r="CF88" i="1"/>
  <c r="CE93" i="1"/>
  <c r="CF120" i="1"/>
  <c r="CF107" i="1"/>
  <c r="CF112" i="1"/>
  <c r="CF92" i="1"/>
  <c r="CF109" i="1"/>
  <c r="CE162" i="1"/>
  <c r="CE137" i="1"/>
  <c r="CF193" i="1"/>
  <c r="CF217" i="1"/>
  <c r="CF75" i="1"/>
  <c r="CE88" i="1"/>
  <c r="CE140" i="1"/>
  <c r="CE148" i="1"/>
  <c r="CF139" i="1"/>
  <c r="CF147" i="1"/>
  <c r="CF174" i="1"/>
  <c r="CF185" i="1"/>
  <c r="CF53" i="1"/>
  <c r="CE58" i="1"/>
  <c r="CE108" i="1"/>
  <c r="CE116" i="1"/>
  <c r="CF116" i="1"/>
  <c r="CF121" i="1"/>
  <c r="CF158" i="1"/>
  <c r="CE169" i="1"/>
  <c r="CF196" i="1"/>
  <c r="CE182" i="1"/>
  <c r="CE190" i="1"/>
  <c r="CF84" i="1"/>
  <c r="CE119" i="1"/>
  <c r="CF89" i="1"/>
  <c r="CE157" i="1"/>
  <c r="CE139" i="1"/>
  <c r="CE143" i="1"/>
  <c r="CE147" i="1"/>
  <c r="CE75" i="1"/>
  <c r="CE97" i="1"/>
  <c r="CF123" i="1"/>
  <c r="CF131" i="1"/>
  <c r="CE142" i="1"/>
  <c r="CE133" i="1"/>
  <c r="CF141" i="1"/>
  <c r="CF41" i="1"/>
  <c r="CF113" i="1"/>
  <c r="CF175" i="1"/>
  <c r="CF181" i="1"/>
  <c r="CF171" i="1"/>
  <c r="CE198" i="1"/>
  <c r="CE59" i="1"/>
  <c r="CF87" i="1"/>
  <c r="CF93" i="1"/>
  <c r="CE109" i="1"/>
  <c r="CE99" i="1"/>
  <c r="CE121" i="1"/>
  <c r="CF162" i="1"/>
  <c r="CE194" i="1"/>
  <c r="CE31" i="1"/>
  <c r="CF95" i="1"/>
  <c r="CE132" i="1"/>
  <c r="CE187" i="1"/>
  <c r="CE66" i="1"/>
  <c r="CE105" i="1"/>
  <c r="CE138" i="1"/>
  <c r="CF115" i="1"/>
  <c r="CE144" i="1"/>
  <c r="CF183" i="1"/>
  <c r="CF135" i="1"/>
  <c r="CF143" i="1"/>
  <c r="CE21" i="1"/>
  <c r="CE69" i="1"/>
  <c r="CE100" i="1"/>
  <c r="CE120" i="1"/>
  <c r="CE111" i="1"/>
  <c r="CF99" i="1"/>
  <c r="CE113" i="1"/>
  <c r="CE123" i="1"/>
  <c r="CE156" i="1"/>
  <c r="CE38" i="1"/>
  <c r="CE84" i="1"/>
  <c r="CF100" i="1"/>
  <c r="CE89" i="1"/>
  <c r="CF106" i="1"/>
  <c r="CF133" i="1"/>
  <c r="CF151" i="1"/>
  <c r="CF186" i="1"/>
  <c r="CE191" i="1"/>
  <c r="CE91" i="1"/>
  <c r="CF117" i="1"/>
  <c r="CE135" i="1"/>
  <c r="CE141" i="1"/>
  <c r="CE145" i="1"/>
  <c r="CE150" i="1"/>
  <c r="CE189" i="1"/>
  <c r="CE126" i="1"/>
  <c r="CE115" i="1"/>
  <c r="CF138" i="1"/>
  <c r="CE146" i="1"/>
  <c r="CF137" i="1"/>
  <c r="CF145" i="1"/>
  <c r="CF167" i="1"/>
  <c r="CE176" i="1"/>
  <c r="CF191" i="1"/>
  <c r="CE192" i="1"/>
  <c r="CF216" i="1"/>
  <c r="CE241" i="1"/>
  <c r="CF223" i="1"/>
  <c r="CF239" i="1"/>
  <c r="CE243" i="1"/>
  <c r="CE168" i="1"/>
  <c r="CF203" i="1"/>
  <c r="CF233" i="1"/>
  <c r="CF220" i="1"/>
  <c r="CF244" i="1"/>
  <c r="CF237" i="1"/>
  <c r="CF213" i="1"/>
  <c r="CF243" i="1"/>
  <c r="CF154" i="1"/>
  <c r="CF168" i="1"/>
  <c r="CF187" i="1"/>
  <c r="CE213" i="1"/>
  <c r="CE214" i="1"/>
  <c r="CE220" i="1"/>
  <c r="CF221" i="1"/>
  <c r="CF241" i="1"/>
  <c r="CE236" i="1"/>
  <c r="CF238" i="1"/>
  <c r="CE245" i="1"/>
  <c r="CF230" i="1"/>
  <c r="CE43" i="1"/>
  <c r="CF156" i="1"/>
  <c r="CE202" i="1"/>
  <c r="CE242" i="1"/>
  <c r="CE165" i="1"/>
  <c r="CE193" i="1"/>
  <c r="CF189" i="1"/>
  <c r="CF200" i="1"/>
  <c r="CF210" i="1"/>
  <c r="CE167" i="1"/>
  <c r="CE217" i="1"/>
  <c r="CE218" i="1"/>
  <c r="CF188" i="1"/>
  <c r="CE177" i="1"/>
  <c r="CE174" i="1"/>
  <c r="CE184" i="1"/>
  <c r="CE216" i="1"/>
  <c r="CE230" i="1"/>
  <c r="CE238" i="1"/>
  <c r="CE227" i="1"/>
  <c r="CF212" i="1"/>
  <c r="CF225" i="1"/>
  <c r="CF211" i="1"/>
  <c r="CE195" i="1"/>
  <c r="CF245" i="1"/>
  <c r="CF232" i="1"/>
  <c r="CF236" i="1"/>
  <c r="CE158" i="1"/>
  <c r="CE171" i="1"/>
  <c r="CF176" i="1"/>
  <c r="CE234" i="1"/>
  <c r="CE173" i="1"/>
  <c r="CF165" i="1"/>
  <c r="CE186" i="1"/>
  <c r="CE237" i="1"/>
  <c r="CF240" i="1"/>
  <c r="CF50" i="1"/>
  <c r="CF178" i="1"/>
  <c r="CF195" i="1"/>
  <c r="CE210" i="1"/>
  <c r="CE232" i="1"/>
  <c r="CE240" i="1"/>
  <c r="CF242" i="1"/>
  <c r="CE200" i="1"/>
  <c r="CE185" i="1"/>
  <c r="CE188" i="1"/>
  <c r="CF199" i="1"/>
  <c r="CF227" i="1"/>
  <c r="CF194" i="1"/>
  <c r="CE196" i="1"/>
  <c r="CE212" i="1"/>
  <c r="CF192" i="1"/>
  <c r="CF164" i="1"/>
  <c r="CE221" i="1"/>
  <c r="CF214" i="1"/>
  <c r="CF234" i="1"/>
  <c r="CF103" i="1"/>
  <c r="CE117" i="1"/>
  <c r="CF119" i="1"/>
  <c r="CF184" i="1"/>
  <c r="CE225" i="1"/>
  <c r="CF190" i="1"/>
  <c r="CE223" i="1"/>
  <c r="CF201" i="1"/>
  <c r="CF218" i="1"/>
  <c r="CB279" i="1"/>
  <c r="O180" i="1"/>
  <c r="N269" i="1"/>
  <c r="O269" i="1"/>
  <c r="N287" i="1"/>
  <c r="N70" i="1"/>
  <c r="CC284" i="1"/>
  <c r="AL304" i="1" s="1"/>
  <c r="CC264" i="1"/>
  <c r="CC29" i="1"/>
  <c r="CB278" i="1"/>
  <c r="O287" i="1"/>
  <c r="O70" i="1"/>
  <c r="BV261" i="1"/>
  <c r="N272" i="1"/>
  <c r="O272" i="1"/>
  <c r="N270" i="1"/>
  <c r="O270" i="1"/>
  <c r="BW261" i="1"/>
  <c r="CC246" i="1"/>
  <c r="CB271" i="1"/>
  <c r="CB197" i="1"/>
  <c r="CC269" i="1"/>
  <c r="CC163" i="1"/>
  <c r="N275" i="1"/>
  <c r="O275" i="1"/>
  <c r="CC268" i="1"/>
  <c r="CC125" i="1"/>
  <c r="CB287" i="1"/>
  <c r="CB70" i="1"/>
  <c r="BY276" i="1"/>
  <c r="CB268" i="1"/>
  <c r="CB125" i="1"/>
  <c r="O125" i="1"/>
  <c r="CC271" i="1"/>
  <c r="CC197" i="1"/>
  <c r="CC278" i="1"/>
  <c r="O289" i="1"/>
  <c r="O219" i="1"/>
  <c r="CC276" i="1" l="1"/>
  <c r="CE269" i="1"/>
  <c r="CE163" i="1"/>
  <c r="CE285" i="1"/>
  <c r="CE265" i="1"/>
  <c r="CE46" i="1"/>
  <c r="CE289" i="1"/>
  <c r="CE219" i="1"/>
  <c r="AN303" i="1"/>
  <c r="CI259" i="1"/>
  <c r="CH259" i="1"/>
  <c r="CH254" i="1"/>
  <c r="CI258" i="1"/>
  <c r="CI280" i="1" s="1"/>
  <c r="CI260" i="1"/>
  <c r="CH258" i="1"/>
  <c r="CH280" i="1" s="1"/>
  <c r="CI257" i="1"/>
  <c r="CI279" i="1" s="1"/>
  <c r="CH260" i="1"/>
  <c r="CH257" i="1"/>
  <c r="CI251" i="1"/>
  <c r="CH251" i="1"/>
  <c r="CI256" i="1"/>
  <c r="CI253" i="1"/>
  <c r="CI255" i="1"/>
  <c r="CI277" i="1" s="1"/>
  <c r="CH255" i="1"/>
  <c r="CH250" i="1"/>
  <c r="CI254" i="1"/>
  <c r="CI252" i="1"/>
  <c r="CH252" i="1"/>
  <c r="CI248" i="1"/>
  <c r="CI249" i="1"/>
  <c r="CH248" i="1"/>
  <c r="CH256" i="1"/>
  <c r="CH253" i="1"/>
  <c r="CH249" i="1"/>
  <c r="CI250" i="1"/>
  <c r="CK6" i="1"/>
  <c r="CI13" i="1"/>
  <c r="CH13" i="1"/>
  <c r="CI212" i="1"/>
  <c r="CH205" i="1"/>
  <c r="CH195" i="1"/>
  <c r="CI200" i="1"/>
  <c r="CH174" i="1"/>
  <c r="CI127" i="1"/>
  <c r="CI135" i="1"/>
  <c r="CI234" i="1"/>
  <c r="CH238" i="1"/>
  <c r="CI231" i="1"/>
  <c r="CI209" i="1"/>
  <c r="CH152" i="1"/>
  <c r="CH143" i="1"/>
  <c r="CH128" i="1"/>
  <c r="CI206" i="1"/>
  <c r="CH210" i="1"/>
  <c r="CH202" i="1"/>
  <c r="CI147" i="1"/>
  <c r="CH160" i="1"/>
  <c r="CH129" i="1"/>
  <c r="CH157" i="1"/>
  <c r="CI130" i="1"/>
  <c r="CI227" i="1"/>
  <c r="CH243" i="1"/>
  <c r="CI238" i="1"/>
  <c r="CI239" i="1"/>
  <c r="CH216" i="1"/>
  <c r="CI236" i="1"/>
  <c r="CI214" i="1"/>
  <c r="CH196" i="1"/>
  <c r="CH245" i="1"/>
  <c r="CH244" i="1"/>
  <c r="CI205" i="1"/>
  <c r="CH234" i="1"/>
  <c r="CH232" i="1"/>
  <c r="CH235" i="1"/>
  <c r="CI225" i="1"/>
  <c r="CH236" i="1"/>
  <c r="CH211" i="1"/>
  <c r="CH233" i="1"/>
  <c r="CI199" i="1"/>
  <c r="CI194" i="1"/>
  <c r="CI166" i="1"/>
  <c r="CH158" i="1"/>
  <c r="CH214" i="1"/>
  <c r="CH208" i="1"/>
  <c r="CI210" i="1"/>
  <c r="CI154" i="1"/>
  <c r="CH137" i="1"/>
  <c r="CI230" i="1"/>
  <c r="CI245" i="1"/>
  <c r="CI235" i="1"/>
  <c r="CI223" i="1"/>
  <c r="CI203" i="1"/>
  <c r="CI232" i="1"/>
  <c r="CH212" i="1"/>
  <c r="CH207" i="1"/>
  <c r="CI243" i="1"/>
  <c r="CI171" i="1"/>
  <c r="CH240" i="1"/>
  <c r="CH230" i="1"/>
  <c r="CI221" i="1"/>
  <c r="CI233" i="1"/>
  <c r="CI201" i="1"/>
  <c r="CI208" i="1"/>
  <c r="CH209" i="1"/>
  <c r="CI185" i="1"/>
  <c r="CI173" i="1"/>
  <c r="CI216" i="1"/>
  <c r="CH206" i="1"/>
  <c r="CH171" i="1"/>
  <c r="CH167" i="1"/>
  <c r="CI207" i="1"/>
  <c r="CH177" i="1"/>
  <c r="CI156" i="1"/>
  <c r="CH150" i="1"/>
  <c r="CH159" i="1"/>
  <c r="CH110" i="1"/>
  <c r="CI138" i="1"/>
  <c r="CI117" i="1"/>
  <c r="CH77" i="1"/>
  <c r="CH85" i="1"/>
  <c r="CI45" i="1"/>
  <c r="CI193" i="1"/>
  <c r="CI145" i="1"/>
  <c r="CH148" i="1"/>
  <c r="CH141" i="1"/>
  <c r="CI90" i="1"/>
  <c r="CI143" i="1"/>
  <c r="CI139" i="1"/>
  <c r="CH114" i="1"/>
  <c r="CI119" i="1"/>
  <c r="CI86" i="1"/>
  <c r="CI82" i="1"/>
  <c r="CH156" i="1"/>
  <c r="CH145" i="1"/>
  <c r="CH153" i="1"/>
  <c r="CH142" i="1"/>
  <c r="CI158" i="1"/>
  <c r="CH139" i="1"/>
  <c r="CI150" i="1"/>
  <c r="CH108" i="1"/>
  <c r="CH93" i="1"/>
  <c r="CH231" i="1"/>
  <c r="CH166" i="1"/>
  <c r="CH169" i="1"/>
  <c r="CH133" i="1"/>
  <c r="CI240" i="1"/>
  <c r="CI164" i="1"/>
  <c r="CI168" i="1"/>
  <c r="CH146" i="1"/>
  <c r="CH175" i="1"/>
  <c r="CH130" i="1"/>
  <c r="CH96" i="1"/>
  <c r="CI97" i="1"/>
  <c r="CI66" i="1"/>
  <c r="CH126" i="1"/>
  <c r="CH106" i="1"/>
  <c r="CI64" i="1"/>
  <c r="CH53" i="1"/>
  <c r="CI74" i="1"/>
  <c r="CH27" i="1"/>
  <c r="CI19" i="1"/>
  <c r="CH15" i="1"/>
  <c r="CI95" i="1"/>
  <c r="CI58" i="1"/>
  <c r="CI57" i="1"/>
  <c r="CI50" i="1"/>
  <c r="CH61" i="1"/>
  <c r="CI56" i="1"/>
  <c r="CH144" i="1"/>
  <c r="CI113" i="1"/>
  <c r="CH102" i="1"/>
  <c r="CH76" i="1"/>
  <c r="CH36" i="1"/>
  <c r="CI60" i="1"/>
  <c r="CH34" i="1"/>
  <c r="CI101" i="1"/>
  <c r="CH89" i="1"/>
  <c r="CH147" i="1"/>
  <c r="CI114" i="1"/>
  <c r="CI187" i="1"/>
  <c r="CH72" i="1"/>
  <c r="CH25" i="1"/>
  <c r="CH32" i="1"/>
  <c r="CH48" i="1"/>
  <c r="CI108" i="1"/>
  <c r="CI43" i="1"/>
  <c r="CI55" i="1"/>
  <c r="CH55" i="1"/>
  <c r="CH69" i="1"/>
  <c r="CH60" i="1"/>
  <c r="CI21" i="1"/>
  <c r="CH135" i="1"/>
  <c r="CI160" i="1"/>
  <c r="CI115" i="1"/>
  <c r="CI103" i="1"/>
  <c r="CI88" i="1"/>
  <c r="CH165" i="1"/>
  <c r="CI141" i="1"/>
  <c r="CI131" i="1"/>
  <c r="CI84" i="1"/>
  <c r="CI123" i="1"/>
  <c r="CI68" i="1"/>
  <c r="CH65" i="1"/>
  <c r="CI15" i="1"/>
  <c r="CI39" i="1"/>
  <c r="CI17" i="1"/>
  <c r="CI121" i="1"/>
  <c r="CI96" i="1"/>
  <c r="CH63" i="1"/>
  <c r="CH40" i="1"/>
  <c r="CH23" i="1"/>
  <c r="CH42" i="1"/>
  <c r="CI32" i="1"/>
  <c r="CI24" i="1"/>
  <c r="CI137" i="1"/>
  <c r="CI99" i="1"/>
  <c r="CI20" i="1"/>
  <c r="CH28" i="1"/>
  <c r="CI76" i="1"/>
  <c r="CH26" i="1"/>
  <c r="CI48" i="1"/>
  <c r="CI22" i="1"/>
  <c r="CI81" i="1"/>
  <c r="CI85" i="1"/>
  <c r="CI71" i="1"/>
  <c r="CI52" i="1"/>
  <c r="CI63" i="1"/>
  <c r="CH87" i="1"/>
  <c r="CH50" i="1"/>
  <c r="CH30" i="1"/>
  <c r="CI23" i="1"/>
  <c r="CH39" i="1"/>
  <c r="CI53" i="1"/>
  <c r="CI31" i="1"/>
  <c r="CH78" i="1"/>
  <c r="CI12" i="1"/>
  <c r="CI25" i="1"/>
  <c r="CH18" i="1"/>
  <c r="CH37" i="1"/>
  <c r="CI51" i="1"/>
  <c r="CI27" i="1"/>
  <c r="CI44" i="1"/>
  <c r="CH35" i="1"/>
  <c r="CH73" i="1"/>
  <c r="CH74" i="1"/>
  <c r="CI75" i="1"/>
  <c r="CH67" i="1"/>
  <c r="CH24" i="1"/>
  <c r="CI41" i="1"/>
  <c r="CH44" i="1"/>
  <c r="CI30" i="1"/>
  <c r="CI37" i="1"/>
  <c r="CH17" i="1"/>
  <c r="CH43" i="1"/>
  <c r="CH38" i="1"/>
  <c r="CI16" i="1"/>
  <c r="CI33" i="1"/>
  <c r="CH21" i="1"/>
  <c r="CI65" i="1"/>
  <c r="CI59" i="1"/>
  <c r="CH88" i="1"/>
  <c r="CI106" i="1"/>
  <c r="CH52" i="1"/>
  <c r="CI26" i="1"/>
  <c r="CI36" i="1"/>
  <c r="CH75" i="1"/>
  <c r="CI18" i="1"/>
  <c r="CI28" i="1"/>
  <c r="CI38" i="1"/>
  <c r="CH12" i="1"/>
  <c r="CH140" i="1"/>
  <c r="CH91" i="1"/>
  <c r="CI72" i="1"/>
  <c r="CI35" i="1"/>
  <c r="CH64" i="1"/>
  <c r="CH51" i="1"/>
  <c r="CI78" i="1"/>
  <c r="CH54" i="1"/>
  <c r="CI40" i="1"/>
  <c r="CH14" i="1"/>
  <c r="CH31" i="1"/>
  <c r="CI47" i="1"/>
  <c r="CI67" i="1"/>
  <c r="CH68" i="1"/>
  <c r="CI92" i="1"/>
  <c r="CH58" i="1"/>
  <c r="CI34" i="1"/>
  <c r="CH33" i="1"/>
  <c r="CH83" i="1"/>
  <c r="CH56" i="1"/>
  <c r="CI73" i="1"/>
  <c r="CH57" i="1"/>
  <c r="CI87" i="1"/>
  <c r="CH92" i="1"/>
  <c r="CH101" i="1"/>
  <c r="CH121" i="1"/>
  <c r="CI148" i="1"/>
  <c r="CH19" i="1"/>
  <c r="CI77" i="1"/>
  <c r="CH86" i="1"/>
  <c r="CH120" i="1"/>
  <c r="CH122" i="1"/>
  <c r="CI116" i="1"/>
  <c r="CI49" i="1"/>
  <c r="CI100" i="1"/>
  <c r="CI98" i="1"/>
  <c r="CI102" i="1"/>
  <c r="CH123" i="1"/>
  <c r="CH132" i="1"/>
  <c r="CH22" i="1"/>
  <c r="CI42" i="1"/>
  <c r="CH41" i="1"/>
  <c r="CH47" i="1"/>
  <c r="CH66" i="1"/>
  <c r="CH82" i="1"/>
  <c r="CH49" i="1"/>
  <c r="CI128" i="1"/>
  <c r="CI124" i="1"/>
  <c r="CI89" i="1"/>
  <c r="CI202" i="1"/>
  <c r="CH16" i="1"/>
  <c r="CH103" i="1"/>
  <c r="CI14" i="1"/>
  <c r="CI61" i="1"/>
  <c r="CI69" i="1"/>
  <c r="CH79" i="1"/>
  <c r="CH20" i="1"/>
  <c r="CI112" i="1"/>
  <c r="CH95" i="1"/>
  <c r="CI91" i="1"/>
  <c r="CI122" i="1"/>
  <c r="CH116" i="1"/>
  <c r="CH112" i="1"/>
  <c r="CI54" i="1"/>
  <c r="CH81" i="1"/>
  <c r="CH45" i="1"/>
  <c r="CH71" i="1"/>
  <c r="CH113" i="1"/>
  <c r="CH94" i="1"/>
  <c r="CH118" i="1"/>
  <c r="CH117" i="1"/>
  <c r="CH136" i="1"/>
  <c r="CI136" i="1"/>
  <c r="CH90" i="1"/>
  <c r="CH127" i="1"/>
  <c r="CH115" i="1"/>
  <c r="CI153" i="1"/>
  <c r="CI157" i="1"/>
  <c r="CH155" i="1"/>
  <c r="CI184" i="1"/>
  <c r="CI175" i="1"/>
  <c r="CI215" i="1"/>
  <c r="CH111" i="1"/>
  <c r="CH99" i="1"/>
  <c r="CI172" i="1"/>
  <c r="CH185" i="1"/>
  <c r="CH193" i="1"/>
  <c r="CI211" i="1"/>
  <c r="CI217" i="1"/>
  <c r="CH237" i="1"/>
  <c r="CH131" i="1"/>
  <c r="CH151" i="1"/>
  <c r="CH192" i="1"/>
  <c r="CH97" i="1"/>
  <c r="CI129" i="1"/>
  <c r="CI144" i="1"/>
  <c r="CI109" i="1"/>
  <c r="CH149" i="1"/>
  <c r="CH84" i="1"/>
  <c r="CI94" i="1"/>
  <c r="CI80" i="1"/>
  <c r="CI126" i="1"/>
  <c r="CI133" i="1"/>
  <c r="CI151" i="1"/>
  <c r="CH154" i="1"/>
  <c r="CH168" i="1"/>
  <c r="CH179" i="1"/>
  <c r="CI169" i="1"/>
  <c r="CI188" i="1"/>
  <c r="CI192" i="1"/>
  <c r="CI196" i="1"/>
  <c r="CI189" i="1"/>
  <c r="CH194" i="1"/>
  <c r="CI183" i="1"/>
  <c r="CI105" i="1"/>
  <c r="CI140" i="1"/>
  <c r="CH59" i="1"/>
  <c r="CH80" i="1"/>
  <c r="CH98" i="1"/>
  <c r="CI149" i="1"/>
  <c r="CH109" i="1"/>
  <c r="CI146" i="1"/>
  <c r="CI152" i="1"/>
  <c r="CI155" i="1"/>
  <c r="CI178" i="1"/>
  <c r="CI79" i="1"/>
  <c r="CH107" i="1"/>
  <c r="CH124" i="1"/>
  <c r="CI110" i="1"/>
  <c r="CH138" i="1"/>
  <c r="CI159" i="1"/>
  <c r="CH172" i="1"/>
  <c r="CH188" i="1"/>
  <c r="CI93" i="1"/>
  <c r="CI111" i="1"/>
  <c r="CH162" i="1"/>
  <c r="CH164" i="1"/>
  <c r="CI195" i="1"/>
  <c r="CI174" i="1"/>
  <c r="CH189" i="1"/>
  <c r="CH186" i="1"/>
  <c r="CI213" i="1"/>
  <c r="CH225" i="1"/>
  <c r="CH220" i="1"/>
  <c r="CI242" i="1"/>
  <c r="CH100" i="1"/>
  <c r="CI120" i="1"/>
  <c r="CI165" i="1"/>
  <c r="CH191" i="1"/>
  <c r="CI179" i="1"/>
  <c r="CH203" i="1"/>
  <c r="CH223" i="1"/>
  <c r="CI224" i="1"/>
  <c r="CH239" i="1"/>
  <c r="CH221" i="1"/>
  <c r="CI222" i="1"/>
  <c r="CI107" i="1"/>
  <c r="CH183" i="1"/>
  <c r="CH215" i="1"/>
  <c r="CI244" i="1"/>
  <c r="CI241" i="1"/>
  <c r="CH176" i="1"/>
  <c r="CH241" i="1"/>
  <c r="CH242" i="1"/>
  <c r="CI167" i="1"/>
  <c r="CI161" i="1"/>
  <c r="CH173" i="1"/>
  <c r="CI190" i="1"/>
  <c r="CH190" i="1"/>
  <c r="CH181" i="1"/>
  <c r="CH187" i="1"/>
  <c r="CH198" i="1"/>
  <c r="CH201" i="1"/>
  <c r="CH217" i="1"/>
  <c r="CI228" i="1"/>
  <c r="CI181" i="1"/>
  <c r="CI198" i="1"/>
  <c r="CI83" i="1"/>
  <c r="CH105" i="1"/>
  <c r="CI191" i="1"/>
  <c r="CI132" i="1"/>
  <c r="CI162" i="1"/>
  <c r="CH200" i="1"/>
  <c r="CI177" i="1"/>
  <c r="CH213" i="1"/>
  <c r="CH228" i="1"/>
  <c r="CI142" i="1"/>
  <c r="CH178" i="1"/>
  <c r="CH182" i="1"/>
  <c r="CH226" i="1"/>
  <c r="CH161" i="1"/>
  <c r="CH119" i="1"/>
  <c r="CH199" i="1"/>
  <c r="CH224" i="1"/>
  <c r="CH218" i="1"/>
  <c r="CH184" i="1"/>
  <c r="CH227" i="1"/>
  <c r="CI220" i="1"/>
  <c r="CI176" i="1"/>
  <c r="CI182" i="1"/>
  <c r="CI237" i="1"/>
  <c r="CH222" i="1"/>
  <c r="CI226" i="1"/>
  <c r="CI118" i="1"/>
  <c r="CI186" i="1"/>
  <c r="CI218" i="1"/>
  <c r="CF268" i="1"/>
  <c r="CF125" i="1"/>
  <c r="CF286" i="1"/>
  <c r="CF266" i="1"/>
  <c r="CF62" i="1"/>
  <c r="CE272" i="1"/>
  <c r="CE290" i="1"/>
  <c r="CE229" i="1"/>
  <c r="CF287" i="1"/>
  <c r="CF70" i="1"/>
  <c r="CE278" i="1"/>
  <c r="CF278" i="1"/>
  <c r="CE270" i="1"/>
  <c r="CE180" i="1"/>
  <c r="BW281" i="1"/>
  <c r="BW282" i="1" s="1"/>
  <c r="BW262" i="1"/>
  <c r="CF273" i="1"/>
  <c r="CF170" i="1"/>
  <c r="CE284" i="1"/>
  <c r="CE264" i="1"/>
  <c r="CE29" i="1"/>
  <c r="CF269" i="1"/>
  <c r="CF163" i="1"/>
  <c r="O276" i="1"/>
  <c r="CE246" i="1"/>
  <c r="CF274" i="1"/>
  <c r="CF134" i="1"/>
  <c r="CF284" i="1"/>
  <c r="CF264" i="1"/>
  <c r="CF29" i="1"/>
  <c r="CF289" i="1"/>
  <c r="CF219" i="1"/>
  <c r="CE277" i="1"/>
  <c r="N276" i="1"/>
  <c r="CF288" i="1"/>
  <c r="CF267" i="1"/>
  <c r="CF104" i="1"/>
  <c r="CE286" i="1"/>
  <c r="CE266" i="1"/>
  <c r="CE62" i="1"/>
  <c r="CF285" i="1"/>
  <c r="CF265" i="1"/>
  <c r="CF46" i="1"/>
  <c r="CE288" i="1"/>
  <c r="CE267" i="1"/>
  <c r="CE104" i="1"/>
  <c r="CE271" i="1"/>
  <c r="CE197" i="1"/>
  <c r="BZ261" i="1"/>
  <c r="O296" i="1"/>
  <c r="CF246" i="1"/>
  <c r="CE275" i="1"/>
  <c r="CE204" i="1"/>
  <c r="CE273" i="1"/>
  <c r="CE170" i="1"/>
  <c r="CF277" i="1"/>
  <c r="BY261" i="1"/>
  <c r="BV281" i="1"/>
  <c r="BV282" i="1" s="1"/>
  <c r="BV262" i="1"/>
  <c r="CF290" i="1"/>
  <c r="CF272" i="1"/>
  <c r="CF229" i="1"/>
  <c r="CF270" i="1"/>
  <c r="CF180" i="1"/>
  <c r="CF275" i="1"/>
  <c r="CF204" i="1"/>
  <c r="CE274" i="1"/>
  <c r="CE134" i="1"/>
  <c r="CE268" i="1"/>
  <c r="CE125" i="1"/>
  <c r="CF271" i="1"/>
  <c r="CF197" i="1"/>
  <c r="CE287" i="1"/>
  <c r="CE70" i="1"/>
  <c r="CB276" i="1"/>
  <c r="CH278" i="1" l="1"/>
  <c r="CI271" i="1"/>
  <c r="CI197" i="1"/>
  <c r="CH290" i="1"/>
  <c r="CH272" i="1"/>
  <c r="CH229" i="1"/>
  <c r="CH284" i="1"/>
  <c r="CH264" i="1"/>
  <c r="CH29" i="1"/>
  <c r="CH269" i="1"/>
  <c r="CH163" i="1"/>
  <c r="CI284" i="1"/>
  <c r="AN304" i="1" s="1"/>
  <c r="CI264" i="1"/>
  <c r="CI29" i="1"/>
  <c r="CB261" i="1"/>
  <c r="CI285" i="1"/>
  <c r="CI265" i="1"/>
  <c r="CI46" i="1"/>
  <c r="CH274" i="1"/>
  <c r="CH134" i="1"/>
  <c r="CI286" i="1"/>
  <c r="CI266" i="1"/>
  <c r="CI62" i="1"/>
  <c r="AM304" i="1"/>
  <c r="BY281" i="1"/>
  <c r="BY282" i="1" s="1"/>
  <c r="BY262" i="1"/>
  <c r="CH286" i="1"/>
  <c r="CH266" i="1"/>
  <c r="CH62" i="1"/>
  <c r="CH275" i="1"/>
  <c r="CH204" i="1"/>
  <c r="CH271" i="1"/>
  <c r="CH197" i="1"/>
  <c r="CI246" i="1"/>
  <c r="CH289" i="1"/>
  <c r="CH219" i="1"/>
  <c r="CH277" i="1"/>
  <c r="CH270" i="1"/>
  <c r="CH180" i="1"/>
  <c r="CF276" i="1"/>
  <c r="CH273" i="1"/>
  <c r="CH170" i="1"/>
  <c r="CI289" i="1"/>
  <c r="CI219" i="1"/>
  <c r="CI275" i="1"/>
  <c r="CI204" i="1"/>
  <c r="CI278" i="1"/>
  <c r="CH285" i="1"/>
  <c r="CH265" i="1"/>
  <c r="CH46" i="1"/>
  <c r="BZ281" i="1"/>
  <c r="BZ282" i="1" s="1"/>
  <c r="N261" i="1"/>
  <c r="O261" i="1"/>
  <c r="BZ262" i="1"/>
  <c r="CI290" i="1"/>
  <c r="CI272" i="1"/>
  <c r="CI229" i="1"/>
  <c r="CI274" i="1"/>
  <c r="CI134" i="1"/>
  <c r="AO303" i="1"/>
  <c r="CK255" i="1"/>
  <c r="CL258" i="1"/>
  <c r="CL280" i="1" s="1"/>
  <c r="CL249" i="1"/>
  <c r="CL260" i="1"/>
  <c r="CK258" i="1"/>
  <c r="CK280" i="1" s="1"/>
  <c r="CL257" i="1"/>
  <c r="CL279" i="1" s="1"/>
  <c r="CK249" i="1"/>
  <c r="CK260" i="1"/>
  <c r="CK257" i="1"/>
  <c r="CL251" i="1"/>
  <c r="CK251" i="1"/>
  <c r="CL256" i="1"/>
  <c r="CL253" i="1"/>
  <c r="CK256" i="1"/>
  <c r="CK253" i="1"/>
  <c r="CL255" i="1"/>
  <c r="CL277" i="1" s="1"/>
  <c r="CK248" i="1"/>
  <c r="CL259" i="1"/>
  <c r="CK259" i="1"/>
  <c r="CK252" i="1"/>
  <c r="CK254" i="1"/>
  <c r="CL248" i="1"/>
  <c r="CL250" i="1"/>
  <c r="CK250" i="1"/>
  <c r="CL254" i="1"/>
  <c r="CL252" i="1"/>
  <c r="CN6" i="1"/>
  <c r="CL234" i="1"/>
  <c r="CL236" i="1"/>
  <c r="CK207" i="1"/>
  <c r="CL194" i="1"/>
  <c r="CK113" i="1"/>
  <c r="CK24" i="1"/>
  <c r="CL241" i="1"/>
  <c r="CL225" i="1"/>
  <c r="CL207" i="1"/>
  <c r="CL178" i="1"/>
  <c r="CL164" i="1"/>
  <c r="CK26" i="1"/>
  <c r="CL238" i="1"/>
  <c r="CK235" i="1"/>
  <c r="CL228" i="1"/>
  <c r="CK211" i="1"/>
  <c r="CL174" i="1"/>
  <c r="CK28" i="1"/>
  <c r="CK239" i="1"/>
  <c r="CK206" i="1"/>
  <c r="CL223" i="1"/>
  <c r="CL206" i="1"/>
  <c r="CK209" i="1"/>
  <c r="CK243" i="1"/>
  <c r="CL242" i="1"/>
  <c r="CL226" i="1"/>
  <c r="CL218" i="1"/>
  <c r="CL199" i="1"/>
  <c r="CL239" i="1"/>
  <c r="CK205" i="1"/>
  <c r="CK196" i="1"/>
  <c r="CL149" i="1"/>
  <c r="CK240" i="1"/>
  <c r="CL230" i="1"/>
  <c r="CK234" i="1"/>
  <c r="CL221" i="1"/>
  <c r="CK236" i="1"/>
  <c r="CL205" i="1"/>
  <c r="CL201" i="1"/>
  <c r="CK172" i="1"/>
  <c r="CK147" i="1"/>
  <c r="CK158" i="1"/>
  <c r="CL245" i="1"/>
  <c r="CL224" i="1"/>
  <c r="CL232" i="1"/>
  <c r="CL209" i="1"/>
  <c r="CK194" i="1"/>
  <c r="CK231" i="1"/>
  <c r="CK238" i="1"/>
  <c r="CK232" i="1"/>
  <c r="CL222" i="1"/>
  <c r="CL195" i="1"/>
  <c r="CL203" i="1"/>
  <c r="CK242" i="1"/>
  <c r="CK230" i="1"/>
  <c r="CK208" i="1"/>
  <c r="CK67" i="1"/>
  <c r="CK76" i="1"/>
  <c r="CK71" i="1"/>
  <c r="CL227" i="1"/>
  <c r="CK218" i="1"/>
  <c r="CK168" i="1"/>
  <c r="CK123" i="1"/>
  <c r="CK101" i="1"/>
  <c r="CK95" i="1"/>
  <c r="CL103" i="1"/>
  <c r="CK117" i="1"/>
  <c r="CL88" i="1"/>
  <c r="CK195" i="1"/>
  <c r="CL159" i="1"/>
  <c r="CK137" i="1"/>
  <c r="CL182" i="1"/>
  <c r="CK145" i="1"/>
  <c r="CL138" i="1"/>
  <c r="CK111" i="1"/>
  <c r="CL112" i="1"/>
  <c r="CL107" i="1"/>
  <c r="CK90" i="1"/>
  <c r="CL99" i="1"/>
  <c r="CK245" i="1"/>
  <c r="CL208" i="1"/>
  <c r="CL176" i="1"/>
  <c r="CL192" i="1"/>
  <c r="CK162" i="1"/>
  <c r="CL188" i="1"/>
  <c r="CL115" i="1"/>
  <c r="CL68" i="1"/>
  <c r="CL166" i="1"/>
  <c r="CK166" i="1"/>
  <c r="CK143" i="1"/>
  <c r="CK130" i="1"/>
  <c r="CK141" i="1"/>
  <c r="CL243" i="1"/>
  <c r="CK128" i="1"/>
  <c r="CL130" i="1"/>
  <c r="CK164" i="1"/>
  <c r="CK174" i="1"/>
  <c r="CL160" i="1"/>
  <c r="CK139" i="1"/>
  <c r="CL92" i="1"/>
  <c r="CL66" i="1"/>
  <c r="CL190" i="1"/>
  <c r="CL173" i="1"/>
  <c r="CL121" i="1"/>
  <c r="CL119" i="1"/>
  <c r="CL111" i="1"/>
  <c r="CK112" i="1"/>
  <c r="CK99" i="1"/>
  <c r="CL161" i="1"/>
  <c r="CK88" i="1"/>
  <c r="CK103" i="1"/>
  <c r="CL113" i="1"/>
  <c r="CK92" i="1"/>
  <c r="CK97" i="1"/>
  <c r="CK78" i="1"/>
  <c r="CK86" i="1"/>
  <c r="CK50" i="1"/>
  <c r="CL24" i="1"/>
  <c r="CL37" i="1"/>
  <c r="CK39" i="1"/>
  <c r="CL36" i="1"/>
  <c r="CK114" i="1"/>
  <c r="CK121" i="1"/>
  <c r="CK72" i="1"/>
  <c r="CL84" i="1"/>
  <c r="CL86" i="1"/>
  <c r="CK61" i="1"/>
  <c r="CL117" i="1"/>
  <c r="CL43" i="1"/>
  <c r="CL33" i="1"/>
  <c r="CK15" i="1"/>
  <c r="CK115" i="1"/>
  <c r="CL101" i="1"/>
  <c r="CK154" i="1"/>
  <c r="CK135" i="1"/>
  <c r="CK107" i="1"/>
  <c r="CL97" i="1"/>
  <c r="CL114" i="1"/>
  <c r="CL102" i="1"/>
  <c r="CL41" i="1"/>
  <c r="CL22" i="1"/>
  <c r="CL95" i="1"/>
  <c r="CK53" i="1"/>
  <c r="CL48" i="1"/>
  <c r="CK38" i="1"/>
  <c r="CL27" i="1"/>
  <c r="CL35" i="1"/>
  <c r="CK109" i="1"/>
  <c r="CL96" i="1"/>
  <c r="CL64" i="1"/>
  <c r="CK138" i="1"/>
  <c r="CL90" i="1"/>
  <c r="CL82" i="1"/>
  <c r="CK150" i="1"/>
  <c r="CK74" i="1"/>
  <c r="CK94" i="1"/>
  <c r="CK44" i="1"/>
  <c r="CK36" i="1"/>
  <c r="CL94" i="1"/>
  <c r="CL39" i="1"/>
  <c r="CK27" i="1"/>
  <c r="CL123" i="1"/>
  <c r="CL109" i="1"/>
  <c r="CK96" i="1"/>
  <c r="CL55" i="1"/>
  <c r="CL20" i="1"/>
  <c r="CL16" i="1"/>
  <c r="CL12" i="1"/>
  <c r="CL25" i="1"/>
  <c r="CK54" i="1"/>
  <c r="CL50" i="1"/>
  <c r="CL23" i="1"/>
  <c r="CL44" i="1"/>
  <c r="CK41" i="1"/>
  <c r="CK85" i="1"/>
  <c r="CK48" i="1"/>
  <c r="CK17" i="1"/>
  <c r="CL15" i="1"/>
  <c r="CK12" i="1"/>
  <c r="CK20" i="1"/>
  <c r="CK45" i="1"/>
  <c r="CL75" i="1"/>
  <c r="CL83" i="1"/>
  <c r="CL14" i="1"/>
  <c r="CL30" i="1"/>
  <c r="CL54" i="1"/>
  <c r="CK51" i="1"/>
  <c r="CK79" i="1"/>
  <c r="CL79" i="1"/>
  <c r="CK87" i="1"/>
  <c r="CK120" i="1"/>
  <c r="CK102" i="1"/>
  <c r="CK58" i="1"/>
  <c r="CL59" i="1"/>
  <c r="CL32" i="1"/>
  <c r="CK69" i="1"/>
  <c r="CK52" i="1"/>
  <c r="CK33" i="1"/>
  <c r="CL17" i="1"/>
  <c r="CL38" i="1"/>
  <c r="CL45" i="1"/>
  <c r="CK13" i="1"/>
  <c r="CL140" i="1"/>
  <c r="CK65" i="1"/>
  <c r="CK42" i="1"/>
  <c r="CK60" i="1"/>
  <c r="CK64" i="1"/>
  <c r="CL56" i="1"/>
  <c r="CK73" i="1"/>
  <c r="CK66" i="1"/>
  <c r="CL60" i="1"/>
  <c r="CL71" i="1"/>
  <c r="CL105" i="1"/>
  <c r="CK63" i="1"/>
  <c r="CK84" i="1"/>
  <c r="CK40" i="1"/>
  <c r="CL40" i="1"/>
  <c r="CL120" i="1"/>
  <c r="CL28" i="1"/>
  <c r="CK37" i="1"/>
  <c r="CL19" i="1"/>
  <c r="CK55" i="1"/>
  <c r="CL18" i="1"/>
  <c r="CK30" i="1"/>
  <c r="CK56" i="1"/>
  <c r="CK23" i="1"/>
  <c r="CL13" i="1"/>
  <c r="CK35" i="1"/>
  <c r="CK25" i="1"/>
  <c r="CK82" i="1"/>
  <c r="CK119" i="1"/>
  <c r="CK32" i="1"/>
  <c r="CK21" i="1"/>
  <c r="CK57" i="1"/>
  <c r="CL76" i="1"/>
  <c r="CK152" i="1"/>
  <c r="CL26" i="1"/>
  <c r="CL21" i="1"/>
  <c r="CK18" i="1"/>
  <c r="CL74" i="1"/>
  <c r="CK43" i="1"/>
  <c r="CL51" i="1"/>
  <c r="CK34" i="1"/>
  <c r="CK68" i="1"/>
  <c r="CL122" i="1"/>
  <c r="CK132" i="1"/>
  <c r="CL127" i="1"/>
  <c r="CL42" i="1"/>
  <c r="CL65" i="1"/>
  <c r="CK83" i="1"/>
  <c r="CL93" i="1"/>
  <c r="CK108" i="1"/>
  <c r="CL144" i="1"/>
  <c r="CL61" i="1"/>
  <c r="CL49" i="1"/>
  <c r="CK89" i="1"/>
  <c r="CL128" i="1"/>
  <c r="CL129" i="1"/>
  <c r="CL118" i="1"/>
  <c r="CL58" i="1"/>
  <c r="CK19" i="1"/>
  <c r="CL72" i="1"/>
  <c r="CK59" i="1"/>
  <c r="CL73" i="1"/>
  <c r="CK75" i="1"/>
  <c r="CK80" i="1"/>
  <c r="CK91" i="1"/>
  <c r="CL81" i="1"/>
  <c r="CL69" i="1"/>
  <c r="CK47" i="1"/>
  <c r="CL67" i="1"/>
  <c r="CL31" i="1"/>
  <c r="CL34" i="1"/>
  <c r="CL52" i="1"/>
  <c r="CL57" i="1"/>
  <c r="CK49" i="1"/>
  <c r="CL53" i="1"/>
  <c r="CK124" i="1"/>
  <c r="CK131" i="1"/>
  <c r="CL132" i="1"/>
  <c r="CK22" i="1"/>
  <c r="CK14" i="1"/>
  <c r="CL89" i="1"/>
  <c r="CL87" i="1"/>
  <c r="CK105" i="1"/>
  <c r="CL47" i="1"/>
  <c r="CK81" i="1"/>
  <c r="CL91" i="1"/>
  <c r="CK100" i="1"/>
  <c r="CL100" i="1"/>
  <c r="CK31" i="1"/>
  <c r="CL98" i="1"/>
  <c r="CK151" i="1"/>
  <c r="CL198" i="1"/>
  <c r="CK202" i="1"/>
  <c r="CL211" i="1"/>
  <c r="CK203" i="1"/>
  <c r="CL202" i="1"/>
  <c r="CK140" i="1"/>
  <c r="CK148" i="1"/>
  <c r="CK184" i="1"/>
  <c r="CL184" i="1"/>
  <c r="CL162" i="1"/>
  <c r="CL156" i="1"/>
  <c r="CK175" i="1"/>
  <c r="CK187" i="1"/>
  <c r="CK191" i="1"/>
  <c r="CK179" i="1"/>
  <c r="CK183" i="1"/>
  <c r="CK201" i="1"/>
  <c r="CK116" i="1"/>
  <c r="CK136" i="1"/>
  <c r="CL137" i="1"/>
  <c r="CL145" i="1"/>
  <c r="CL175" i="1"/>
  <c r="CK106" i="1"/>
  <c r="CL148" i="1"/>
  <c r="CK98" i="1"/>
  <c r="CL136" i="1"/>
  <c r="CK142" i="1"/>
  <c r="CL183" i="1"/>
  <c r="CK149" i="1"/>
  <c r="CK169" i="1"/>
  <c r="CL139" i="1"/>
  <c r="CL147" i="1"/>
  <c r="CK165" i="1"/>
  <c r="CK77" i="1"/>
  <c r="CK155" i="1"/>
  <c r="CK167" i="1"/>
  <c r="CK171" i="1"/>
  <c r="CL196" i="1"/>
  <c r="CL189" i="1"/>
  <c r="CL63" i="1"/>
  <c r="CL146" i="1"/>
  <c r="CL169" i="1"/>
  <c r="CL78" i="1"/>
  <c r="CL80" i="1"/>
  <c r="CK118" i="1"/>
  <c r="CK129" i="1"/>
  <c r="CK144" i="1"/>
  <c r="CL131" i="1"/>
  <c r="CL150" i="1"/>
  <c r="CL124" i="1"/>
  <c r="CL126" i="1"/>
  <c r="CL142" i="1"/>
  <c r="CK157" i="1"/>
  <c r="CL155" i="1"/>
  <c r="CK173" i="1"/>
  <c r="CL172" i="1"/>
  <c r="CK190" i="1"/>
  <c r="CK93" i="1"/>
  <c r="CL85" i="1"/>
  <c r="CK110" i="1"/>
  <c r="CL110" i="1"/>
  <c r="CK126" i="1"/>
  <c r="CK153" i="1"/>
  <c r="CK156" i="1"/>
  <c r="CK192" i="1"/>
  <c r="CK182" i="1"/>
  <c r="CK176" i="1"/>
  <c r="CK178" i="1"/>
  <c r="CL77" i="1"/>
  <c r="CL106" i="1"/>
  <c r="CL116" i="1"/>
  <c r="CK127" i="1"/>
  <c r="CL152" i="1"/>
  <c r="CL157" i="1"/>
  <c r="CK146" i="1"/>
  <c r="CL153" i="1"/>
  <c r="CL154" i="1"/>
  <c r="CL165" i="1"/>
  <c r="CK185" i="1"/>
  <c r="CL158" i="1"/>
  <c r="CL167" i="1"/>
  <c r="CK189" i="1"/>
  <c r="CK193" i="1"/>
  <c r="CL200" i="1"/>
  <c r="CL215" i="1"/>
  <c r="CK220" i="1"/>
  <c r="CK210" i="1"/>
  <c r="CL135" i="1"/>
  <c r="CK188" i="1"/>
  <c r="CL220" i="1"/>
  <c r="CL181" i="1"/>
  <c r="CK200" i="1"/>
  <c r="CL191" i="1"/>
  <c r="CL217" i="1"/>
  <c r="CL235" i="1"/>
  <c r="CL231" i="1"/>
  <c r="CL177" i="1"/>
  <c r="CK181" i="1"/>
  <c r="CK227" i="1"/>
  <c r="CK212" i="1"/>
  <c r="CK16" i="1"/>
  <c r="CK122" i="1"/>
  <c r="CK237" i="1"/>
  <c r="CL213" i="1"/>
  <c r="CK228" i="1"/>
  <c r="CL210" i="1"/>
  <c r="CK222" i="1"/>
  <c r="CL212" i="1"/>
  <c r="CL141" i="1"/>
  <c r="CL237" i="1"/>
  <c r="CK217" i="1"/>
  <c r="CK226" i="1"/>
  <c r="CK224" i="1"/>
  <c r="CK225" i="1"/>
  <c r="CK214" i="1"/>
  <c r="CK233" i="1"/>
  <c r="CK241" i="1"/>
  <c r="CK161" i="1"/>
  <c r="CL171" i="1"/>
  <c r="CL143" i="1"/>
  <c r="CK186" i="1"/>
  <c r="CL185" i="1"/>
  <c r="CK199" i="1"/>
  <c r="CK221" i="1"/>
  <c r="CL151" i="1"/>
  <c r="CK160" i="1"/>
  <c r="CL214" i="1"/>
  <c r="CK244" i="1"/>
  <c r="CL108" i="1"/>
  <c r="CL187" i="1"/>
  <c r="CK198" i="1"/>
  <c r="CL240" i="1"/>
  <c r="CL216" i="1"/>
  <c r="CL179" i="1"/>
  <c r="CL133" i="1"/>
  <c r="CK215" i="1"/>
  <c r="CK223" i="1"/>
  <c r="CK216" i="1"/>
  <c r="CL193" i="1"/>
  <c r="CL244" i="1"/>
  <c r="CK133" i="1"/>
  <c r="CK159" i="1"/>
  <c r="CL168" i="1"/>
  <c r="CK177" i="1"/>
  <c r="CK213" i="1"/>
  <c r="CL233" i="1"/>
  <c r="CL186" i="1"/>
  <c r="CI287" i="1"/>
  <c r="CI70" i="1"/>
  <c r="CI273" i="1"/>
  <c r="CI170" i="1"/>
  <c r="CH246" i="1"/>
  <c r="CI269" i="1"/>
  <c r="CI163" i="1"/>
  <c r="CE276" i="1"/>
  <c r="CH279" i="1"/>
  <c r="AM305" i="1"/>
  <c r="CH268" i="1"/>
  <c r="CH125" i="1"/>
  <c r="CI268" i="1"/>
  <c r="CI125" i="1"/>
  <c r="CH288" i="1"/>
  <c r="CH267" i="1"/>
  <c r="CH104" i="1"/>
  <c r="CI288" i="1"/>
  <c r="CI267" i="1"/>
  <c r="CI104" i="1"/>
  <c r="CH287" i="1"/>
  <c r="CH70" i="1"/>
  <c r="CI270" i="1"/>
  <c r="CI180" i="1"/>
  <c r="CC261" i="1"/>
  <c r="CL288" i="1" l="1"/>
  <c r="CL267" i="1"/>
  <c r="CL104" i="1"/>
  <c r="CC281" i="1"/>
  <c r="CC282" i="1" s="1"/>
  <c r="CC262" i="1"/>
  <c r="CK274" i="1"/>
  <c r="CK134" i="1"/>
  <c r="CK284" i="1"/>
  <c r="CK264" i="1"/>
  <c r="CK29" i="1"/>
  <c r="CI276" i="1"/>
  <c r="CK265" i="1"/>
  <c r="CK285" i="1"/>
  <c r="CK46" i="1"/>
  <c r="CK273" i="1"/>
  <c r="CK170" i="1"/>
  <c r="AP303" i="1"/>
  <c r="CN257" i="1"/>
  <c r="CN260" i="1"/>
  <c r="CO260" i="1"/>
  <c r="CO257" i="1"/>
  <c r="CO279" i="1" s="1"/>
  <c r="CO251" i="1"/>
  <c r="CN251" i="1"/>
  <c r="CO256" i="1"/>
  <c r="CO253" i="1"/>
  <c r="CN256" i="1"/>
  <c r="CN253" i="1"/>
  <c r="CO248" i="1"/>
  <c r="CO255" i="1"/>
  <c r="CO277" i="1" s="1"/>
  <c r="CN248" i="1"/>
  <c r="CN259" i="1"/>
  <c r="CN250" i="1"/>
  <c r="CO254" i="1"/>
  <c r="CN254" i="1"/>
  <c r="CN258" i="1"/>
  <c r="CN280" i="1" s="1"/>
  <c r="CO259" i="1"/>
  <c r="CO258" i="1"/>
  <c r="CO280" i="1" s="1"/>
  <c r="CO252" i="1"/>
  <c r="CN252" i="1"/>
  <c r="CO249" i="1"/>
  <c r="CN249" i="1"/>
  <c r="CO250" i="1"/>
  <c r="CN255" i="1"/>
  <c r="CN277" i="1" s="1"/>
  <c r="CQ6" i="1"/>
  <c r="CO201" i="1"/>
  <c r="CO171" i="1"/>
  <c r="CO161" i="1"/>
  <c r="CO168" i="1"/>
  <c r="CN142" i="1"/>
  <c r="CO140" i="1"/>
  <c r="CN192" i="1"/>
  <c r="CN169" i="1"/>
  <c r="CO177" i="1"/>
  <c r="CN146" i="1"/>
  <c r="CO151" i="1"/>
  <c r="CN245" i="1"/>
  <c r="CO239" i="1"/>
  <c r="CO240" i="1"/>
  <c r="CN186" i="1"/>
  <c r="CN159" i="1"/>
  <c r="CN140" i="1"/>
  <c r="CO236" i="1"/>
  <c r="CO244" i="1"/>
  <c r="CN220" i="1"/>
  <c r="CN195" i="1"/>
  <c r="CO34" i="1"/>
  <c r="CO227" i="1"/>
  <c r="CN196" i="1"/>
  <c r="CO200" i="1"/>
  <c r="CN182" i="1"/>
  <c r="CN203" i="1"/>
  <c r="CN178" i="1"/>
  <c r="CN243" i="1"/>
  <c r="CO234" i="1"/>
  <c r="CO203" i="1"/>
  <c r="CO176" i="1"/>
  <c r="CO225" i="1"/>
  <c r="CN244" i="1"/>
  <c r="CO238" i="1"/>
  <c r="CO232" i="1"/>
  <c r="CN233" i="1"/>
  <c r="CN209" i="1"/>
  <c r="CN201" i="1"/>
  <c r="CO195" i="1"/>
  <c r="CO243" i="1"/>
  <c r="CO209" i="1"/>
  <c r="CN184" i="1"/>
  <c r="CN171" i="1"/>
  <c r="CO223" i="1"/>
  <c r="CO199" i="1"/>
  <c r="CO198" i="1"/>
  <c r="CN194" i="1"/>
  <c r="CO182" i="1"/>
  <c r="CO230" i="1"/>
  <c r="CO233" i="1"/>
  <c r="CO220" i="1"/>
  <c r="CN211" i="1"/>
  <c r="CN190" i="1"/>
  <c r="CN148" i="1"/>
  <c r="CN130" i="1"/>
  <c r="CO131" i="1"/>
  <c r="CN96" i="1"/>
  <c r="CO101" i="1"/>
  <c r="CO93" i="1"/>
  <c r="CN173" i="1"/>
  <c r="CN151" i="1"/>
  <c r="CN114" i="1"/>
  <c r="CO119" i="1"/>
  <c r="CO245" i="1"/>
  <c r="CO174" i="1"/>
  <c r="CN121" i="1"/>
  <c r="CO113" i="1"/>
  <c r="CO109" i="1"/>
  <c r="CN102" i="1"/>
  <c r="CO91" i="1"/>
  <c r="CN167" i="1"/>
  <c r="CN174" i="1"/>
  <c r="CN126" i="1"/>
  <c r="CO162" i="1"/>
  <c r="CO178" i="1"/>
  <c r="CO155" i="1"/>
  <c r="CO160" i="1"/>
  <c r="CO133" i="1"/>
  <c r="CO107" i="1"/>
  <c r="CO194" i="1"/>
  <c r="CN113" i="1"/>
  <c r="CO121" i="1"/>
  <c r="CN67" i="1"/>
  <c r="CO221" i="1"/>
  <c r="CO159" i="1"/>
  <c r="CN144" i="1"/>
  <c r="CN108" i="1"/>
  <c r="CO117" i="1"/>
  <c r="CN175" i="1"/>
  <c r="CN165" i="1"/>
  <c r="CN162" i="1"/>
  <c r="CN101" i="1"/>
  <c r="CN103" i="1"/>
  <c r="CN155" i="1"/>
  <c r="CO114" i="1"/>
  <c r="CN97" i="1"/>
  <c r="CN117" i="1"/>
  <c r="CN119" i="1"/>
  <c r="CN188" i="1"/>
  <c r="CN115" i="1"/>
  <c r="CN85" i="1"/>
  <c r="CO18" i="1"/>
  <c r="CN21" i="1"/>
  <c r="CN17" i="1"/>
  <c r="CN13" i="1"/>
  <c r="CO130" i="1"/>
  <c r="CO150" i="1"/>
  <c r="CO153" i="1"/>
  <c r="CO179" i="1"/>
  <c r="CO138" i="1"/>
  <c r="CO103" i="1"/>
  <c r="CN99" i="1"/>
  <c r="CN55" i="1"/>
  <c r="CO111" i="1"/>
  <c r="CO96" i="1"/>
  <c r="CN91" i="1"/>
  <c r="CN44" i="1"/>
  <c r="CN59" i="1"/>
  <c r="CO19" i="1"/>
  <c r="CO15" i="1"/>
  <c r="CN106" i="1"/>
  <c r="CO115" i="1"/>
  <c r="CN95" i="1"/>
  <c r="CO85" i="1"/>
  <c r="CO102" i="1"/>
  <c r="CO123" i="1"/>
  <c r="CO99" i="1"/>
  <c r="CO95" i="1"/>
  <c r="CO87" i="1"/>
  <c r="CO63" i="1"/>
  <c r="CO55" i="1"/>
  <c r="CN32" i="1"/>
  <c r="CO48" i="1"/>
  <c r="CN38" i="1"/>
  <c r="CN160" i="1"/>
  <c r="CO97" i="1"/>
  <c r="CN69" i="1"/>
  <c r="CN48" i="1"/>
  <c r="CN123" i="1"/>
  <c r="CN87" i="1"/>
  <c r="CO14" i="1"/>
  <c r="CO42" i="1"/>
  <c r="CO23" i="1"/>
  <c r="CO69" i="1"/>
  <c r="CO74" i="1"/>
  <c r="CN71" i="1"/>
  <c r="CO50" i="1"/>
  <c r="CO30" i="1"/>
  <c r="CN26" i="1"/>
  <c r="CO37" i="1"/>
  <c r="CN12" i="1"/>
  <c r="CN20" i="1"/>
  <c r="CO36" i="1"/>
  <c r="CO64" i="1"/>
  <c r="CO71" i="1"/>
  <c r="CO22" i="1"/>
  <c r="CN27" i="1"/>
  <c r="CO61" i="1"/>
  <c r="CO59" i="1"/>
  <c r="CN45" i="1"/>
  <c r="CN84" i="1"/>
  <c r="CN76" i="1"/>
  <c r="CO72" i="1"/>
  <c r="CN112" i="1"/>
  <c r="CN42" i="1"/>
  <c r="CO120" i="1"/>
  <c r="CN15" i="1"/>
  <c r="CO16" i="1"/>
  <c r="CO45" i="1"/>
  <c r="CN23" i="1"/>
  <c r="CN58" i="1"/>
  <c r="CN172" i="1"/>
  <c r="CO21" i="1"/>
  <c r="CO13" i="1"/>
  <c r="CO20" i="1"/>
  <c r="CN31" i="1"/>
  <c r="CO41" i="1"/>
  <c r="CN53" i="1"/>
  <c r="CN94" i="1"/>
  <c r="CN90" i="1"/>
  <c r="CO84" i="1"/>
  <c r="CO90" i="1"/>
  <c r="CN65" i="1"/>
  <c r="CO57" i="1"/>
  <c r="CO53" i="1"/>
  <c r="CO31" i="1"/>
  <c r="CN33" i="1"/>
  <c r="CN93" i="1"/>
  <c r="CN34" i="1"/>
  <c r="CO43" i="1"/>
  <c r="CN75" i="1"/>
  <c r="CN63" i="1"/>
  <c r="CO32" i="1"/>
  <c r="CO26" i="1"/>
  <c r="CO78" i="1"/>
  <c r="CN89" i="1"/>
  <c r="CN50" i="1"/>
  <c r="CO75" i="1"/>
  <c r="CO44" i="1"/>
  <c r="CO35" i="1"/>
  <c r="CN41" i="1"/>
  <c r="CO27" i="1"/>
  <c r="CN51" i="1"/>
  <c r="CO76" i="1"/>
  <c r="CO89" i="1"/>
  <c r="CN40" i="1"/>
  <c r="CN19" i="1"/>
  <c r="CN39" i="1"/>
  <c r="CO24" i="1"/>
  <c r="CN18" i="1"/>
  <c r="CN83" i="1"/>
  <c r="CO83" i="1"/>
  <c r="CN73" i="1"/>
  <c r="CO105" i="1"/>
  <c r="CO65" i="1"/>
  <c r="CO81" i="1"/>
  <c r="CN118" i="1"/>
  <c r="CN137" i="1"/>
  <c r="CN37" i="1"/>
  <c r="CO25" i="1"/>
  <c r="CN16" i="1"/>
  <c r="CO38" i="1"/>
  <c r="CO52" i="1"/>
  <c r="CN82" i="1"/>
  <c r="CN78" i="1"/>
  <c r="CO108" i="1"/>
  <c r="CO86" i="1"/>
  <c r="CN110" i="1"/>
  <c r="CN127" i="1"/>
  <c r="CO145" i="1"/>
  <c r="CO47" i="1"/>
  <c r="CO106" i="1"/>
  <c r="CN122" i="1"/>
  <c r="CO40" i="1"/>
  <c r="CN56" i="1"/>
  <c r="CN47" i="1"/>
  <c r="CO128" i="1"/>
  <c r="CO79" i="1"/>
  <c r="CN30" i="1"/>
  <c r="CN22" i="1"/>
  <c r="CO39" i="1"/>
  <c r="CO73" i="1"/>
  <c r="CN74" i="1"/>
  <c r="CO33" i="1"/>
  <c r="CO67" i="1"/>
  <c r="CO49" i="1"/>
  <c r="CO60" i="1"/>
  <c r="CO17" i="1"/>
  <c r="CN49" i="1"/>
  <c r="CN60" i="1"/>
  <c r="CN79" i="1"/>
  <c r="CO116" i="1"/>
  <c r="CO51" i="1"/>
  <c r="CN105" i="1"/>
  <c r="CO112" i="1"/>
  <c r="CN86" i="1"/>
  <c r="CN141" i="1"/>
  <c r="CN131" i="1"/>
  <c r="CN145" i="1"/>
  <c r="CO58" i="1"/>
  <c r="CN28" i="1"/>
  <c r="CO54" i="1"/>
  <c r="CN52" i="1"/>
  <c r="CN24" i="1"/>
  <c r="CN61" i="1"/>
  <c r="CN64" i="1"/>
  <c r="CN54" i="1"/>
  <c r="CN80" i="1"/>
  <c r="CN66" i="1"/>
  <c r="CN36" i="1"/>
  <c r="CO12" i="1"/>
  <c r="CN25" i="1"/>
  <c r="CO56" i="1"/>
  <c r="CO66" i="1"/>
  <c r="CN72" i="1"/>
  <c r="CO80" i="1"/>
  <c r="CN88" i="1"/>
  <c r="CN143" i="1"/>
  <c r="CO137" i="1"/>
  <c r="CO68" i="1"/>
  <c r="CO100" i="1"/>
  <c r="CO122" i="1"/>
  <c r="CN116" i="1"/>
  <c r="CO28" i="1"/>
  <c r="CN14" i="1"/>
  <c r="CN120" i="1"/>
  <c r="CN107" i="1"/>
  <c r="CN157" i="1"/>
  <c r="CO124" i="1"/>
  <c r="CO92" i="1"/>
  <c r="CO148" i="1"/>
  <c r="CN150" i="1"/>
  <c r="CN200" i="1"/>
  <c r="CN176" i="1"/>
  <c r="CN237" i="1"/>
  <c r="CO208" i="1"/>
  <c r="CN68" i="1"/>
  <c r="CN158" i="1"/>
  <c r="CN181" i="1"/>
  <c r="CO205" i="1"/>
  <c r="CO82" i="1"/>
  <c r="CO129" i="1"/>
  <c r="CN154" i="1"/>
  <c r="CN161" i="1"/>
  <c r="CO167" i="1"/>
  <c r="CO190" i="1"/>
  <c r="CN215" i="1"/>
  <c r="CO143" i="1"/>
  <c r="CO139" i="1"/>
  <c r="CN132" i="1"/>
  <c r="CO157" i="1"/>
  <c r="CO147" i="1"/>
  <c r="CN128" i="1"/>
  <c r="CN149" i="1"/>
  <c r="CN35" i="1"/>
  <c r="CO77" i="1"/>
  <c r="CN136" i="1"/>
  <c r="CN129" i="1"/>
  <c r="CN156" i="1"/>
  <c r="CN43" i="1"/>
  <c r="CO94" i="1"/>
  <c r="CN109" i="1"/>
  <c r="CO146" i="1"/>
  <c r="CO183" i="1"/>
  <c r="CO172" i="1"/>
  <c r="CO166" i="1"/>
  <c r="CN77" i="1"/>
  <c r="CN100" i="1"/>
  <c r="CO142" i="1"/>
  <c r="CO184" i="1"/>
  <c r="CO189" i="1"/>
  <c r="CN81" i="1"/>
  <c r="CN92" i="1"/>
  <c r="CO88" i="1"/>
  <c r="CO98" i="1"/>
  <c r="CO126" i="1"/>
  <c r="CO152" i="1"/>
  <c r="CN111" i="1"/>
  <c r="CN139" i="1"/>
  <c r="CN138" i="1"/>
  <c r="CN147" i="1"/>
  <c r="CO141" i="1"/>
  <c r="CO127" i="1"/>
  <c r="CO154" i="1"/>
  <c r="CO165" i="1"/>
  <c r="CN57" i="1"/>
  <c r="CO110" i="1"/>
  <c r="CO169" i="1"/>
  <c r="CO132" i="1"/>
  <c r="CN164" i="1"/>
  <c r="CN168" i="1"/>
  <c r="CN193" i="1"/>
  <c r="CN179" i="1"/>
  <c r="CN202" i="1"/>
  <c r="CO211" i="1"/>
  <c r="CN98" i="1"/>
  <c r="CO135" i="1"/>
  <c r="CO175" i="1"/>
  <c r="CN187" i="1"/>
  <c r="CN191" i="1"/>
  <c r="CN183" i="1"/>
  <c r="CN199" i="1"/>
  <c r="CO185" i="1"/>
  <c r="CO213" i="1"/>
  <c r="CO218" i="1"/>
  <c r="CN232" i="1"/>
  <c r="CN241" i="1"/>
  <c r="CN226" i="1"/>
  <c r="CN225" i="1"/>
  <c r="CO149" i="1"/>
  <c r="CO118" i="1"/>
  <c r="CO202" i="1"/>
  <c r="CN153" i="1"/>
  <c r="CO188" i="1"/>
  <c r="CN214" i="1"/>
  <c r="CN216" i="1"/>
  <c r="CO226" i="1"/>
  <c r="CN223" i="1"/>
  <c r="CO217" i="1"/>
  <c r="CN133" i="1"/>
  <c r="CN198" i="1"/>
  <c r="CO210" i="1"/>
  <c r="CO144" i="1"/>
  <c r="CO187" i="1"/>
  <c r="CN228" i="1"/>
  <c r="CO231" i="1"/>
  <c r="CN230" i="1"/>
  <c r="CN246" i="1" s="1"/>
  <c r="CN235" i="1"/>
  <c r="CN236" i="1"/>
  <c r="CN222" i="1"/>
  <c r="CN124" i="1"/>
  <c r="CO156" i="1"/>
  <c r="CN185" i="1"/>
  <c r="CO212" i="1"/>
  <c r="CN218" i="1"/>
  <c r="CN224" i="1"/>
  <c r="CO224" i="1"/>
  <c r="CN210" i="1"/>
  <c r="CN227" i="1"/>
  <c r="CO158" i="1"/>
  <c r="CO173" i="1"/>
  <c r="CO216" i="1"/>
  <c r="CO242" i="1"/>
  <c r="CN208" i="1"/>
  <c r="CO186" i="1"/>
  <c r="CO181" i="1"/>
  <c r="CN221" i="1"/>
  <c r="CN207" i="1"/>
  <c r="CN234" i="1"/>
  <c r="CO235" i="1"/>
  <c r="CO222" i="1"/>
  <c r="CN135" i="1"/>
  <c r="CO164" i="1"/>
  <c r="CO196" i="1"/>
  <c r="CO191" i="1"/>
  <c r="CO237" i="1"/>
  <c r="CN231" i="1"/>
  <c r="CN177" i="1"/>
  <c r="CO207" i="1"/>
  <c r="CO136" i="1"/>
  <c r="CN152" i="1"/>
  <c r="CO192" i="1"/>
  <c r="CO214" i="1"/>
  <c r="CN205" i="1"/>
  <c r="CN238" i="1"/>
  <c r="CN242" i="1"/>
  <c r="CN240" i="1"/>
  <c r="CO241" i="1"/>
  <c r="CO193" i="1"/>
  <c r="CN213" i="1"/>
  <c r="CO215" i="1"/>
  <c r="CN217" i="1"/>
  <c r="CN206" i="1"/>
  <c r="CN212" i="1"/>
  <c r="CN166" i="1"/>
  <c r="CO206" i="1"/>
  <c r="CO228" i="1"/>
  <c r="CN239" i="1"/>
  <c r="CN189" i="1"/>
  <c r="CL272" i="1"/>
  <c r="CL290" i="1"/>
  <c r="CL229" i="1"/>
  <c r="CF261" i="1"/>
  <c r="CK286" i="1"/>
  <c r="CK266" i="1"/>
  <c r="CK62" i="1"/>
  <c r="CK289" i="1"/>
  <c r="CK219" i="1"/>
  <c r="CK279" i="1"/>
  <c r="CH276" i="1"/>
  <c r="CL286" i="1"/>
  <c r="CL266" i="1"/>
  <c r="CL62" i="1"/>
  <c r="CL269" i="1"/>
  <c r="CL163" i="1"/>
  <c r="CL287" i="1"/>
  <c r="CL70" i="1"/>
  <c r="CK268" i="1"/>
  <c r="CK125" i="1"/>
  <c r="O281" i="1"/>
  <c r="O282" i="1" s="1"/>
  <c r="O262" i="1"/>
  <c r="CL270" i="1"/>
  <c r="CL180" i="1"/>
  <c r="N281" i="1"/>
  <c r="N282" i="1" s="1"/>
  <c r="N262" i="1"/>
  <c r="CL246" i="1"/>
  <c r="CK272" i="1"/>
  <c r="CK290" i="1"/>
  <c r="CK229" i="1"/>
  <c r="CK288" i="1"/>
  <c r="CK267" i="1"/>
  <c r="CK104" i="1"/>
  <c r="CL273" i="1"/>
  <c r="CL170" i="1"/>
  <c r="CL278" i="1"/>
  <c r="CL268" i="1"/>
  <c r="CL125" i="1"/>
  <c r="CL271" i="1"/>
  <c r="CL197" i="1"/>
  <c r="CK270" i="1"/>
  <c r="CK180" i="1"/>
  <c r="CL265" i="1"/>
  <c r="CL285" i="1"/>
  <c r="CL46" i="1"/>
  <c r="AN305" i="1"/>
  <c r="CL274" i="1"/>
  <c r="CL134" i="1"/>
  <c r="CL284" i="1"/>
  <c r="CL264" i="1"/>
  <c r="CL29" i="1"/>
  <c r="CK275" i="1"/>
  <c r="CK204" i="1"/>
  <c r="CK271" i="1"/>
  <c r="CK197" i="1"/>
  <c r="CK269" i="1"/>
  <c r="CK163" i="1"/>
  <c r="CK246" i="1"/>
  <c r="CE261" i="1"/>
  <c r="CL275" i="1"/>
  <c r="CL204" i="1"/>
  <c r="CK287" i="1"/>
  <c r="CK70" i="1"/>
  <c r="CL289" i="1"/>
  <c r="CL219" i="1"/>
  <c r="CK278" i="1"/>
  <c r="CK277" i="1"/>
  <c r="CB281" i="1"/>
  <c r="CB282" i="1" s="1"/>
  <c r="CB262" i="1"/>
  <c r="CO290" i="1" l="1"/>
  <c r="CO272" i="1"/>
  <c r="CO229" i="1"/>
  <c r="CO246" i="1"/>
  <c r="CO270" i="1"/>
  <c r="CO180" i="1"/>
  <c r="CN278" i="1"/>
  <c r="CO284" i="1"/>
  <c r="CO264" i="1"/>
  <c r="CO29" i="1"/>
  <c r="CN285" i="1"/>
  <c r="CN265" i="1"/>
  <c r="CN46" i="1"/>
  <c r="AQ303" i="1"/>
  <c r="CQ259" i="1"/>
  <c r="CR258" i="1"/>
  <c r="CR280" i="1" s="1"/>
  <c r="CR256" i="1"/>
  <c r="CR253" i="1"/>
  <c r="CQ256" i="1"/>
  <c r="CQ253" i="1"/>
  <c r="CR255" i="1"/>
  <c r="CR277" i="1" s="1"/>
  <c r="CQ248" i="1"/>
  <c r="CQ255" i="1"/>
  <c r="CQ277" i="1" s="1"/>
  <c r="CR250" i="1"/>
  <c r="CR259" i="1"/>
  <c r="CQ250" i="1"/>
  <c r="CQ252" i="1"/>
  <c r="CR254" i="1"/>
  <c r="CQ254" i="1"/>
  <c r="CQ260" i="1"/>
  <c r="CQ257" i="1"/>
  <c r="CQ279" i="1" s="1"/>
  <c r="CR260" i="1"/>
  <c r="CQ258" i="1"/>
  <c r="CQ280" i="1" s="1"/>
  <c r="CR252" i="1"/>
  <c r="CR249" i="1"/>
  <c r="CR257" i="1"/>
  <c r="CR251" i="1"/>
  <c r="CQ251" i="1"/>
  <c r="CQ249" i="1"/>
  <c r="CR248" i="1"/>
  <c r="CT6" i="1"/>
  <c r="CR243" i="1"/>
  <c r="CR223" i="1"/>
  <c r="CQ216" i="1"/>
  <c r="CQ158" i="1"/>
  <c r="CR205" i="1"/>
  <c r="CR199" i="1"/>
  <c r="CR182" i="1"/>
  <c r="CQ129" i="1"/>
  <c r="CR238" i="1"/>
  <c r="CR230" i="1"/>
  <c r="CQ240" i="1"/>
  <c r="CQ205" i="1"/>
  <c r="CQ126" i="1"/>
  <c r="CR221" i="1"/>
  <c r="CR216" i="1"/>
  <c r="CQ212" i="1"/>
  <c r="CR195" i="1"/>
  <c r="CR207" i="1"/>
  <c r="CQ201" i="1"/>
  <c r="CR232" i="1"/>
  <c r="CQ214" i="1"/>
  <c r="CR30" i="1"/>
  <c r="CR214" i="1"/>
  <c r="CR212" i="1"/>
  <c r="CR191" i="1"/>
  <c r="CR137" i="1"/>
  <c r="CQ234" i="1"/>
  <c r="CR189" i="1"/>
  <c r="CQ192" i="1"/>
  <c r="CQ177" i="1"/>
  <c r="CQ141" i="1"/>
  <c r="CQ137" i="1"/>
  <c r="CR171" i="1"/>
  <c r="CR156" i="1"/>
  <c r="CR245" i="1"/>
  <c r="CQ238" i="1"/>
  <c r="CQ232" i="1"/>
  <c r="CR236" i="1"/>
  <c r="CQ236" i="1"/>
  <c r="CR203" i="1"/>
  <c r="CR201" i="1"/>
  <c r="CR241" i="1"/>
  <c r="CQ245" i="1"/>
  <c r="CR227" i="1"/>
  <c r="CQ210" i="1"/>
  <c r="CQ188" i="1"/>
  <c r="CQ178" i="1"/>
  <c r="CR234" i="1"/>
  <c r="CQ230" i="1"/>
  <c r="CQ220" i="1"/>
  <c r="CQ207" i="1"/>
  <c r="CQ243" i="1"/>
  <c r="CR225" i="1"/>
  <c r="CQ186" i="1"/>
  <c r="CQ131" i="1"/>
  <c r="CR147" i="1"/>
  <c r="CR115" i="1"/>
  <c r="CR111" i="1"/>
  <c r="CQ69" i="1"/>
  <c r="CQ58" i="1"/>
  <c r="CR64" i="1"/>
  <c r="CR185" i="1"/>
  <c r="CQ190" i="1"/>
  <c r="CR174" i="1"/>
  <c r="CQ150" i="1"/>
  <c r="CQ139" i="1"/>
  <c r="CQ151" i="1"/>
  <c r="CR103" i="1"/>
  <c r="CR113" i="1"/>
  <c r="CR82" i="1"/>
  <c r="CR127" i="1"/>
  <c r="CR88" i="1"/>
  <c r="CQ99" i="1"/>
  <c r="CQ71" i="1"/>
  <c r="CQ16" i="1"/>
  <c r="CR176" i="1"/>
  <c r="CQ169" i="1"/>
  <c r="CR165" i="1"/>
  <c r="CQ165" i="1"/>
  <c r="CQ20" i="1"/>
  <c r="CQ202" i="1"/>
  <c r="CR240" i="1"/>
  <c r="CQ167" i="1"/>
  <c r="CR210" i="1"/>
  <c r="CQ147" i="1"/>
  <c r="CR141" i="1"/>
  <c r="CQ179" i="1"/>
  <c r="CQ108" i="1"/>
  <c r="CR121" i="1"/>
  <c r="CQ115" i="1"/>
  <c r="CQ90" i="1"/>
  <c r="CR97" i="1"/>
  <c r="CQ184" i="1"/>
  <c r="CQ155" i="1"/>
  <c r="CQ154" i="1"/>
  <c r="CR152" i="1"/>
  <c r="CR119" i="1"/>
  <c r="CQ133" i="1"/>
  <c r="CQ74" i="1"/>
  <c r="CR178" i="1"/>
  <c r="CQ172" i="1"/>
  <c r="CQ152" i="1"/>
  <c r="CR158" i="1"/>
  <c r="CR173" i="1"/>
  <c r="CR154" i="1"/>
  <c r="CR167" i="1"/>
  <c r="CQ145" i="1"/>
  <c r="CR145" i="1"/>
  <c r="CQ143" i="1"/>
  <c r="CQ123" i="1"/>
  <c r="CQ119" i="1"/>
  <c r="CQ103" i="1"/>
  <c r="CR187" i="1"/>
  <c r="CQ174" i="1"/>
  <c r="CR150" i="1"/>
  <c r="CR135" i="1"/>
  <c r="CQ113" i="1"/>
  <c r="CQ195" i="1"/>
  <c r="CR161" i="1"/>
  <c r="CR117" i="1"/>
  <c r="CR107" i="1"/>
  <c r="CQ55" i="1"/>
  <c r="CQ12" i="1"/>
  <c r="CQ135" i="1"/>
  <c r="CQ117" i="1"/>
  <c r="CQ53" i="1"/>
  <c r="CR55" i="1"/>
  <c r="CQ48" i="1"/>
  <c r="CR52" i="1"/>
  <c r="CQ38" i="1"/>
  <c r="CQ14" i="1"/>
  <c r="CQ95" i="1"/>
  <c r="CQ106" i="1"/>
  <c r="CR92" i="1"/>
  <c r="CQ72" i="1"/>
  <c r="CQ77" i="1"/>
  <c r="CQ128" i="1"/>
  <c r="CR143" i="1"/>
  <c r="CR90" i="1"/>
  <c r="CQ63" i="1"/>
  <c r="CR48" i="1"/>
  <c r="CQ17" i="1"/>
  <c r="CR18" i="1"/>
  <c r="CQ176" i="1"/>
  <c r="CR123" i="1"/>
  <c r="CR99" i="1"/>
  <c r="CQ67" i="1"/>
  <c r="CR139" i="1"/>
  <c r="CR149" i="1"/>
  <c r="CQ97" i="1"/>
  <c r="CR101" i="1"/>
  <c r="CQ78" i="1"/>
  <c r="CQ76" i="1"/>
  <c r="CQ44" i="1"/>
  <c r="CR43" i="1"/>
  <c r="CQ15" i="1"/>
  <c r="CQ182" i="1"/>
  <c r="CR109" i="1"/>
  <c r="CQ65" i="1"/>
  <c r="CR71" i="1"/>
  <c r="CR80" i="1"/>
  <c r="CQ32" i="1"/>
  <c r="CR86" i="1"/>
  <c r="CQ34" i="1"/>
  <c r="CQ30" i="1"/>
  <c r="CR50" i="1"/>
  <c r="CR95" i="1"/>
  <c r="CR41" i="1"/>
  <c r="CR31" i="1"/>
  <c r="CR61" i="1"/>
  <c r="CQ59" i="1"/>
  <c r="CR67" i="1"/>
  <c r="CQ52" i="1"/>
  <c r="CQ89" i="1"/>
  <c r="CQ93" i="1"/>
  <c r="CQ130" i="1"/>
  <c r="CQ54" i="1"/>
  <c r="CR77" i="1"/>
  <c r="CR36" i="1"/>
  <c r="CR38" i="1"/>
  <c r="CR34" i="1"/>
  <c r="CQ26" i="1"/>
  <c r="CQ68" i="1"/>
  <c r="CR76" i="1"/>
  <c r="CQ86" i="1"/>
  <c r="CR27" i="1"/>
  <c r="CR68" i="1"/>
  <c r="CQ31" i="1"/>
  <c r="CR45" i="1"/>
  <c r="CR20" i="1"/>
  <c r="CR40" i="1"/>
  <c r="CR105" i="1"/>
  <c r="CR60" i="1"/>
  <c r="CR66" i="1"/>
  <c r="CQ33" i="1"/>
  <c r="CQ42" i="1"/>
  <c r="CQ50" i="1"/>
  <c r="CQ60" i="1"/>
  <c r="CR35" i="1"/>
  <c r="CR32" i="1"/>
  <c r="CR23" i="1"/>
  <c r="CR49" i="1"/>
  <c r="CQ43" i="1"/>
  <c r="CR39" i="1"/>
  <c r="CQ21" i="1"/>
  <c r="CQ40" i="1"/>
  <c r="CQ18" i="1"/>
  <c r="CQ28" i="1"/>
  <c r="CQ47" i="1"/>
  <c r="CR75" i="1"/>
  <c r="CR128" i="1"/>
  <c r="CQ79" i="1"/>
  <c r="CR81" i="1"/>
  <c r="CQ81" i="1"/>
  <c r="CR85" i="1"/>
  <c r="CQ100" i="1"/>
  <c r="CQ101" i="1"/>
  <c r="CR37" i="1"/>
  <c r="CQ19" i="1"/>
  <c r="CR44" i="1"/>
  <c r="CQ56" i="1"/>
  <c r="CR16" i="1"/>
  <c r="CQ45" i="1"/>
  <c r="CQ35" i="1"/>
  <c r="CR13" i="1"/>
  <c r="CR17" i="1"/>
  <c r="CR21" i="1"/>
  <c r="CQ49" i="1"/>
  <c r="CQ24" i="1"/>
  <c r="CR28" i="1"/>
  <c r="CR65" i="1"/>
  <c r="CQ36" i="1"/>
  <c r="CQ57" i="1"/>
  <c r="CR42" i="1"/>
  <c r="CQ23" i="1"/>
  <c r="CR57" i="1"/>
  <c r="CR69" i="1"/>
  <c r="CR83" i="1"/>
  <c r="CQ51" i="1"/>
  <c r="CR47" i="1"/>
  <c r="CQ121" i="1"/>
  <c r="CQ88" i="1"/>
  <c r="CR84" i="1"/>
  <c r="CR58" i="1"/>
  <c r="CQ37" i="1"/>
  <c r="CQ73" i="1"/>
  <c r="CQ102" i="1"/>
  <c r="CR132" i="1"/>
  <c r="CR26" i="1"/>
  <c r="CQ84" i="1"/>
  <c r="CR93" i="1"/>
  <c r="CR120" i="1"/>
  <c r="CQ116" i="1"/>
  <c r="CR146" i="1"/>
  <c r="CR126" i="1"/>
  <c r="CR202" i="1"/>
  <c r="CQ138" i="1"/>
  <c r="CR142" i="1"/>
  <c r="CQ13" i="1"/>
  <c r="CR15" i="1"/>
  <c r="CR72" i="1"/>
  <c r="CR94" i="1"/>
  <c r="CR124" i="1"/>
  <c r="CR79" i="1"/>
  <c r="CR25" i="1"/>
  <c r="CR14" i="1"/>
  <c r="CQ27" i="1"/>
  <c r="CR53" i="1"/>
  <c r="CR12" i="1"/>
  <c r="CQ94" i="1"/>
  <c r="CR96" i="1"/>
  <c r="CQ112" i="1"/>
  <c r="CR112" i="1"/>
  <c r="CQ110" i="1"/>
  <c r="CQ39" i="1"/>
  <c r="CQ22" i="1"/>
  <c r="CR74" i="1"/>
  <c r="CQ82" i="1"/>
  <c r="CQ80" i="1"/>
  <c r="CR129" i="1"/>
  <c r="CQ124" i="1"/>
  <c r="CR19" i="1"/>
  <c r="CR51" i="1"/>
  <c r="CQ64" i="1"/>
  <c r="CR73" i="1"/>
  <c r="CQ83" i="1"/>
  <c r="CR63" i="1"/>
  <c r="CQ75" i="1"/>
  <c r="CR22" i="1"/>
  <c r="CR59" i="1"/>
  <c r="CR78" i="1"/>
  <c r="CR54" i="1"/>
  <c r="CQ92" i="1"/>
  <c r="CR130" i="1"/>
  <c r="CR33" i="1"/>
  <c r="CQ25" i="1"/>
  <c r="CQ61" i="1"/>
  <c r="CQ66" i="1"/>
  <c r="CQ91" i="1"/>
  <c r="CQ98" i="1"/>
  <c r="CR106" i="1"/>
  <c r="CQ118" i="1"/>
  <c r="CR131" i="1"/>
  <c r="CR122" i="1"/>
  <c r="CR136" i="1"/>
  <c r="CR153" i="1"/>
  <c r="CR179" i="1"/>
  <c r="CR194" i="1"/>
  <c r="CQ85" i="1"/>
  <c r="CQ105" i="1"/>
  <c r="CQ107" i="1"/>
  <c r="CQ142" i="1"/>
  <c r="CQ146" i="1"/>
  <c r="CR181" i="1"/>
  <c r="CQ189" i="1"/>
  <c r="CR215" i="1"/>
  <c r="CR217" i="1"/>
  <c r="CQ206" i="1"/>
  <c r="CR98" i="1"/>
  <c r="CR133" i="1"/>
  <c r="CR193" i="1"/>
  <c r="CR116" i="1"/>
  <c r="CR110" i="1"/>
  <c r="CR169" i="1"/>
  <c r="CQ157" i="1"/>
  <c r="CQ136" i="1"/>
  <c r="CR183" i="1"/>
  <c r="CQ109" i="1"/>
  <c r="CR140" i="1"/>
  <c r="CQ149" i="1"/>
  <c r="CR100" i="1"/>
  <c r="CR138" i="1"/>
  <c r="CR155" i="1"/>
  <c r="CQ173" i="1"/>
  <c r="CQ166" i="1"/>
  <c r="CR188" i="1"/>
  <c r="CR192" i="1"/>
  <c r="CR56" i="1"/>
  <c r="CQ87" i="1"/>
  <c r="CR114" i="1"/>
  <c r="CR159" i="1"/>
  <c r="CR168" i="1"/>
  <c r="CQ96" i="1"/>
  <c r="CR118" i="1"/>
  <c r="CR89" i="1"/>
  <c r="CQ114" i="1"/>
  <c r="CR151" i="1"/>
  <c r="CQ140" i="1"/>
  <c r="CQ144" i="1"/>
  <c r="CQ148" i="1"/>
  <c r="CR108" i="1"/>
  <c r="CQ111" i="1"/>
  <c r="CQ41" i="1"/>
  <c r="CR87" i="1"/>
  <c r="CR144" i="1"/>
  <c r="CR157" i="1"/>
  <c r="CQ159" i="1"/>
  <c r="CR186" i="1"/>
  <c r="CQ164" i="1"/>
  <c r="CR148" i="1"/>
  <c r="CQ153" i="1"/>
  <c r="CR198" i="1"/>
  <c r="CQ194" i="1"/>
  <c r="CQ196" i="1"/>
  <c r="CR24" i="1"/>
  <c r="CQ122" i="1"/>
  <c r="CQ132" i="1"/>
  <c r="CQ127" i="1"/>
  <c r="CR172" i="1"/>
  <c r="CQ181" i="1"/>
  <c r="CQ231" i="1"/>
  <c r="CR242" i="1"/>
  <c r="CR228" i="1"/>
  <c r="CR208" i="1"/>
  <c r="CQ223" i="1"/>
  <c r="CR177" i="1"/>
  <c r="CQ209" i="1"/>
  <c r="CR222" i="1"/>
  <c r="CQ199" i="1"/>
  <c r="CQ222" i="1"/>
  <c r="CQ224" i="1"/>
  <c r="CQ185" i="1"/>
  <c r="CR206" i="1"/>
  <c r="CR209" i="1"/>
  <c r="CR102" i="1"/>
  <c r="CQ160" i="1"/>
  <c r="CQ168" i="1"/>
  <c r="CR175" i="1"/>
  <c r="CQ200" i="1"/>
  <c r="CQ175" i="1"/>
  <c r="CQ225" i="1"/>
  <c r="CR91" i="1"/>
  <c r="CR166" i="1"/>
  <c r="CR160" i="1"/>
  <c r="CQ221" i="1"/>
  <c r="CQ233" i="1"/>
  <c r="CQ242" i="1"/>
  <c r="CQ120" i="1"/>
  <c r="CQ161" i="1"/>
  <c r="CR235" i="1"/>
  <c r="CQ215" i="1"/>
  <c r="CR220" i="1"/>
  <c r="CR239" i="1"/>
  <c r="CQ244" i="1"/>
  <c r="CR233" i="1"/>
  <c r="CR164" i="1"/>
  <c r="CQ198" i="1"/>
  <c r="CQ211" i="1"/>
  <c r="CQ226" i="1"/>
  <c r="CR218" i="1"/>
  <c r="CR226" i="1"/>
  <c r="CR231" i="1"/>
  <c r="CQ239" i="1"/>
  <c r="CQ235" i="1"/>
  <c r="CQ156" i="1"/>
  <c r="CQ217" i="1"/>
  <c r="CQ171" i="1"/>
  <c r="CQ191" i="1"/>
  <c r="CR211" i="1"/>
  <c r="CQ162" i="1"/>
  <c r="CQ183" i="1"/>
  <c r="CQ213" i="1"/>
  <c r="CQ237" i="1"/>
  <c r="CQ228" i="1"/>
  <c r="CR184" i="1"/>
  <c r="CR190" i="1"/>
  <c r="CQ193" i="1"/>
  <c r="CQ227" i="1"/>
  <c r="CR244" i="1"/>
  <c r="CR196" i="1"/>
  <c r="CQ203" i="1"/>
  <c r="CR213" i="1"/>
  <c r="CQ187" i="1"/>
  <c r="CR200" i="1"/>
  <c r="CR237" i="1"/>
  <c r="CQ218" i="1"/>
  <c r="CR162" i="1"/>
  <c r="CR224" i="1"/>
  <c r="CQ241" i="1"/>
  <c r="CQ208" i="1"/>
  <c r="CO278" i="1"/>
  <c r="CN268" i="1"/>
  <c r="CN125" i="1"/>
  <c r="CO275" i="1"/>
  <c r="CO204" i="1"/>
  <c r="CI261" i="1"/>
  <c r="CH261" i="1"/>
  <c r="CN287" i="1"/>
  <c r="CN70" i="1"/>
  <c r="CO273" i="1"/>
  <c r="CO170" i="1"/>
  <c r="CN275" i="1"/>
  <c r="CN204" i="1"/>
  <c r="CO274" i="1"/>
  <c r="CO134" i="1"/>
  <c r="CO289" i="1"/>
  <c r="CO219" i="1"/>
  <c r="CN286" i="1"/>
  <c r="CN266" i="1"/>
  <c r="CN62" i="1"/>
  <c r="CK276" i="1"/>
  <c r="CN273" i="1"/>
  <c r="CN170" i="1"/>
  <c r="CL276" i="1"/>
  <c r="CN271" i="1"/>
  <c r="CN197" i="1"/>
  <c r="CO288" i="1"/>
  <c r="AP305" i="1" s="1"/>
  <c r="CO267" i="1"/>
  <c r="CO104" i="1"/>
  <c r="CN270" i="1"/>
  <c r="CN180" i="1"/>
  <c r="CN272" i="1"/>
  <c r="CN290" i="1"/>
  <c r="CN229" i="1"/>
  <c r="CO287" i="1"/>
  <c r="CO70" i="1"/>
  <c r="CF281" i="1"/>
  <c r="CF282" i="1" s="1"/>
  <c r="CF262" i="1"/>
  <c r="CN269" i="1"/>
  <c r="CN163" i="1"/>
  <c r="AO304" i="1"/>
  <c r="CN274" i="1"/>
  <c r="CN134" i="1"/>
  <c r="CN288" i="1"/>
  <c r="CN267" i="1"/>
  <c r="CN104" i="1"/>
  <c r="CO286" i="1"/>
  <c r="CO266" i="1"/>
  <c r="CO62" i="1"/>
  <c r="CN284" i="1"/>
  <c r="CN264" i="1"/>
  <c r="CN29" i="1"/>
  <c r="CO268" i="1"/>
  <c r="CO125" i="1"/>
  <c r="CN289" i="1"/>
  <c r="CN219" i="1"/>
  <c r="CO269" i="1"/>
  <c r="CO163" i="1"/>
  <c r="CN279" i="1"/>
  <c r="CO271" i="1"/>
  <c r="CO197" i="1"/>
  <c r="CE281" i="1"/>
  <c r="CE282" i="1" s="1"/>
  <c r="CE262" i="1"/>
  <c r="CO265" i="1"/>
  <c r="CO285" i="1"/>
  <c r="CO46" i="1"/>
  <c r="AO305" i="1"/>
  <c r="CQ265" i="1" l="1"/>
  <c r="CQ285" i="1"/>
  <c r="CQ46" i="1"/>
  <c r="CR289" i="1"/>
  <c r="CR219" i="1"/>
  <c r="CR269" i="1"/>
  <c r="CR163" i="1"/>
  <c r="CQ271" i="1"/>
  <c r="CQ197" i="1"/>
  <c r="CQ290" i="1"/>
  <c r="CQ272" i="1"/>
  <c r="CQ229" i="1"/>
  <c r="CQ286" i="1"/>
  <c r="CQ266" i="1"/>
  <c r="CQ62" i="1"/>
  <c r="CQ246" i="1"/>
  <c r="CR270" i="1"/>
  <c r="CR180" i="1"/>
  <c r="CQ268" i="1"/>
  <c r="CQ125" i="1"/>
  <c r="CR285" i="1"/>
  <c r="CR265" i="1"/>
  <c r="CR46" i="1"/>
  <c r="CK261" i="1"/>
  <c r="CI281" i="1"/>
  <c r="CI282" i="1" s="1"/>
  <c r="CI262" i="1"/>
  <c r="CR286" i="1"/>
  <c r="CR266" i="1"/>
  <c r="CR62" i="1"/>
  <c r="CR268" i="1"/>
  <c r="CR125" i="1"/>
  <c r="CR267" i="1"/>
  <c r="CR288" i="1"/>
  <c r="CR104" i="1"/>
  <c r="AR303" i="1"/>
  <c r="CU260" i="1"/>
  <c r="CU248" i="1"/>
  <c r="CU255" i="1"/>
  <c r="CT255" i="1"/>
  <c r="CT277" i="1" s="1"/>
  <c r="CU250" i="1"/>
  <c r="CU259" i="1"/>
  <c r="CT250" i="1"/>
  <c r="CT259" i="1"/>
  <c r="CU252" i="1"/>
  <c r="CT252" i="1"/>
  <c r="CT254" i="1"/>
  <c r="CU258" i="1"/>
  <c r="CU280" i="1" s="1"/>
  <c r="CT258" i="1"/>
  <c r="CT280" i="1" s="1"/>
  <c r="CU257" i="1"/>
  <c r="CU251" i="1"/>
  <c r="CT256" i="1"/>
  <c r="CT260" i="1"/>
  <c r="CU249" i="1"/>
  <c r="CT249" i="1"/>
  <c r="CT248" i="1"/>
  <c r="CU253" i="1"/>
  <c r="CU256" i="1"/>
  <c r="CT253" i="1"/>
  <c r="CT251" i="1"/>
  <c r="CU254" i="1"/>
  <c r="CT257" i="1"/>
  <c r="CT279" i="1" s="1"/>
  <c r="CW6" i="1"/>
  <c r="CU14" i="1"/>
  <c r="CU12" i="1"/>
  <c r="CT14" i="1"/>
  <c r="CT12" i="1"/>
  <c r="CT240" i="1"/>
  <c r="CU216" i="1"/>
  <c r="CT174" i="1"/>
  <c r="CU211" i="1"/>
  <c r="CT138" i="1"/>
  <c r="CU243" i="1"/>
  <c r="CU178" i="1"/>
  <c r="CU182" i="1"/>
  <c r="CU143" i="1"/>
  <c r="CU140" i="1"/>
  <c r="CU135" i="1"/>
  <c r="CT244" i="1"/>
  <c r="CU234" i="1"/>
  <c r="CU228" i="1"/>
  <c r="CT210" i="1"/>
  <c r="CU203" i="1"/>
  <c r="CU174" i="1"/>
  <c r="CT166" i="1"/>
  <c r="CT150" i="1"/>
  <c r="CT242" i="1"/>
  <c r="CU236" i="1"/>
  <c r="CU225" i="1"/>
  <c r="CT214" i="1"/>
  <c r="CT201" i="1"/>
  <c r="CT18" i="1"/>
  <c r="CT238" i="1"/>
  <c r="CT203" i="1"/>
  <c r="CU208" i="1"/>
  <c r="CT234" i="1"/>
  <c r="CT236" i="1"/>
  <c r="CT212" i="1"/>
  <c r="CU240" i="1"/>
  <c r="CT235" i="1"/>
  <c r="CU226" i="1"/>
  <c r="CT233" i="1"/>
  <c r="CU195" i="1"/>
  <c r="CU198" i="1"/>
  <c r="CT245" i="1"/>
  <c r="CU223" i="1"/>
  <c r="CU212" i="1"/>
  <c r="CU210" i="1"/>
  <c r="CT196" i="1"/>
  <c r="CU199" i="1"/>
  <c r="CU176" i="1"/>
  <c r="CT135" i="1"/>
  <c r="CT243" i="1"/>
  <c r="CU232" i="1"/>
  <c r="CT208" i="1"/>
  <c r="CU233" i="1"/>
  <c r="CU224" i="1"/>
  <c r="CU242" i="1"/>
  <c r="CT230" i="1"/>
  <c r="CU238" i="1"/>
  <c r="CU221" i="1"/>
  <c r="CT232" i="1"/>
  <c r="CT241" i="1"/>
  <c r="CT195" i="1"/>
  <c r="CU230" i="1"/>
  <c r="CU245" i="1"/>
  <c r="CU220" i="1"/>
  <c r="CT216" i="1"/>
  <c r="CU121" i="1"/>
  <c r="CT148" i="1"/>
  <c r="CT123" i="1"/>
  <c r="CT119" i="1"/>
  <c r="CT71" i="1"/>
  <c r="CT157" i="1"/>
  <c r="CU171" i="1"/>
  <c r="CT171" i="1"/>
  <c r="CT131" i="1"/>
  <c r="CT133" i="1"/>
  <c r="CT90" i="1"/>
  <c r="CT107" i="1"/>
  <c r="CU167" i="1"/>
  <c r="CT142" i="1"/>
  <c r="CT140" i="1"/>
  <c r="CT144" i="1"/>
  <c r="CT121" i="1"/>
  <c r="CT95" i="1"/>
  <c r="CT78" i="1"/>
  <c r="CT63" i="1"/>
  <c r="CU147" i="1"/>
  <c r="CT156" i="1"/>
  <c r="CU119" i="1"/>
  <c r="CU93" i="1"/>
  <c r="CU102" i="1"/>
  <c r="CT101" i="1"/>
  <c r="CT152" i="1"/>
  <c r="CU145" i="1"/>
  <c r="CU139" i="1"/>
  <c r="CU127" i="1"/>
  <c r="CT115" i="1"/>
  <c r="CT169" i="1"/>
  <c r="CT158" i="1"/>
  <c r="CU227" i="1"/>
  <c r="CT231" i="1"/>
  <c r="CU214" i="1"/>
  <c r="CU206" i="1"/>
  <c r="CU201" i="1"/>
  <c r="CT167" i="1"/>
  <c r="CU137" i="1"/>
  <c r="CU96" i="1"/>
  <c r="CU107" i="1"/>
  <c r="CT165" i="1"/>
  <c r="CU141" i="1"/>
  <c r="CU114" i="1"/>
  <c r="CU117" i="1"/>
  <c r="CT111" i="1"/>
  <c r="CT97" i="1"/>
  <c r="CU71" i="1"/>
  <c r="CU222" i="1"/>
  <c r="CT178" i="1"/>
  <c r="CU123" i="1"/>
  <c r="CU138" i="1"/>
  <c r="CU101" i="1"/>
  <c r="CU97" i="1"/>
  <c r="CU91" i="1"/>
  <c r="CT127" i="1"/>
  <c r="CT48" i="1"/>
  <c r="CU56" i="1"/>
  <c r="CU41" i="1"/>
  <c r="CT32" i="1"/>
  <c r="CU19" i="1"/>
  <c r="CU51" i="1"/>
  <c r="CT35" i="1"/>
  <c r="CT31" i="1"/>
  <c r="CT109" i="1"/>
  <c r="CU95" i="1"/>
  <c r="CT34" i="1"/>
  <c r="CU33" i="1"/>
  <c r="CU15" i="1"/>
  <c r="CT141" i="1"/>
  <c r="CT117" i="1"/>
  <c r="CU89" i="1"/>
  <c r="CT67" i="1"/>
  <c r="CU64" i="1"/>
  <c r="CT42" i="1"/>
  <c r="CT30" i="1"/>
  <c r="CU13" i="1"/>
  <c r="CT21" i="1"/>
  <c r="CT13" i="1"/>
  <c r="CU49" i="1"/>
  <c r="CU149" i="1"/>
  <c r="CU105" i="1"/>
  <c r="CT88" i="1"/>
  <c r="CT73" i="1"/>
  <c r="CT139" i="1"/>
  <c r="CT147" i="1"/>
  <c r="CU103" i="1"/>
  <c r="CT99" i="1"/>
  <c r="CU85" i="1"/>
  <c r="CT65" i="1"/>
  <c r="CU68" i="1"/>
  <c r="CT40" i="1"/>
  <c r="CT66" i="1"/>
  <c r="CT19" i="1"/>
  <c r="CT199" i="1"/>
  <c r="CU60" i="1"/>
  <c r="CU50" i="1"/>
  <c r="CU17" i="1"/>
  <c r="CT47" i="1"/>
  <c r="CU131" i="1"/>
  <c r="CU111" i="1"/>
  <c r="CT103" i="1"/>
  <c r="CU94" i="1"/>
  <c r="CT143" i="1"/>
  <c r="CU159" i="1"/>
  <c r="CT145" i="1"/>
  <c r="CT137" i="1"/>
  <c r="CU98" i="1"/>
  <c r="CU58" i="1"/>
  <c r="CT58" i="1"/>
  <c r="CU48" i="1"/>
  <c r="CT53" i="1"/>
  <c r="CU20" i="1"/>
  <c r="CT146" i="1"/>
  <c r="CU87" i="1"/>
  <c r="CU52" i="1"/>
  <c r="CU43" i="1"/>
  <c r="CT41" i="1"/>
  <c r="CT113" i="1"/>
  <c r="CT86" i="1"/>
  <c r="CT50" i="1"/>
  <c r="CT51" i="1"/>
  <c r="CT72" i="1"/>
  <c r="CU76" i="1"/>
  <c r="CU72" i="1"/>
  <c r="CU113" i="1"/>
  <c r="CU47" i="1"/>
  <c r="CU55" i="1"/>
  <c r="CT76" i="1"/>
  <c r="CU83" i="1"/>
  <c r="CT81" i="1"/>
  <c r="CT69" i="1"/>
  <c r="CT68" i="1"/>
  <c r="CT49" i="1"/>
  <c r="CT39" i="1"/>
  <c r="CU30" i="1"/>
  <c r="CU25" i="1"/>
  <c r="CT55" i="1"/>
  <c r="CT84" i="1"/>
  <c r="CT79" i="1"/>
  <c r="CT91" i="1"/>
  <c r="CU82" i="1"/>
  <c r="CT96" i="1"/>
  <c r="CT60" i="1"/>
  <c r="CU45" i="1"/>
  <c r="CU34" i="1"/>
  <c r="CU40" i="1"/>
  <c r="CU22" i="1"/>
  <c r="CU26" i="1"/>
  <c r="CT206" i="1"/>
  <c r="CU109" i="1"/>
  <c r="CU21" i="1"/>
  <c r="CU44" i="1"/>
  <c r="CU66" i="1"/>
  <c r="CU38" i="1"/>
  <c r="CT24" i="1"/>
  <c r="CT28" i="1"/>
  <c r="CT44" i="1"/>
  <c r="CT56" i="1"/>
  <c r="CT57" i="1"/>
  <c r="CU65" i="1"/>
  <c r="CU78" i="1"/>
  <c r="CU79" i="1"/>
  <c r="CU31" i="1"/>
  <c r="CT92" i="1"/>
  <c r="CT77" i="1"/>
  <c r="CT80" i="1"/>
  <c r="CU39" i="1"/>
  <c r="CU28" i="1"/>
  <c r="CU36" i="1"/>
  <c r="CT75" i="1"/>
  <c r="CU18" i="1"/>
  <c r="CT20" i="1"/>
  <c r="CU99" i="1"/>
  <c r="CU37" i="1"/>
  <c r="CU35" i="1"/>
  <c r="CT16" i="1"/>
  <c r="CU24" i="1"/>
  <c r="CU115" i="1"/>
  <c r="CU23" i="1"/>
  <c r="CT59" i="1"/>
  <c r="CU59" i="1"/>
  <c r="CU67" i="1"/>
  <c r="CT38" i="1"/>
  <c r="CT17" i="1"/>
  <c r="CU16" i="1"/>
  <c r="CU54" i="1"/>
  <c r="CU57" i="1"/>
  <c r="CT36" i="1"/>
  <c r="CT128" i="1"/>
  <c r="CU61" i="1"/>
  <c r="CU77" i="1"/>
  <c r="CU86" i="1"/>
  <c r="CU92" i="1"/>
  <c r="CT114" i="1"/>
  <c r="CU69" i="1"/>
  <c r="CT106" i="1"/>
  <c r="CT122" i="1"/>
  <c r="CU116" i="1"/>
  <c r="CU27" i="1"/>
  <c r="CT112" i="1"/>
  <c r="CU32" i="1"/>
  <c r="CT33" i="1"/>
  <c r="CU53" i="1"/>
  <c r="CU73" i="1"/>
  <c r="CT45" i="1"/>
  <c r="CT83" i="1"/>
  <c r="CT43" i="1"/>
  <c r="CU110" i="1"/>
  <c r="CT26" i="1"/>
  <c r="CT64" i="1"/>
  <c r="CU63" i="1"/>
  <c r="CU80" i="1"/>
  <c r="CT94" i="1"/>
  <c r="CT89" i="1"/>
  <c r="CU124" i="1"/>
  <c r="CT52" i="1"/>
  <c r="CT23" i="1"/>
  <c r="CT61" i="1"/>
  <c r="CU75" i="1"/>
  <c r="CT82" i="1"/>
  <c r="CT15" i="1"/>
  <c r="CU42" i="1"/>
  <c r="CT25" i="1"/>
  <c r="CT105" i="1"/>
  <c r="CU108" i="1"/>
  <c r="CU106" i="1"/>
  <c r="CT118" i="1"/>
  <c r="CU158" i="1"/>
  <c r="CT74" i="1"/>
  <c r="CT98" i="1"/>
  <c r="CT102" i="1"/>
  <c r="CU112" i="1"/>
  <c r="CT126" i="1"/>
  <c r="CU126" i="1"/>
  <c r="CT22" i="1"/>
  <c r="CU74" i="1"/>
  <c r="CU133" i="1"/>
  <c r="CT27" i="1"/>
  <c r="CT110" i="1"/>
  <c r="CU168" i="1"/>
  <c r="CU237" i="1"/>
  <c r="CT205" i="1"/>
  <c r="CU169" i="1"/>
  <c r="CU142" i="1"/>
  <c r="CU183" i="1"/>
  <c r="CT161" i="1"/>
  <c r="CT168" i="1"/>
  <c r="CT185" i="1"/>
  <c r="CU177" i="1"/>
  <c r="CU209" i="1"/>
  <c r="CT54" i="1"/>
  <c r="CU146" i="1"/>
  <c r="CT132" i="1"/>
  <c r="CT130" i="1"/>
  <c r="CU165" i="1"/>
  <c r="CT173" i="1"/>
  <c r="CU188" i="1"/>
  <c r="CU192" i="1"/>
  <c r="CT182" i="1"/>
  <c r="CT190" i="1"/>
  <c r="CT93" i="1"/>
  <c r="CU84" i="1"/>
  <c r="CU132" i="1"/>
  <c r="CT37" i="1"/>
  <c r="CT124" i="1"/>
  <c r="CU118" i="1"/>
  <c r="CU120" i="1"/>
  <c r="CU148" i="1"/>
  <c r="CU152" i="1"/>
  <c r="CT87" i="1"/>
  <c r="CU88" i="1"/>
  <c r="CU122" i="1"/>
  <c r="CU150" i="1"/>
  <c r="CT164" i="1"/>
  <c r="CU161" i="1"/>
  <c r="CT184" i="1"/>
  <c r="CT192" i="1"/>
  <c r="CU157" i="1"/>
  <c r="CT149" i="1"/>
  <c r="CT153" i="1"/>
  <c r="CT160" i="1"/>
  <c r="CT194" i="1"/>
  <c r="CT176" i="1"/>
  <c r="CT198" i="1"/>
  <c r="CU129" i="1"/>
  <c r="CU144" i="1"/>
  <c r="CT162" i="1"/>
  <c r="CT100" i="1"/>
  <c r="CU154" i="1"/>
  <c r="CT108" i="1"/>
  <c r="CU90" i="1"/>
  <c r="CT151" i="1"/>
  <c r="CU81" i="1"/>
  <c r="CU202" i="1"/>
  <c r="CU136" i="1"/>
  <c r="CT172" i="1"/>
  <c r="CT177" i="1"/>
  <c r="CT181" i="1"/>
  <c r="CT129" i="1"/>
  <c r="CU156" i="1"/>
  <c r="CT159" i="1"/>
  <c r="CU164" i="1"/>
  <c r="CU166" i="1"/>
  <c r="CT200" i="1"/>
  <c r="CU189" i="1"/>
  <c r="CU179" i="1"/>
  <c r="CU194" i="1"/>
  <c r="CU128" i="1"/>
  <c r="CT120" i="1"/>
  <c r="CT155" i="1"/>
  <c r="CU184" i="1"/>
  <c r="CU162" i="1"/>
  <c r="CT175" i="1"/>
  <c r="CT189" i="1"/>
  <c r="CT179" i="1"/>
  <c r="CU181" i="1"/>
  <c r="CU215" i="1"/>
  <c r="CT224" i="1"/>
  <c r="CT218" i="1"/>
  <c r="CU231" i="1"/>
  <c r="CT209" i="1"/>
  <c r="CU205" i="1"/>
  <c r="CU151" i="1"/>
  <c r="CU185" i="1"/>
  <c r="CT222" i="1"/>
  <c r="CU218" i="1"/>
  <c r="CU175" i="1"/>
  <c r="CU193" i="1"/>
  <c r="CT237" i="1"/>
  <c r="CT136" i="1"/>
  <c r="CU186" i="1"/>
  <c r="CU173" i="1"/>
  <c r="CT215" i="1"/>
  <c r="CT217" i="1"/>
  <c r="CT85" i="1"/>
  <c r="CU213" i="1"/>
  <c r="CU153" i="1"/>
  <c r="CU160" i="1"/>
  <c r="CU187" i="1"/>
  <c r="CT213" i="1"/>
  <c r="CT211" i="1"/>
  <c r="CU100" i="1"/>
  <c r="CT191" i="1"/>
  <c r="CT186" i="1"/>
  <c r="CU207" i="1"/>
  <c r="CU130" i="1"/>
  <c r="CT193" i="1"/>
  <c r="CT183" i="1"/>
  <c r="CT154" i="1"/>
  <c r="CU155" i="1"/>
  <c r="CU191" i="1"/>
  <c r="CT188" i="1"/>
  <c r="CU190" i="1"/>
  <c r="CT221" i="1"/>
  <c r="CT227" i="1"/>
  <c r="CU241" i="1"/>
  <c r="CT116" i="1"/>
  <c r="CT202" i="1"/>
  <c r="CT225" i="1"/>
  <c r="CU244" i="1"/>
  <c r="CT226" i="1"/>
  <c r="CT187" i="1"/>
  <c r="CT207" i="1"/>
  <c r="CT223" i="1"/>
  <c r="CT220" i="1"/>
  <c r="CU235" i="1"/>
  <c r="CU239" i="1"/>
  <c r="CU196" i="1"/>
  <c r="CT228" i="1"/>
  <c r="CU200" i="1"/>
  <c r="CU217" i="1"/>
  <c r="CT239" i="1"/>
  <c r="CU172" i="1"/>
  <c r="CO276" i="1"/>
  <c r="CR273" i="1"/>
  <c r="CR170" i="1"/>
  <c r="CR287" i="1"/>
  <c r="CR70" i="1"/>
  <c r="CR274" i="1"/>
  <c r="CR134" i="1"/>
  <c r="CR278" i="1"/>
  <c r="AP304" i="1"/>
  <c r="CR290" i="1"/>
  <c r="CR272" i="1"/>
  <c r="CR229" i="1"/>
  <c r="CH281" i="1"/>
  <c r="CH282" i="1" s="1"/>
  <c r="CH262" i="1"/>
  <c r="CN276" i="1"/>
  <c r="CR264" i="1"/>
  <c r="CR284" i="1"/>
  <c r="CR29" i="1"/>
  <c r="CQ274" i="1"/>
  <c r="CQ134" i="1"/>
  <c r="CQ278" i="1"/>
  <c r="CQ287" i="1"/>
  <c r="CQ70" i="1"/>
  <c r="CQ269" i="1"/>
  <c r="CQ163" i="1"/>
  <c r="CQ289" i="1"/>
  <c r="CQ219" i="1"/>
  <c r="CL261" i="1"/>
  <c r="CQ264" i="1"/>
  <c r="CQ284" i="1"/>
  <c r="CQ29" i="1"/>
  <c r="CR279" i="1"/>
  <c r="CQ267" i="1"/>
  <c r="CQ288" i="1"/>
  <c r="CQ104" i="1"/>
  <c r="CR246" i="1"/>
  <c r="CR275" i="1"/>
  <c r="CR204" i="1"/>
  <c r="CQ270" i="1"/>
  <c r="CQ180" i="1"/>
  <c r="CR271" i="1"/>
  <c r="CR197" i="1"/>
  <c r="CQ275" i="1"/>
  <c r="CQ204" i="1"/>
  <c r="CQ273" i="1"/>
  <c r="CQ170" i="1"/>
  <c r="CU290" i="1" l="1"/>
  <c r="CU272" i="1"/>
  <c r="CU229" i="1"/>
  <c r="CU271" i="1"/>
  <c r="CU197" i="1"/>
  <c r="CT285" i="1"/>
  <c r="CT265" i="1"/>
  <c r="CT46" i="1"/>
  <c r="CT271" i="1"/>
  <c r="CT197" i="1"/>
  <c r="CT275" i="1"/>
  <c r="CT204" i="1"/>
  <c r="CU285" i="1"/>
  <c r="CU265" i="1"/>
  <c r="CU46" i="1"/>
  <c r="CK281" i="1"/>
  <c r="CK282" i="1" s="1"/>
  <c r="CK262" i="1"/>
  <c r="AS303" i="1"/>
  <c r="CX256" i="1"/>
  <c r="CW260" i="1"/>
  <c r="CX259" i="1"/>
  <c r="CX255" i="1"/>
  <c r="CX277" i="1" s="1"/>
  <c r="CW248" i="1"/>
  <c r="CW255" i="1"/>
  <c r="CX250" i="1"/>
  <c r="CW250" i="1"/>
  <c r="CW259" i="1"/>
  <c r="CX252" i="1"/>
  <c r="CW252" i="1"/>
  <c r="CX254" i="1"/>
  <c r="CW254" i="1"/>
  <c r="CX249" i="1"/>
  <c r="CX258" i="1"/>
  <c r="CX280" i="1" s="1"/>
  <c r="CW258" i="1"/>
  <c r="CW280" i="1" s="1"/>
  <c r="CX257" i="1"/>
  <c r="CW257" i="1"/>
  <c r="CX260" i="1"/>
  <c r="CX253" i="1"/>
  <c r="CW249" i="1"/>
  <c r="CX248" i="1"/>
  <c r="CW253" i="1"/>
  <c r="CX251" i="1"/>
  <c r="CW256" i="1"/>
  <c r="CW251" i="1"/>
  <c r="CZ6" i="1"/>
  <c r="CW235" i="1"/>
  <c r="CX225" i="1"/>
  <c r="CX214" i="1"/>
  <c r="CX212" i="1"/>
  <c r="CX240" i="1"/>
  <c r="CW165" i="1"/>
  <c r="CW151" i="1"/>
  <c r="CW137" i="1"/>
  <c r="CX223" i="1"/>
  <c r="CX236" i="1"/>
  <c r="CX231" i="1"/>
  <c r="CX232" i="1"/>
  <c r="CW160" i="1"/>
  <c r="CW121" i="1"/>
  <c r="CX221" i="1"/>
  <c r="CW231" i="1"/>
  <c r="CW171" i="1"/>
  <c r="CX145" i="1"/>
  <c r="CW131" i="1"/>
  <c r="CX201" i="1"/>
  <c r="CX245" i="1"/>
  <c r="CW232" i="1"/>
  <c r="CW199" i="1"/>
  <c r="CW205" i="1"/>
  <c r="CW212" i="1"/>
  <c r="CW238" i="1"/>
  <c r="CX230" i="1"/>
  <c r="CW209" i="1"/>
  <c r="CX156" i="1"/>
  <c r="CX143" i="1"/>
  <c r="CW245" i="1"/>
  <c r="CW220" i="1"/>
  <c r="CX199" i="1"/>
  <c r="CX171" i="1"/>
  <c r="CW167" i="1"/>
  <c r="CW147" i="1"/>
  <c r="CW139" i="1"/>
  <c r="CW244" i="1"/>
  <c r="CX210" i="1"/>
  <c r="CW210" i="1"/>
  <c r="CX191" i="1"/>
  <c r="CW239" i="1"/>
  <c r="CX220" i="1"/>
  <c r="CX195" i="1"/>
  <c r="CW234" i="1"/>
  <c r="CW216" i="1"/>
  <c r="CW243" i="1"/>
  <c r="CX243" i="1"/>
  <c r="CX235" i="1"/>
  <c r="CX234" i="1"/>
  <c r="CX216" i="1"/>
  <c r="CX187" i="1"/>
  <c r="CX160" i="1"/>
  <c r="CW236" i="1"/>
  <c r="CW240" i="1"/>
  <c r="CW230" i="1"/>
  <c r="CW207" i="1"/>
  <c r="CW195" i="1"/>
  <c r="CW169" i="1"/>
  <c r="CW242" i="1"/>
  <c r="CW179" i="1"/>
  <c r="CX179" i="1"/>
  <c r="CX139" i="1"/>
  <c r="CX111" i="1"/>
  <c r="CW103" i="1"/>
  <c r="CW106" i="1"/>
  <c r="CX103" i="1"/>
  <c r="CW102" i="1"/>
  <c r="CX79" i="1"/>
  <c r="CX81" i="1"/>
  <c r="CX60" i="1"/>
  <c r="CX121" i="1"/>
  <c r="CW129" i="1"/>
  <c r="CW98" i="1"/>
  <c r="CX185" i="1"/>
  <c r="CX135" i="1"/>
  <c r="CW123" i="1"/>
  <c r="CW65" i="1"/>
  <c r="CW118" i="1"/>
  <c r="CX71" i="1"/>
  <c r="CW177" i="1"/>
  <c r="CX154" i="1"/>
  <c r="CX239" i="1"/>
  <c r="CX203" i="1"/>
  <c r="CW145" i="1"/>
  <c r="CX173" i="1"/>
  <c r="CW241" i="1"/>
  <c r="CX200" i="1"/>
  <c r="CX189" i="1"/>
  <c r="CX168" i="1"/>
  <c r="CX147" i="1"/>
  <c r="CW159" i="1"/>
  <c r="CX133" i="1"/>
  <c r="CW214" i="1"/>
  <c r="CW119" i="1"/>
  <c r="CW128" i="1"/>
  <c r="CX127" i="1"/>
  <c r="CX117" i="1"/>
  <c r="CW110" i="1"/>
  <c r="CX93" i="1"/>
  <c r="CX89" i="1"/>
  <c r="CW94" i="1"/>
  <c r="CX238" i="1"/>
  <c r="CX158" i="1"/>
  <c r="CW143" i="1"/>
  <c r="CW141" i="1"/>
  <c r="CW135" i="1"/>
  <c r="CW117" i="1"/>
  <c r="CX166" i="1"/>
  <c r="CW133" i="1"/>
  <c r="CW113" i="1"/>
  <c r="CX97" i="1"/>
  <c r="CW93" i="1"/>
  <c r="CX137" i="1"/>
  <c r="CX105" i="1"/>
  <c r="CW97" i="1"/>
  <c r="CX141" i="1"/>
  <c r="CW112" i="1"/>
  <c r="CX113" i="1"/>
  <c r="CX110" i="1"/>
  <c r="CW115" i="1"/>
  <c r="CW34" i="1"/>
  <c r="CW31" i="1"/>
  <c r="CW12" i="1"/>
  <c r="CW20" i="1"/>
  <c r="CX94" i="1"/>
  <c r="CW42" i="1"/>
  <c r="CW48" i="1"/>
  <c r="CX19" i="1"/>
  <c r="CX15" i="1"/>
  <c r="CX177" i="1"/>
  <c r="CW101" i="1"/>
  <c r="CX102" i="1"/>
  <c r="CW32" i="1"/>
  <c r="CW15" i="1"/>
  <c r="CX16" i="1"/>
  <c r="CW55" i="1"/>
  <c r="CW126" i="1"/>
  <c r="CW95" i="1"/>
  <c r="CW99" i="1"/>
  <c r="CX99" i="1"/>
  <c r="CW71" i="1"/>
  <c r="CX118" i="1"/>
  <c r="CX87" i="1"/>
  <c r="CX50" i="1"/>
  <c r="CW21" i="1"/>
  <c r="CW13" i="1"/>
  <c r="CX123" i="1"/>
  <c r="CW108" i="1"/>
  <c r="CW69" i="1"/>
  <c r="CW36" i="1"/>
  <c r="CX91" i="1"/>
  <c r="CX95" i="1"/>
  <c r="CX227" i="1"/>
  <c r="CW116" i="1"/>
  <c r="CW67" i="1"/>
  <c r="CX109" i="1"/>
  <c r="CX66" i="1"/>
  <c r="CW59" i="1"/>
  <c r="CX34" i="1"/>
  <c r="CX107" i="1"/>
  <c r="CX108" i="1"/>
  <c r="CW58" i="1"/>
  <c r="CW28" i="1"/>
  <c r="CW24" i="1"/>
  <c r="CW173" i="1"/>
  <c r="CX112" i="1"/>
  <c r="CX116" i="1"/>
  <c r="CX101" i="1"/>
  <c r="CW44" i="1"/>
  <c r="CW50" i="1"/>
  <c r="CW81" i="1"/>
  <c r="CW30" i="1"/>
  <c r="CX38" i="1"/>
  <c r="CW66" i="1"/>
  <c r="CW72" i="1"/>
  <c r="CX119" i="1"/>
  <c r="CW56" i="1"/>
  <c r="CX44" i="1"/>
  <c r="CW61" i="1"/>
  <c r="CW23" i="1"/>
  <c r="CW27" i="1"/>
  <c r="CW51" i="1"/>
  <c r="CX33" i="1"/>
  <c r="CX41" i="1"/>
  <c r="CW82" i="1"/>
  <c r="CX100" i="1"/>
  <c r="CX96" i="1"/>
  <c r="CX77" i="1"/>
  <c r="CX68" i="1"/>
  <c r="CX22" i="1"/>
  <c r="CX21" i="1"/>
  <c r="CX13" i="1"/>
  <c r="CX28" i="1"/>
  <c r="CW22" i="1"/>
  <c r="CW19" i="1"/>
  <c r="CW14" i="1"/>
  <c r="CW17" i="1"/>
  <c r="CW40" i="1"/>
  <c r="CX12" i="1"/>
  <c r="CW35" i="1"/>
  <c r="CX35" i="1"/>
  <c r="CX43" i="1"/>
  <c r="CX64" i="1"/>
  <c r="CW38" i="1"/>
  <c r="CX27" i="1"/>
  <c r="CW41" i="1"/>
  <c r="CX51" i="1"/>
  <c r="CW80" i="1"/>
  <c r="CX88" i="1"/>
  <c r="CX58" i="1"/>
  <c r="CW54" i="1"/>
  <c r="CX115" i="1"/>
  <c r="CX85" i="1"/>
  <c r="CW79" i="1"/>
  <c r="CW26" i="1"/>
  <c r="CX23" i="1"/>
  <c r="CW16" i="1"/>
  <c r="CX52" i="1"/>
  <c r="CW53" i="1"/>
  <c r="CX53" i="1"/>
  <c r="CW85" i="1"/>
  <c r="CX48" i="1"/>
  <c r="CX17" i="1"/>
  <c r="CX24" i="1"/>
  <c r="CX36" i="1"/>
  <c r="CX61" i="1"/>
  <c r="CW45" i="1"/>
  <c r="CX55" i="1"/>
  <c r="CW76" i="1"/>
  <c r="CW77" i="1"/>
  <c r="CX72" i="1"/>
  <c r="CW75" i="1"/>
  <c r="CW83" i="1"/>
  <c r="CX75" i="1"/>
  <c r="CX83" i="1"/>
  <c r="CW63" i="1"/>
  <c r="CW60" i="1"/>
  <c r="CX26" i="1"/>
  <c r="CX20" i="1"/>
  <c r="CW18" i="1"/>
  <c r="CX14" i="1"/>
  <c r="CX31" i="1"/>
  <c r="CX32" i="1"/>
  <c r="CX56" i="1"/>
  <c r="CX63" i="1"/>
  <c r="CW52" i="1"/>
  <c r="CX78" i="1"/>
  <c r="CX82" i="1"/>
  <c r="CX92" i="1"/>
  <c r="CW132" i="1"/>
  <c r="CX136" i="1"/>
  <c r="CX148" i="1"/>
  <c r="CX30" i="1"/>
  <c r="CW64" i="1"/>
  <c r="CW74" i="1"/>
  <c r="CX128" i="1"/>
  <c r="CX120" i="1"/>
  <c r="CW138" i="1"/>
  <c r="CX144" i="1"/>
  <c r="CX40" i="1"/>
  <c r="CX76" i="1"/>
  <c r="CW43" i="1"/>
  <c r="CX80" i="1"/>
  <c r="CW37" i="1"/>
  <c r="CW68" i="1"/>
  <c r="CW90" i="1"/>
  <c r="CX25" i="1"/>
  <c r="CX54" i="1"/>
  <c r="CX47" i="1"/>
  <c r="CW25" i="1"/>
  <c r="CW47" i="1"/>
  <c r="CX37" i="1"/>
  <c r="CX84" i="1"/>
  <c r="CW89" i="1"/>
  <c r="CW49" i="1"/>
  <c r="CX39" i="1"/>
  <c r="CW92" i="1"/>
  <c r="CW91" i="1"/>
  <c r="CW96" i="1"/>
  <c r="CW124" i="1"/>
  <c r="CX59" i="1"/>
  <c r="CW84" i="1"/>
  <c r="CX42" i="1"/>
  <c r="CX49" i="1"/>
  <c r="CX65" i="1"/>
  <c r="CW86" i="1"/>
  <c r="CW73" i="1"/>
  <c r="CW33" i="1"/>
  <c r="CX74" i="1"/>
  <c r="CX86" i="1"/>
  <c r="CW57" i="1"/>
  <c r="CW120" i="1"/>
  <c r="CW100" i="1"/>
  <c r="CX124" i="1"/>
  <c r="CX126" i="1"/>
  <c r="CX138" i="1"/>
  <c r="CW39" i="1"/>
  <c r="CX57" i="1"/>
  <c r="CX73" i="1"/>
  <c r="CW87" i="1"/>
  <c r="CX129" i="1"/>
  <c r="CX18" i="1"/>
  <c r="CX67" i="1"/>
  <c r="CW105" i="1"/>
  <c r="CW78" i="1"/>
  <c r="CX98" i="1"/>
  <c r="CX132" i="1"/>
  <c r="CX146" i="1"/>
  <c r="CW158" i="1"/>
  <c r="CX150" i="1"/>
  <c r="CW144" i="1"/>
  <c r="CW152" i="1"/>
  <c r="CW155" i="1"/>
  <c r="CX196" i="1"/>
  <c r="CX122" i="1"/>
  <c r="CX140" i="1"/>
  <c r="CW156" i="1"/>
  <c r="CW187" i="1"/>
  <c r="CW191" i="1"/>
  <c r="CW183" i="1"/>
  <c r="CW194" i="1"/>
  <c r="CW188" i="1"/>
  <c r="CW130" i="1"/>
  <c r="CX183" i="1"/>
  <c r="CX155" i="1"/>
  <c r="CX167" i="1"/>
  <c r="CX172" i="1"/>
  <c r="CW166" i="1"/>
  <c r="CW176" i="1"/>
  <c r="CX182" i="1"/>
  <c r="CX69" i="1"/>
  <c r="CW148" i="1"/>
  <c r="CW107" i="1"/>
  <c r="CW162" i="1"/>
  <c r="CW150" i="1"/>
  <c r="CX152" i="1"/>
  <c r="CX202" i="1"/>
  <c r="CX131" i="1"/>
  <c r="CX190" i="1"/>
  <c r="CW122" i="1"/>
  <c r="CX153" i="1"/>
  <c r="CX157" i="1"/>
  <c r="CW164" i="1"/>
  <c r="CW181" i="1"/>
  <c r="CW178" i="1"/>
  <c r="CW127" i="1"/>
  <c r="CW88" i="1"/>
  <c r="CW109" i="1"/>
  <c r="CX169" i="1"/>
  <c r="CX45" i="1"/>
  <c r="CX90" i="1"/>
  <c r="CX114" i="1"/>
  <c r="CW136" i="1"/>
  <c r="CX151" i="1"/>
  <c r="CW149" i="1"/>
  <c r="CW153" i="1"/>
  <c r="CX106" i="1"/>
  <c r="CX130" i="1"/>
  <c r="CW142" i="1"/>
  <c r="CW114" i="1"/>
  <c r="CW161" i="1"/>
  <c r="CX161" i="1"/>
  <c r="CW185" i="1"/>
  <c r="CW186" i="1"/>
  <c r="CW146" i="1"/>
  <c r="CX149" i="1"/>
  <c r="CX165" i="1"/>
  <c r="CW208" i="1"/>
  <c r="CX206" i="1"/>
  <c r="CX162" i="1"/>
  <c r="CW182" i="1"/>
  <c r="CX233" i="1"/>
  <c r="CW168" i="1"/>
  <c r="CW184" i="1"/>
  <c r="CW215" i="1"/>
  <c r="CW217" i="1"/>
  <c r="CW237" i="1"/>
  <c r="CW224" i="1"/>
  <c r="CX186" i="1"/>
  <c r="CX194" i="1"/>
  <c r="CX176" i="1"/>
  <c r="CW213" i="1"/>
  <c r="CW211" i="1"/>
  <c r="CX224" i="1"/>
  <c r="CX242" i="1"/>
  <c r="CW226" i="1"/>
  <c r="CW154" i="1"/>
  <c r="CW200" i="1"/>
  <c r="CX192" i="1"/>
  <c r="CW196" i="1"/>
  <c r="CX237" i="1"/>
  <c r="CX209" i="1"/>
  <c r="CX184" i="1"/>
  <c r="CX178" i="1"/>
  <c r="CX142" i="1"/>
  <c r="CX181" i="1"/>
  <c r="CX193" i="1"/>
  <c r="CX211" i="1"/>
  <c r="CX215" i="1"/>
  <c r="CX207" i="1"/>
  <c r="CW227" i="1"/>
  <c r="CW202" i="1"/>
  <c r="CW223" i="1"/>
  <c r="CX244" i="1"/>
  <c r="CW174" i="1"/>
  <c r="CW225" i="1"/>
  <c r="CW228" i="1"/>
  <c r="CX213" i="1"/>
  <c r="CW221" i="1"/>
  <c r="CX226" i="1"/>
  <c r="CW111" i="1"/>
  <c r="CX164" i="1"/>
  <c r="CW189" i="1"/>
  <c r="CW190" i="1"/>
  <c r="CW203" i="1"/>
  <c r="CW206" i="1"/>
  <c r="CW198" i="1"/>
  <c r="CX217" i="1"/>
  <c r="CW140" i="1"/>
  <c r="CX175" i="1"/>
  <c r="CX188" i="1"/>
  <c r="CW175" i="1"/>
  <c r="CW192" i="1"/>
  <c r="CX218" i="1"/>
  <c r="CW172" i="1"/>
  <c r="CX208" i="1"/>
  <c r="CX174" i="1"/>
  <c r="CX228" i="1"/>
  <c r="CX241" i="1"/>
  <c r="CW157" i="1"/>
  <c r="CX198" i="1"/>
  <c r="CW201" i="1"/>
  <c r="CX222" i="1"/>
  <c r="CW193" i="1"/>
  <c r="CW218" i="1"/>
  <c r="CX159" i="1"/>
  <c r="CW233" i="1"/>
  <c r="CX205" i="1"/>
  <c r="CW222" i="1"/>
  <c r="CT270" i="1"/>
  <c r="CT180" i="1"/>
  <c r="CU275" i="1"/>
  <c r="CU204" i="1"/>
  <c r="CT278" i="1"/>
  <c r="CT274" i="1"/>
  <c r="CT134" i="1"/>
  <c r="CU270" i="1"/>
  <c r="CU180" i="1"/>
  <c r="CT246" i="1"/>
  <c r="CU277" i="1"/>
  <c r="CT269" i="1"/>
  <c r="CT163" i="1"/>
  <c r="CU274" i="1"/>
  <c r="CU134" i="1"/>
  <c r="CN261" i="1"/>
  <c r="CL281" i="1"/>
  <c r="CL282" i="1" s="1"/>
  <c r="CL262" i="1"/>
  <c r="CU278" i="1"/>
  <c r="CU286" i="1"/>
  <c r="CU266" i="1"/>
  <c r="CU62" i="1"/>
  <c r="CU269" i="1"/>
  <c r="CU163" i="1"/>
  <c r="CU246" i="1"/>
  <c r="AQ304" i="1"/>
  <c r="CU287" i="1"/>
  <c r="CU70" i="1"/>
  <c r="CT288" i="1"/>
  <c r="CT267" i="1"/>
  <c r="CT104" i="1"/>
  <c r="CU273" i="1"/>
  <c r="CU170" i="1"/>
  <c r="CR276" i="1"/>
  <c r="CO261" i="1"/>
  <c r="CQ276" i="1"/>
  <c r="CU289" i="1"/>
  <c r="CU219" i="1"/>
  <c r="CT273" i="1"/>
  <c r="CT170" i="1"/>
  <c r="CT289" i="1"/>
  <c r="CT219" i="1"/>
  <c r="CT286" i="1"/>
  <c r="CT266" i="1"/>
  <c r="CT62" i="1"/>
  <c r="CT287" i="1"/>
  <c r="CT70" i="1"/>
  <c r="CT290" i="1"/>
  <c r="CT272" i="1"/>
  <c r="CT229" i="1"/>
  <c r="CU268" i="1"/>
  <c r="CU125" i="1"/>
  <c r="CT284" i="1"/>
  <c r="CT264" i="1"/>
  <c r="CT29" i="1"/>
  <c r="CT268" i="1"/>
  <c r="CT125" i="1"/>
  <c r="CU279" i="1"/>
  <c r="AQ305" i="1"/>
  <c r="CU267" i="1"/>
  <c r="CU288" i="1"/>
  <c r="AR305" i="1" s="1"/>
  <c r="CU104" i="1"/>
  <c r="CU264" i="1"/>
  <c r="CU284" i="1"/>
  <c r="CU29" i="1"/>
  <c r="CX268" i="1" l="1"/>
  <c r="CX125" i="1"/>
  <c r="CW268" i="1"/>
  <c r="CW125" i="1"/>
  <c r="CW270" i="1"/>
  <c r="CW180" i="1"/>
  <c r="CT276" i="1"/>
  <c r="CW286" i="1"/>
  <c r="CW266" i="1"/>
  <c r="CW62" i="1"/>
  <c r="CX288" i="1"/>
  <c r="CX267" i="1"/>
  <c r="CX104" i="1"/>
  <c r="CW290" i="1"/>
  <c r="CW272" i="1"/>
  <c r="CW229" i="1"/>
  <c r="DA258" i="1"/>
  <c r="DA280" i="1" s="1"/>
  <c r="AT303" i="1"/>
  <c r="CZ250" i="1"/>
  <c r="DA259" i="1"/>
  <c r="DA252" i="1"/>
  <c r="CZ259" i="1"/>
  <c r="CZ252" i="1"/>
  <c r="DA254" i="1"/>
  <c r="CZ254" i="1"/>
  <c r="DA249" i="1"/>
  <c r="CZ258" i="1"/>
  <c r="CZ280" i="1" s="1"/>
  <c r="DA257" i="1"/>
  <c r="DA251" i="1"/>
  <c r="CZ257" i="1"/>
  <c r="DA260" i="1"/>
  <c r="CZ260" i="1"/>
  <c r="DA256" i="1"/>
  <c r="CZ253" i="1"/>
  <c r="CZ256" i="1"/>
  <c r="CZ255" i="1"/>
  <c r="CZ277" i="1" s="1"/>
  <c r="CZ249" i="1"/>
  <c r="DA248" i="1"/>
  <c r="CZ248" i="1"/>
  <c r="DA250" i="1"/>
  <c r="DA255" i="1"/>
  <c r="DA277" i="1" s="1"/>
  <c r="CZ251" i="1"/>
  <c r="DA253" i="1"/>
  <c r="DC6" i="1"/>
  <c r="DA238" i="1"/>
  <c r="DA158" i="1"/>
  <c r="CZ139" i="1"/>
  <c r="DA123" i="1"/>
  <c r="CZ244" i="1"/>
  <c r="CZ240" i="1"/>
  <c r="CZ206" i="1"/>
  <c r="DA200" i="1"/>
  <c r="DA199" i="1"/>
  <c r="DA176" i="1"/>
  <c r="DA245" i="1"/>
  <c r="DA243" i="1"/>
  <c r="CZ220" i="1"/>
  <c r="CZ212" i="1"/>
  <c r="DA182" i="1"/>
  <c r="CZ160" i="1"/>
  <c r="CZ166" i="1"/>
  <c r="CZ177" i="1"/>
  <c r="DA141" i="1"/>
  <c r="CZ150" i="1"/>
  <c r="DA17" i="1"/>
  <c r="CZ232" i="1"/>
  <c r="DA216" i="1"/>
  <c r="DA241" i="1"/>
  <c r="DA221" i="1"/>
  <c r="DA240" i="1"/>
  <c r="CZ238" i="1"/>
  <c r="CZ216" i="1"/>
  <c r="DA203" i="1"/>
  <c r="DA147" i="1"/>
  <c r="DA239" i="1"/>
  <c r="DA214" i="1"/>
  <c r="DA195" i="1"/>
  <c r="CZ195" i="1"/>
  <c r="DA174" i="1"/>
  <c r="DA178" i="1"/>
  <c r="CZ178" i="1"/>
  <c r="CZ179" i="1"/>
  <c r="DA234" i="1"/>
  <c r="CZ214" i="1"/>
  <c r="CZ208" i="1"/>
  <c r="DA201" i="1"/>
  <c r="CZ234" i="1"/>
  <c r="CZ230" i="1"/>
  <c r="DA212" i="1"/>
  <c r="DA232" i="1"/>
  <c r="DA223" i="1"/>
  <c r="CZ210" i="1"/>
  <c r="DA236" i="1"/>
  <c r="CZ236" i="1"/>
  <c r="CZ242" i="1"/>
  <c r="DA225" i="1"/>
  <c r="DA230" i="1"/>
  <c r="CZ183" i="1"/>
  <c r="CZ243" i="1"/>
  <c r="CZ245" i="1"/>
  <c r="CZ202" i="1"/>
  <c r="CZ176" i="1"/>
  <c r="DA161" i="1"/>
  <c r="CZ181" i="1"/>
  <c r="DA156" i="1"/>
  <c r="DA145" i="1"/>
  <c r="DA117" i="1"/>
  <c r="DA114" i="1"/>
  <c r="CZ88" i="1"/>
  <c r="DA86" i="1"/>
  <c r="CZ105" i="1"/>
  <c r="CZ48" i="1"/>
  <c r="CZ172" i="1"/>
  <c r="CZ119" i="1"/>
  <c r="DA92" i="1"/>
  <c r="DA103" i="1"/>
  <c r="DA166" i="1"/>
  <c r="DA143" i="1"/>
  <c r="CZ147" i="1"/>
  <c r="CZ168" i="1"/>
  <c r="DA179" i="1"/>
  <c r="DA135" i="1"/>
  <c r="CZ131" i="1"/>
  <c r="DA168" i="1"/>
  <c r="CZ158" i="1"/>
  <c r="CZ152" i="1"/>
  <c r="DA139" i="1"/>
  <c r="CZ129" i="1"/>
  <c r="DA130" i="1"/>
  <c r="CZ127" i="1"/>
  <c r="CZ97" i="1"/>
  <c r="DA101" i="1"/>
  <c r="CZ65" i="1"/>
  <c r="CZ135" i="1"/>
  <c r="CZ175" i="1"/>
  <c r="CZ145" i="1"/>
  <c r="DA177" i="1"/>
  <c r="CZ137" i="1"/>
  <c r="CZ121" i="1"/>
  <c r="DA97" i="1"/>
  <c r="CZ63" i="1"/>
  <c r="DA227" i="1"/>
  <c r="CZ141" i="1"/>
  <c r="DA107" i="1"/>
  <c r="CZ103" i="1"/>
  <c r="DA150" i="1"/>
  <c r="DA132" i="1"/>
  <c r="DA102" i="1"/>
  <c r="CZ133" i="1"/>
  <c r="DA95" i="1"/>
  <c r="CZ69" i="1"/>
  <c r="CZ78" i="1"/>
  <c r="DA48" i="1"/>
  <c r="DA51" i="1"/>
  <c r="DA47" i="1"/>
  <c r="CZ27" i="1"/>
  <c r="CZ23" i="1"/>
  <c r="DA115" i="1"/>
  <c r="CZ101" i="1"/>
  <c r="CZ67" i="1"/>
  <c r="DA64" i="1"/>
  <c r="DA105" i="1"/>
  <c r="DA58" i="1"/>
  <c r="DA137" i="1"/>
  <c r="DA111" i="1"/>
  <c r="CZ99" i="1"/>
  <c r="DA88" i="1"/>
  <c r="CZ58" i="1"/>
  <c r="CZ35" i="1"/>
  <c r="CZ41" i="1"/>
  <c r="CZ37" i="1"/>
  <c r="DA82" i="1"/>
  <c r="DA121" i="1"/>
  <c r="DA109" i="1"/>
  <c r="DA99" i="1"/>
  <c r="CZ96" i="1"/>
  <c r="DA71" i="1"/>
  <c r="DA84" i="1"/>
  <c r="CZ113" i="1"/>
  <c r="CZ92" i="1"/>
  <c r="DA45" i="1"/>
  <c r="CZ20" i="1"/>
  <c r="CZ16" i="1"/>
  <c r="CZ12" i="1"/>
  <c r="CZ34" i="1"/>
  <c r="CZ50" i="1"/>
  <c r="DA60" i="1"/>
  <c r="CZ15" i="1"/>
  <c r="DA39" i="1"/>
  <c r="DA35" i="1"/>
  <c r="DA23" i="1"/>
  <c r="CZ112" i="1"/>
  <c r="CZ102" i="1"/>
  <c r="CZ71" i="1"/>
  <c r="DA100" i="1"/>
  <c r="DA127" i="1"/>
  <c r="CZ95" i="1"/>
  <c r="DA68" i="1"/>
  <c r="CZ143" i="1"/>
  <c r="CZ117" i="1"/>
  <c r="DA113" i="1"/>
  <c r="CZ84" i="1"/>
  <c r="CZ32" i="1"/>
  <c r="CZ43" i="1"/>
  <c r="CZ21" i="1"/>
  <c r="CZ13" i="1"/>
  <c r="DA37" i="1"/>
  <c r="DA18" i="1"/>
  <c r="DA14" i="1"/>
  <c r="CZ123" i="1"/>
  <c r="CZ115" i="1"/>
  <c r="CZ40" i="1"/>
  <c r="CZ52" i="1"/>
  <c r="DA119" i="1"/>
  <c r="CZ77" i="1"/>
  <c r="DA66" i="1"/>
  <c r="CZ80" i="1"/>
  <c r="DA50" i="1"/>
  <c r="DA41" i="1"/>
  <c r="DA154" i="1"/>
  <c r="CZ36" i="1"/>
  <c r="CZ17" i="1"/>
  <c r="DA16" i="1"/>
  <c r="DA33" i="1"/>
  <c r="DA21" i="1"/>
  <c r="DA40" i="1"/>
  <c r="DA42" i="1"/>
  <c r="DA69" i="1"/>
  <c r="CZ98" i="1"/>
  <c r="CZ76" i="1"/>
  <c r="DA128" i="1"/>
  <c r="DA15" i="1"/>
  <c r="DA31" i="1"/>
  <c r="DA59" i="1"/>
  <c r="CZ64" i="1"/>
  <c r="CZ53" i="1"/>
  <c r="CZ72" i="1"/>
  <c r="DA76" i="1"/>
  <c r="CZ49" i="1"/>
  <c r="DA78" i="1"/>
  <c r="DA49" i="1"/>
  <c r="DA52" i="1"/>
  <c r="CZ30" i="1"/>
  <c r="CZ14" i="1"/>
  <c r="CZ51" i="1"/>
  <c r="CZ60" i="1"/>
  <c r="DA27" i="1"/>
  <c r="CZ39" i="1"/>
  <c r="DA24" i="1"/>
  <c r="DA77" i="1"/>
  <c r="CZ66" i="1"/>
  <c r="DA74" i="1"/>
  <c r="CZ94" i="1"/>
  <c r="DA94" i="1"/>
  <c r="CZ56" i="1"/>
  <c r="DA20" i="1"/>
  <c r="DA12" i="1"/>
  <c r="CZ44" i="1"/>
  <c r="CZ90" i="1"/>
  <c r="CZ42" i="1"/>
  <c r="CZ54" i="1"/>
  <c r="DA25" i="1"/>
  <c r="CZ31" i="1"/>
  <c r="CZ26" i="1"/>
  <c r="DA56" i="1"/>
  <c r="DA90" i="1"/>
  <c r="DA96" i="1"/>
  <c r="DA43" i="1"/>
  <c r="CZ25" i="1"/>
  <c r="DA19" i="1"/>
  <c r="DA22" i="1"/>
  <c r="CZ59" i="1"/>
  <c r="CZ86" i="1"/>
  <c r="DA36" i="1"/>
  <c r="DA44" i="1"/>
  <c r="DA38" i="1"/>
  <c r="DA34" i="1"/>
  <c r="CZ24" i="1"/>
  <c r="CZ38" i="1"/>
  <c r="CZ68" i="1"/>
  <c r="DA79" i="1"/>
  <c r="CZ75" i="1"/>
  <c r="CZ100" i="1"/>
  <c r="CZ108" i="1"/>
  <c r="CZ109" i="1"/>
  <c r="CZ136" i="1"/>
  <c r="DA133" i="1"/>
  <c r="DA110" i="1"/>
  <c r="DA112" i="1"/>
  <c r="DA202" i="1"/>
  <c r="CZ22" i="1"/>
  <c r="DA30" i="1"/>
  <c r="CZ81" i="1"/>
  <c r="CZ82" i="1"/>
  <c r="DA54" i="1"/>
  <c r="DA61" i="1"/>
  <c r="DA80" i="1"/>
  <c r="CZ83" i="1"/>
  <c r="DA72" i="1"/>
  <c r="DA26" i="1"/>
  <c r="CZ28" i="1"/>
  <c r="DA73" i="1"/>
  <c r="DA93" i="1"/>
  <c r="CZ116" i="1"/>
  <c r="CZ57" i="1"/>
  <c r="CZ45" i="1"/>
  <c r="DA63" i="1"/>
  <c r="CZ85" i="1"/>
  <c r="CZ110" i="1"/>
  <c r="DA65" i="1"/>
  <c r="CZ55" i="1"/>
  <c r="DA32" i="1"/>
  <c r="DA53" i="1"/>
  <c r="DA57" i="1"/>
  <c r="DA83" i="1"/>
  <c r="CZ73" i="1"/>
  <c r="DA81" i="1"/>
  <c r="CZ18" i="1"/>
  <c r="DA28" i="1"/>
  <c r="CZ106" i="1"/>
  <c r="DA116" i="1"/>
  <c r="DA124" i="1"/>
  <c r="DA13" i="1"/>
  <c r="DA67" i="1"/>
  <c r="DA55" i="1"/>
  <c r="CZ93" i="1"/>
  <c r="CZ107" i="1"/>
  <c r="CZ33" i="1"/>
  <c r="CZ47" i="1"/>
  <c r="DA91" i="1"/>
  <c r="CZ124" i="1"/>
  <c r="DA108" i="1"/>
  <c r="DA106" i="1"/>
  <c r="CZ146" i="1"/>
  <c r="DA120" i="1"/>
  <c r="CZ138" i="1"/>
  <c r="CZ153" i="1"/>
  <c r="DA175" i="1"/>
  <c r="CZ149" i="1"/>
  <c r="CZ156" i="1"/>
  <c r="DA165" i="1"/>
  <c r="CZ173" i="1"/>
  <c r="CZ189" i="1"/>
  <c r="CZ194" i="1"/>
  <c r="CZ184" i="1"/>
  <c r="CZ192" i="1"/>
  <c r="DA211" i="1"/>
  <c r="CZ209" i="1"/>
  <c r="CZ61" i="1"/>
  <c r="CZ89" i="1"/>
  <c r="DA122" i="1"/>
  <c r="DA186" i="1"/>
  <c r="CZ167" i="1"/>
  <c r="CZ185" i="1"/>
  <c r="DA173" i="1"/>
  <c r="CZ122" i="1"/>
  <c r="CZ114" i="1"/>
  <c r="DA162" i="1"/>
  <c r="CZ164" i="1"/>
  <c r="DA190" i="1"/>
  <c r="CZ215" i="1"/>
  <c r="DA131" i="1"/>
  <c r="CZ144" i="1"/>
  <c r="DA153" i="1"/>
  <c r="DA157" i="1"/>
  <c r="CZ74" i="1"/>
  <c r="CZ87" i="1"/>
  <c r="CZ120" i="1"/>
  <c r="DA144" i="1"/>
  <c r="CZ91" i="1"/>
  <c r="CZ151" i="1"/>
  <c r="CZ79" i="1"/>
  <c r="DA75" i="1"/>
  <c r="DA172" i="1"/>
  <c r="DA98" i="1"/>
  <c r="CZ142" i="1"/>
  <c r="CZ148" i="1"/>
  <c r="CZ159" i="1"/>
  <c r="DA189" i="1"/>
  <c r="DA148" i="1"/>
  <c r="DA87" i="1"/>
  <c r="DA129" i="1"/>
  <c r="CZ132" i="1"/>
  <c r="DA151" i="1"/>
  <c r="CZ162" i="1"/>
  <c r="DA183" i="1"/>
  <c r="DA152" i="1"/>
  <c r="CZ19" i="1"/>
  <c r="DA89" i="1"/>
  <c r="DA142" i="1"/>
  <c r="CZ155" i="1"/>
  <c r="DA184" i="1"/>
  <c r="DA191" i="1"/>
  <c r="CZ118" i="1"/>
  <c r="DA118" i="1"/>
  <c r="DA136" i="1"/>
  <c r="CZ171" i="1"/>
  <c r="CZ199" i="1"/>
  <c r="CZ182" i="1"/>
  <c r="CZ190" i="1"/>
  <c r="CZ198" i="1"/>
  <c r="CZ126" i="1"/>
  <c r="DA140" i="1"/>
  <c r="CZ154" i="1"/>
  <c r="DA181" i="1"/>
  <c r="DA196" i="1"/>
  <c r="CZ165" i="1"/>
  <c r="DA209" i="1"/>
  <c r="CZ233" i="1"/>
  <c r="DA235" i="1"/>
  <c r="CZ239" i="1"/>
  <c r="CZ130" i="1"/>
  <c r="CZ161" i="1"/>
  <c r="CZ174" i="1"/>
  <c r="DA198" i="1"/>
  <c r="CZ207" i="1"/>
  <c r="DA222" i="1"/>
  <c r="DA218" i="1"/>
  <c r="CZ235" i="1"/>
  <c r="CZ140" i="1"/>
  <c r="DA155" i="1"/>
  <c r="CZ196" i="1"/>
  <c r="CZ191" i="1"/>
  <c r="DA215" i="1"/>
  <c r="DA220" i="1"/>
  <c r="DA206" i="1"/>
  <c r="CZ227" i="1"/>
  <c r="CZ224" i="1"/>
  <c r="DA228" i="1"/>
  <c r="DA242" i="1"/>
  <c r="CZ225" i="1"/>
  <c r="CZ226" i="1"/>
  <c r="CZ157" i="1"/>
  <c r="DA192" i="1"/>
  <c r="DA85" i="1"/>
  <c r="DA138" i="1"/>
  <c r="CZ128" i="1"/>
  <c r="DA160" i="1"/>
  <c r="CZ203" i="1"/>
  <c r="DA207" i="1"/>
  <c r="CZ223" i="1"/>
  <c r="DA126" i="1"/>
  <c r="CZ193" i="1"/>
  <c r="CZ205" i="1"/>
  <c r="DA244" i="1"/>
  <c r="DA213" i="1"/>
  <c r="CZ237" i="1"/>
  <c r="CZ221" i="1"/>
  <c r="DA237" i="1"/>
  <c r="DA210" i="1"/>
  <c r="DA224" i="1"/>
  <c r="CZ241" i="1"/>
  <c r="DA169" i="1"/>
  <c r="CZ111" i="1"/>
  <c r="DA149" i="1"/>
  <c r="CZ187" i="1"/>
  <c r="DA185" i="1"/>
  <c r="DA194" i="1"/>
  <c r="DA217" i="1"/>
  <c r="DA205" i="1"/>
  <c r="CZ228" i="1"/>
  <c r="DA164" i="1"/>
  <c r="CZ169" i="1"/>
  <c r="DA187" i="1"/>
  <c r="CZ201" i="1"/>
  <c r="DA188" i="1"/>
  <c r="DA193" i="1"/>
  <c r="DA146" i="1"/>
  <c r="DA171" i="1"/>
  <c r="DA208" i="1"/>
  <c r="DA233" i="1"/>
  <c r="CZ222" i="1"/>
  <c r="DA167" i="1"/>
  <c r="CZ218" i="1"/>
  <c r="CZ211" i="1"/>
  <c r="DA231" i="1"/>
  <c r="DA159" i="1"/>
  <c r="CZ186" i="1"/>
  <c r="CZ231" i="1"/>
  <c r="CZ213" i="1"/>
  <c r="CZ200" i="1"/>
  <c r="CZ217" i="1"/>
  <c r="DA226" i="1"/>
  <c r="CZ188" i="1"/>
  <c r="CX286" i="1"/>
  <c r="CX266" i="1"/>
  <c r="CX62" i="1"/>
  <c r="CX285" i="1"/>
  <c r="CX265" i="1"/>
  <c r="CX46" i="1"/>
  <c r="CW267" i="1"/>
  <c r="CW288" i="1"/>
  <c r="CW104" i="1"/>
  <c r="CX270" i="1"/>
  <c r="CX180" i="1"/>
  <c r="CQ261" i="1"/>
  <c r="CR261" i="1"/>
  <c r="CX273" i="1"/>
  <c r="CX170" i="1"/>
  <c r="CX271" i="1"/>
  <c r="CX197" i="1"/>
  <c r="CW287" i="1"/>
  <c r="CW70" i="1"/>
  <c r="CW285" i="1"/>
  <c r="CW265" i="1"/>
  <c r="CW46" i="1"/>
  <c r="CW264" i="1"/>
  <c r="CW276" i="1" s="1"/>
  <c r="CW284" i="1"/>
  <c r="CW29" i="1"/>
  <c r="CX269" i="1"/>
  <c r="CX163" i="1"/>
  <c r="CX275" i="1"/>
  <c r="CX204" i="1"/>
  <c r="CU276" i="1"/>
  <c r="CW269" i="1"/>
  <c r="CW163" i="1"/>
  <c r="CX290" i="1"/>
  <c r="CX272" i="1"/>
  <c r="CX229" i="1"/>
  <c r="CX246" i="1"/>
  <c r="CX278" i="1"/>
  <c r="CW277" i="1"/>
  <c r="CW274" i="1"/>
  <c r="CW134" i="1"/>
  <c r="CW278" i="1"/>
  <c r="CW271" i="1"/>
  <c r="CW197" i="1"/>
  <c r="CO281" i="1"/>
  <c r="CO282" i="1" s="1"/>
  <c r="CO262" i="1"/>
  <c r="CW273" i="1"/>
  <c r="CW170" i="1"/>
  <c r="CX274" i="1"/>
  <c r="CX134" i="1"/>
  <c r="CX284" i="1"/>
  <c r="CX264" i="1"/>
  <c r="CX29" i="1"/>
  <c r="CW246" i="1"/>
  <c r="CW289" i="1"/>
  <c r="CW219" i="1"/>
  <c r="CN281" i="1"/>
  <c r="CN282" i="1" s="1"/>
  <c r="CN262" i="1"/>
  <c r="CX289" i="1"/>
  <c r="CX219" i="1"/>
  <c r="CW279" i="1"/>
  <c r="AR304" i="1"/>
  <c r="CX287" i="1"/>
  <c r="CX70" i="1"/>
  <c r="CX279" i="1"/>
  <c r="CW275" i="1"/>
  <c r="CW204" i="1"/>
  <c r="DA273" i="1" l="1"/>
  <c r="DA170" i="1"/>
  <c r="CZ279" i="1"/>
  <c r="DA275" i="1"/>
  <c r="DA204" i="1"/>
  <c r="DD260" i="1"/>
  <c r="DC260" i="1"/>
  <c r="AU303" i="1"/>
  <c r="DC259" i="1"/>
  <c r="DC252" i="1"/>
  <c r="DD254" i="1"/>
  <c r="DC254" i="1"/>
  <c r="DD249" i="1"/>
  <c r="DC249" i="1"/>
  <c r="DD258" i="1"/>
  <c r="DD280" i="1" s="1"/>
  <c r="DD257" i="1"/>
  <c r="DD279" i="1" s="1"/>
  <c r="DD251" i="1"/>
  <c r="DD253" i="1"/>
  <c r="DD256" i="1"/>
  <c r="DC253" i="1"/>
  <c r="DC256" i="1"/>
  <c r="DD255" i="1"/>
  <c r="DD277" i="1" s="1"/>
  <c r="DD259" i="1"/>
  <c r="DD248" i="1"/>
  <c r="DC248" i="1"/>
  <c r="DC258" i="1"/>
  <c r="DC280" i="1" s="1"/>
  <c r="DD252" i="1"/>
  <c r="DC257" i="1"/>
  <c r="DC279" i="1" s="1"/>
  <c r="DC251" i="1"/>
  <c r="DD250" i="1"/>
  <c r="DC250" i="1"/>
  <c r="DC255" i="1"/>
  <c r="DC277" i="1" s="1"/>
  <c r="DC22" i="1"/>
  <c r="DC150" i="1"/>
  <c r="DC17" i="1"/>
  <c r="DD198" i="1"/>
  <c r="DC203" i="1"/>
  <c r="DC153" i="1"/>
  <c r="DC198" i="1"/>
  <c r="DD140" i="1"/>
  <c r="DD159" i="1"/>
  <c r="DD242" i="1"/>
  <c r="DD205" i="1"/>
  <c r="DC208" i="1"/>
  <c r="DD207" i="1"/>
  <c r="DD206" i="1"/>
  <c r="DD208" i="1"/>
  <c r="DC207" i="1"/>
  <c r="DD160" i="1"/>
  <c r="DC224" i="1"/>
  <c r="DC206" i="1"/>
  <c r="DD155" i="1"/>
  <c r="DC128" i="1"/>
  <c r="DD144" i="1"/>
  <c r="DD42" i="1"/>
  <c r="DC211" i="1"/>
  <c r="DD235" i="1"/>
  <c r="DD177" i="1"/>
  <c r="DD200" i="1"/>
  <c r="DC199" i="1"/>
  <c r="DC201" i="1"/>
  <c r="DC183" i="1"/>
  <c r="DD173" i="1"/>
  <c r="DD244" i="1"/>
  <c r="DC176" i="1"/>
  <c r="DC130" i="1"/>
  <c r="DD194" i="1"/>
  <c r="DD149" i="1"/>
  <c r="DD130" i="1"/>
  <c r="DD136" i="1"/>
  <c r="DC179" i="1"/>
  <c r="DD153" i="1"/>
  <c r="DD138" i="1"/>
  <c r="DD114" i="1"/>
  <c r="DD94" i="1"/>
  <c r="DD179" i="1"/>
  <c r="DD106" i="1"/>
  <c r="DC222" i="1"/>
  <c r="DC178" i="1"/>
  <c r="DD157" i="1"/>
  <c r="DC177" i="1"/>
  <c r="DC151" i="1"/>
  <c r="DC155" i="1"/>
  <c r="DD127" i="1"/>
  <c r="DD71" i="1"/>
  <c r="DC152" i="1"/>
  <c r="DC154" i="1"/>
  <c r="DD96" i="1"/>
  <c r="DC79" i="1"/>
  <c r="DD59" i="1"/>
  <c r="DC26" i="1"/>
  <c r="DC71" i="1"/>
  <c r="DC77" i="1"/>
  <c r="DD80" i="1"/>
  <c r="DD81" i="1"/>
  <c r="DC33" i="1"/>
  <c r="DC13" i="1"/>
  <c r="DD102" i="1"/>
  <c r="DC55" i="1"/>
  <c r="DC54" i="1"/>
  <c r="DD63" i="1"/>
  <c r="DD22" i="1"/>
  <c r="DC159" i="1"/>
  <c r="DC102" i="1"/>
  <c r="DD55" i="1"/>
  <c r="DC129" i="1"/>
  <c r="DC100" i="1"/>
  <c r="DC136" i="1"/>
  <c r="DD126" i="1"/>
  <c r="DC114" i="1"/>
  <c r="DC53" i="1"/>
  <c r="DC59" i="1"/>
  <c r="DC205" i="1"/>
  <c r="DD40" i="1"/>
  <c r="DD54" i="1"/>
  <c r="DC61" i="1"/>
  <c r="DC67" i="1"/>
  <c r="DC60" i="1"/>
  <c r="DC75" i="1"/>
  <c r="DD75" i="1"/>
  <c r="DC82" i="1"/>
  <c r="DD19" i="1"/>
  <c r="DC27" i="1"/>
  <c r="DD23" i="1"/>
  <c r="DD27" i="1"/>
  <c r="DC16" i="1"/>
  <c r="DD31" i="1"/>
  <c r="DC57" i="1"/>
  <c r="DC49" i="1"/>
  <c r="DC83" i="1"/>
  <c r="DC85" i="1"/>
  <c r="DD34" i="1"/>
  <c r="DD37" i="1"/>
  <c r="DD45" i="1"/>
  <c r="DC69" i="1"/>
  <c r="DC68" i="1"/>
  <c r="DD58" i="1"/>
  <c r="DC98" i="1"/>
  <c r="DC28" i="1"/>
  <c r="DC96" i="1"/>
  <c r="DC41" i="1"/>
  <c r="DC132" i="1"/>
  <c r="DC81" i="1"/>
  <c r="DD21" i="1"/>
  <c r="DD24" i="1"/>
  <c r="DD28" i="1"/>
  <c r="DC18" i="1"/>
  <c r="DC34" i="1"/>
  <c r="DC19" i="1"/>
  <c r="DD32" i="1"/>
  <c r="DC39" i="1"/>
  <c r="DD67" i="1"/>
  <c r="DD39" i="1"/>
  <c r="DC23" i="1"/>
  <c r="DD12" i="1"/>
  <c r="DD16" i="1"/>
  <c r="DD20" i="1"/>
  <c r="DD50" i="1"/>
  <c r="DD53" i="1"/>
  <c r="DD79" i="1"/>
  <c r="DD84" i="1"/>
  <c r="DD90" i="1"/>
  <c r="DD108" i="1"/>
  <c r="DD13" i="1"/>
  <c r="DC21" i="1"/>
  <c r="DC36" i="1"/>
  <c r="DD25" i="1"/>
  <c r="DC12" i="1"/>
  <c r="DC20" i="1"/>
  <c r="DC44" i="1"/>
  <c r="DD36" i="1"/>
  <c r="DC15" i="1"/>
  <c r="DD15" i="1"/>
  <c r="DC24" i="1"/>
  <c r="DD44" i="1"/>
  <c r="DC32" i="1"/>
  <c r="DC43" i="1"/>
  <c r="DD56" i="1"/>
  <c r="DD52" i="1"/>
  <c r="DC50" i="1"/>
  <c r="DD61" i="1"/>
  <c r="DD51" i="1"/>
  <c r="DC58" i="1"/>
  <c r="DD68" i="1"/>
  <c r="DD128" i="1"/>
  <c r="DD17" i="1"/>
  <c r="DC38" i="1"/>
  <c r="DD26" i="1"/>
  <c r="DD38" i="1"/>
  <c r="DC14" i="1"/>
  <c r="DD65" i="1"/>
  <c r="DC65" i="1"/>
  <c r="DC47" i="1"/>
  <c r="DC52" i="1"/>
  <c r="DD69" i="1"/>
  <c r="DC45" i="1"/>
  <c r="DD43" i="1"/>
  <c r="DD66" i="1"/>
  <c r="DD88" i="1"/>
  <c r="DC93" i="1"/>
  <c r="DD146" i="1"/>
  <c r="DD107" i="1"/>
  <c r="DD124" i="1"/>
  <c r="DD202" i="1"/>
  <c r="DD14" i="1"/>
  <c r="DC42" i="1"/>
  <c r="DC76" i="1"/>
  <c r="DC73" i="1"/>
  <c r="DC106" i="1"/>
  <c r="DC110" i="1"/>
  <c r="DD123" i="1"/>
  <c r="DC107" i="1"/>
  <c r="DD119" i="1"/>
  <c r="DD169" i="1"/>
  <c r="DC30" i="1"/>
  <c r="DD57" i="1"/>
  <c r="DD60" i="1"/>
  <c r="DD72" i="1"/>
  <c r="DD87" i="1"/>
  <c r="DC86" i="1"/>
  <c r="DD100" i="1"/>
  <c r="DD91" i="1"/>
  <c r="DC138" i="1"/>
  <c r="DC37" i="1"/>
  <c r="DD47" i="1"/>
  <c r="DD83" i="1"/>
  <c r="DD30" i="1"/>
  <c r="DD49" i="1"/>
  <c r="DC56" i="1"/>
  <c r="DD77" i="1"/>
  <c r="DC74" i="1"/>
  <c r="DD73" i="1"/>
  <c r="DC87" i="1"/>
  <c r="DC31" i="1"/>
  <c r="DC80" i="1"/>
  <c r="DC88" i="1"/>
  <c r="DC120" i="1"/>
  <c r="DC89" i="1"/>
  <c r="DD93" i="1"/>
  <c r="DC122" i="1"/>
  <c r="DD18" i="1"/>
  <c r="DD48" i="1"/>
  <c r="DD33" i="1"/>
  <c r="DD97" i="1"/>
  <c r="DD121" i="1"/>
  <c r="DC95" i="1"/>
  <c r="DC103" i="1"/>
  <c r="DC48" i="1"/>
  <c r="DD35" i="1"/>
  <c r="DC78" i="1"/>
  <c r="DD78" i="1"/>
  <c r="DD74" i="1"/>
  <c r="DC51" i="1"/>
  <c r="DD76" i="1"/>
  <c r="DD85" i="1"/>
  <c r="DD99" i="1"/>
  <c r="DC97" i="1"/>
  <c r="DC127" i="1"/>
  <c r="DC113" i="1"/>
  <c r="DC121" i="1"/>
  <c r="DC35" i="1"/>
  <c r="DC90" i="1"/>
  <c r="DD86" i="1"/>
  <c r="DD105" i="1"/>
  <c r="DC40" i="1"/>
  <c r="DD41" i="1"/>
  <c r="DC64" i="1"/>
  <c r="DC84" i="1"/>
  <c r="DD89" i="1"/>
  <c r="DD118" i="1"/>
  <c r="DC99" i="1"/>
  <c r="DC131" i="1"/>
  <c r="DC72" i="1"/>
  <c r="DD103" i="1"/>
  <c r="DD112" i="1"/>
  <c r="DD122" i="1"/>
  <c r="DD133" i="1"/>
  <c r="DC117" i="1"/>
  <c r="DC164" i="1"/>
  <c r="DC166" i="1"/>
  <c r="DD174" i="1"/>
  <c r="DC191" i="1"/>
  <c r="DD178" i="1"/>
  <c r="DD92" i="1"/>
  <c r="DD115" i="1"/>
  <c r="DD109" i="1"/>
  <c r="DD132" i="1"/>
  <c r="DC137" i="1"/>
  <c r="DC157" i="1"/>
  <c r="DC217" i="1"/>
  <c r="DD82" i="1"/>
  <c r="DC94" i="1"/>
  <c r="DD110" i="1"/>
  <c r="DD142" i="1"/>
  <c r="DC140" i="1"/>
  <c r="DD139" i="1"/>
  <c r="DD147" i="1"/>
  <c r="DC160" i="1"/>
  <c r="DD166" i="1"/>
  <c r="DD185" i="1"/>
  <c r="DC196" i="1"/>
  <c r="DD64" i="1"/>
  <c r="DC108" i="1"/>
  <c r="DD181" i="1"/>
  <c r="DC149" i="1"/>
  <c r="DD111" i="1"/>
  <c r="DC148" i="1"/>
  <c r="DC119" i="1"/>
  <c r="DD98" i="1"/>
  <c r="DC116" i="1"/>
  <c r="DC124" i="1"/>
  <c r="DC162" i="1"/>
  <c r="DC139" i="1"/>
  <c r="DC143" i="1"/>
  <c r="DC147" i="1"/>
  <c r="DC161" i="1"/>
  <c r="DD129" i="1"/>
  <c r="DC142" i="1"/>
  <c r="DC133" i="1"/>
  <c r="DD141" i="1"/>
  <c r="DD175" i="1"/>
  <c r="DD172" i="1"/>
  <c r="DD190" i="1"/>
  <c r="DC171" i="1"/>
  <c r="DD187" i="1"/>
  <c r="DD95" i="1"/>
  <c r="DD116" i="1"/>
  <c r="DD203" i="1"/>
  <c r="DD182" i="1"/>
  <c r="DD171" i="1"/>
  <c r="DC184" i="1"/>
  <c r="DC192" i="1"/>
  <c r="DC92" i="1"/>
  <c r="DD101" i="1"/>
  <c r="DC109" i="1"/>
  <c r="DC101" i="1"/>
  <c r="DD148" i="1"/>
  <c r="DD151" i="1"/>
  <c r="DC156" i="1"/>
  <c r="DC66" i="1"/>
  <c r="DC144" i="1"/>
  <c r="DD135" i="1"/>
  <c r="DD143" i="1"/>
  <c r="DC63" i="1"/>
  <c r="DD113" i="1"/>
  <c r="DC111" i="1"/>
  <c r="DC123" i="1"/>
  <c r="DD154" i="1"/>
  <c r="DC200" i="1"/>
  <c r="DC165" i="1"/>
  <c r="DD196" i="1"/>
  <c r="DC25" i="1"/>
  <c r="DC105" i="1"/>
  <c r="DD184" i="1"/>
  <c r="DD161" i="1"/>
  <c r="DD176" i="1"/>
  <c r="DC91" i="1"/>
  <c r="DC118" i="1"/>
  <c r="DD131" i="1"/>
  <c r="DC135" i="1"/>
  <c r="DC141" i="1"/>
  <c r="DC145" i="1"/>
  <c r="DD201" i="1"/>
  <c r="DC174" i="1"/>
  <c r="DC189" i="1"/>
  <c r="DD183" i="1"/>
  <c r="DC213" i="1"/>
  <c r="DD239" i="1"/>
  <c r="DC244" i="1"/>
  <c r="DC209" i="1"/>
  <c r="DD233" i="1"/>
  <c r="DD222" i="1"/>
  <c r="DD226" i="1"/>
  <c r="DC242" i="1"/>
  <c r="DC112" i="1"/>
  <c r="DC146" i="1"/>
  <c r="DC215" i="1"/>
  <c r="DD217" i="1"/>
  <c r="DC221" i="1"/>
  <c r="DD216" i="1"/>
  <c r="DC227" i="1"/>
  <c r="DD241" i="1"/>
  <c r="DC214" i="1"/>
  <c r="DC236" i="1"/>
  <c r="DC226" i="1"/>
  <c r="DD120" i="1"/>
  <c r="DC202" i="1"/>
  <c r="DD237" i="1"/>
  <c r="DD227" i="1"/>
  <c r="DC245" i="1"/>
  <c r="DD228" i="1"/>
  <c r="DD137" i="1"/>
  <c r="DD150" i="1"/>
  <c r="DD165" i="1"/>
  <c r="DD188" i="1"/>
  <c r="DC193" i="1"/>
  <c r="DC182" i="1"/>
  <c r="DD156" i="1"/>
  <c r="DC181" i="1"/>
  <c r="DD234" i="1"/>
  <c r="DD209" i="1"/>
  <c r="DD213" i="1"/>
  <c r="DD152" i="1"/>
  <c r="DD158" i="1"/>
  <c r="DD189" i="1"/>
  <c r="DD210" i="1"/>
  <c r="DD167" i="1"/>
  <c r="DC167" i="1"/>
  <c r="DD211" i="1"/>
  <c r="DD225" i="1"/>
  <c r="DC231" i="1"/>
  <c r="DD230" i="1"/>
  <c r="DD238" i="1"/>
  <c r="DC234" i="1"/>
  <c r="DD145" i="1"/>
  <c r="DC169" i="1"/>
  <c r="DC175" i="1"/>
  <c r="DC187" i="1"/>
  <c r="DD191" i="1"/>
  <c r="DC216" i="1"/>
  <c r="DC223" i="1"/>
  <c r="DD232" i="1"/>
  <c r="DD243" i="1"/>
  <c r="DC230" i="1"/>
  <c r="DC238" i="1"/>
  <c r="DD231" i="1"/>
  <c r="DC228" i="1"/>
  <c r="DC220" i="1"/>
  <c r="DD212" i="1"/>
  <c r="DC185" i="1"/>
  <c r="DD193" i="1"/>
  <c r="DC158" i="1"/>
  <c r="DC173" i="1"/>
  <c r="DD162" i="1"/>
  <c r="DC186" i="1"/>
  <c r="DD223" i="1"/>
  <c r="DD224" i="1"/>
  <c r="DD236" i="1"/>
  <c r="DD245" i="1"/>
  <c r="DD240" i="1"/>
  <c r="DC168" i="1"/>
  <c r="DD195" i="1"/>
  <c r="DC210" i="1"/>
  <c r="DC239" i="1"/>
  <c r="DC235" i="1"/>
  <c r="DC232" i="1"/>
  <c r="DC240" i="1"/>
  <c r="DC212" i="1"/>
  <c r="DC172" i="1"/>
  <c r="DD164" i="1"/>
  <c r="DD199" i="1"/>
  <c r="DC194" i="1"/>
  <c r="DC188" i="1"/>
  <c r="DD215" i="1"/>
  <c r="DD220" i="1"/>
  <c r="DC225" i="1"/>
  <c r="DC243" i="1"/>
  <c r="DD221" i="1"/>
  <c r="DC241" i="1"/>
  <c r="DD117" i="1"/>
  <c r="DC126" i="1"/>
  <c r="DC115" i="1"/>
  <c r="DD186" i="1"/>
  <c r="DD192" i="1"/>
  <c r="DC190" i="1"/>
  <c r="DC237" i="1"/>
  <c r="DD218" i="1"/>
  <c r="DC233" i="1"/>
  <c r="DD214" i="1"/>
  <c r="DD168" i="1"/>
  <c r="DC195" i="1"/>
  <c r="DC218" i="1"/>
  <c r="DA279" i="1"/>
  <c r="DA286" i="1"/>
  <c r="DA266" i="1"/>
  <c r="DA62" i="1"/>
  <c r="AS305" i="1"/>
  <c r="CX276" i="1"/>
  <c r="AS304" i="1"/>
  <c r="DA274" i="1"/>
  <c r="DA134" i="1"/>
  <c r="DA269" i="1"/>
  <c r="DA163" i="1"/>
  <c r="CZ286" i="1"/>
  <c r="CZ266" i="1"/>
  <c r="CZ62" i="1"/>
  <c r="CZ290" i="1"/>
  <c r="CZ272" i="1"/>
  <c r="CZ229" i="1"/>
  <c r="CZ284" i="1"/>
  <c r="CZ264" i="1"/>
  <c r="CZ29" i="1"/>
  <c r="CZ271" i="1"/>
  <c r="CZ197" i="1"/>
  <c r="CZ246" i="1"/>
  <c r="CZ273" i="1"/>
  <c r="CZ170" i="1"/>
  <c r="CZ278" i="1"/>
  <c r="CT261" i="1"/>
  <c r="CW261" i="1"/>
  <c r="CZ289" i="1"/>
  <c r="CZ219" i="1"/>
  <c r="DA290" i="1"/>
  <c r="DA272" i="1"/>
  <c r="DA229" i="1"/>
  <c r="CZ269" i="1"/>
  <c r="CZ163" i="1"/>
  <c r="DA278" i="1"/>
  <c r="CZ270" i="1"/>
  <c r="CZ180" i="1"/>
  <c r="DA289" i="1"/>
  <c r="DA219" i="1"/>
  <c r="CU261" i="1"/>
  <c r="DA285" i="1"/>
  <c r="DA265" i="1"/>
  <c r="DA46" i="1"/>
  <c r="CZ287" i="1"/>
  <c r="CZ70" i="1"/>
  <c r="DA287" i="1"/>
  <c r="DA70" i="1"/>
  <c r="CZ285" i="1"/>
  <c r="CZ265" i="1"/>
  <c r="CZ46" i="1"/>
  <c r="CZ274" i="1"/>
  <c r="CZ134" i="1"/>
  <c r="CZ288" i="1"/>
  <c r="CZ267" i="1"/>
  <c r="CZ104" i="1"/>
  <c r="DA268" i="1"/>
  <c r="DA125" i="1"/>
  <c r="CZ268" i="1"/>
  <c r="CZ125" i="1"/>
  <c r="DA270" i="1"/>
  <c r="DA180" i="1"/>
  <c r="DA271" i="1"/>
  <c r="DA197" i="1"/>
  <c r="CR281" i="1"/>
  <c r="CR282" i="1" s="1"/>
  <c r="CR262" i="1"/>
  <c r="CQ281" i="1"/>
  <c r="CQ282" i="1" s="1"/>
  <c r="CQ262" i="1"/>
  <c r="CZ275" i="1"/>
  <c r="CZ204" i="1"/>
  <c r="DA284" i="1"/>
  <c r="DA264" i="1"/>
  <c r="DA29" i="1"/>
  <c r="DA288" i="1"/>
  <c r="DA267" i="1"/>
  <c r="DA104" i="1"/>
  <c r="DA246" i="1"/>
  <c r="DC274" i="1" l="1"/>
  <c r="DC134" i="1"/>
  <c r="DD274" i="1"/>
  <c r="DD134" i="1"/>
  <c r="DC272" i="1"/>
  <c r="DC290" i="1"/>
  <c r="DC229" i="1"/>
  <c r="DD246" i="1"/>
  <c r="DC288" i="1"/>
  <c r="DC267" i="1"/>
  <c r="DC104" i="1"/>
  <c r="DD271" i="1"/>
  <c r="DD197" i="1"/>
  <c r="DD284" i="1"/>
  <c r="AU304" i="1" s="1"/>
  <c r="DD264" i="1"/>
  <c r="DD29" i="1"/>
  <c r="DD289" i="1"/>
  <c r="DD219" i="1"/>
  <c r="DD270" i="1"/>
  <c r="DD180" i="1"/>
  <c r="DC271" i="1"/>
  <c r="DC197" i="1"/>
  <c r="DC278" i="1"/>
  <c r="DC246" i="1"/>
  <c r="DC269" i="1"/>
  <c r="DC163" i="1"/>
  <c r="DC287" i="1"/>
  <c r="DC70" i="1"/>
  <c r="DD268" i="1"/>
  <c r="DD125" i="1"/>
  <c r="DC284" i="1"/>
  <c r="DC264" i="1"/>
  <c r="DC29" i="1"/>
  <c r="DD278" i="1"/>
  <c r="CX261" i="1"/>
  <c r="AT305" i="1"/>
  <c r="CW281" i="1"/>
  <c r="CW282" i="1" s="1"/>
  <c r="CW262" i="1"/>
  <c r="DD290" i="1"/>
  <c r="DD272" i="1"/>
  <c r="DD229" i="1"/>
  <c r="DC273" i="1"/>
  <c r="DC170" i="1"/>
  <c r="DC285" i="1"/>
  <c r="DC265" i="1"/>
  <c r="DC46" i="1"/>
  <c r="DC275" i="1"/>
  <c r="DC204" i="1"/>
  <c r="CZ276" i="1"/>
  <c r="CU281" i="1"/>
  <c r="CU282" i="1" s="1"/>
  <c r="CU262" i="1"/>
  <c r="DD269" i="1"/>
  <c r="DD163" i="1"/>
  <c r="DA276" i="1"/>
  <c r="DD287" i="1"/>
  <c r="DD70" i="1"/>
  <c r="DD288" i="1"/>
  <c r="AU305" i="1" s="1"/>
  <c r="DD267" i="1"/>
  <c r="DD104" i="1"/>
  <c r="DC270" i="1"/>
  <c r="DC180" i="1"/>
  <c r="DD275" i="1"/>
  <c r="DD204" i="1"/>
  <c r="DD285" i="1"/>
  <c r="DD265" i="1"/>
  <c r="DD46" i="1"/>
  <c r="CT281" i="1"/>
  <c r="CT282" i="1" s="1"/>
  <c r="CT262" i="1"/>
  <c r="AT304" i="1"/>
  <c r="DD273" i="1"/>
  <c r="DD170" i="1"/>
  <c r="DC268" i="1"/>
  <c r="DC125" i="1"/>
  <c r="DD286" i="1"/>
  <c r="DD266" i="1"/>
  <c r="DD62" i="1"/>
  <c r="DC286" i="1"/>
  <c r="DC266" i="1"/>
  <c r="DC62" i="1"/>
  <c r="DC289" i="1"/>
  <c r="DC219" i="1"/>
  <c r="DA261" i="1" l="1"/>
  <c r="CZ261" i="1"/>
  <c r="DD276" i="1"/>
  <c r="CX281" i="1"/>
  <c r="CX282" i="1" s="1"/>
  <c r="CX262" i="1"/>
  <c r="DC276" i="1"/>
  <c r="DC261" i="1" l="1"/>
  <c r="DD261" i="1"/>
  <c r="CZ281" i="1"/>
  <c r="CZ282" i="1" s="1"/>
  <c r="CZ262" i="1"/>
  <c r="DA281" i="1"/>
  <c r="DA282" i="1" s="1"/>
  <c r="DA262" i="1"/>
  <c r="DD281" i="1" l="1"/>
  <c r="DD282" i="1" s="1"/>
  <c r="DD262" i="1"/>
  <c r="DC281" i="1"/>
  <c r="DC282" i="1" s="1"/>
  <c r="DC26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Janko Milan, Ing.</author>
  </authors>
  <commentList>
    <comment ref="E1" authorId="0" shapeId="0" xr:uid="{A86B6654-FDA6-46AC-AE2A-4E1179796467}">
      <text>
        <r>
          <rPr>
            <b/>
            <sz val="9"/>
            <color indexed="81"/>
            <rFont val="Tahoma"/>
            <family val="2"/>
            <charset val="238"/>
          </rPr>
          <t>Janko Milan, Ing.:</t>
        </r>
        <r>
          <rPr>
            <sz val="9"/>
            <color indexed="81"/>
            <rFont val="Tahoma"/>
            <family val="2"/>
            <charset val="238"/>
          </rPr>
          <t xml:space="preserve">
2020-2021=3,7%</t>
        </r>
      </text>
    </comment>
  </commentList>
</comments>
</file>

<file path=xl/sharedStrings.xml><?xml version="1.0" encoding="utf-8"?>
<sst xmlns="http://schemas.openxmlformats.org/spreadsheetml/2006/main" count="380" uniqueCount="138">
  <si>
    <t>Inflační koeficient - realizace</t>
  </si>
  <si>
    <t>Začátek realizace</t>
  </si>
  <si>
    <t>Konec realizace</t>
  </si>
  <si>
    <t>Počet dní</t>
  </si>
  <si>
    <t>SUMA DNÍ REALIZACE</t>
  </si>
  <si>
    <t>Podíl</t>
  </si>
  <si>
    <t>Cenová úroveň 2019</t>
  </si>
  <si>
    <t>Smíšená CÚ</t>
  </si>
  <si>
    <t>Varianta</t>
  </si>
  <si>
    <t>Cenová úroveň</t>
  </si>
  <si>
    <t>Název akce</t>
  </si>
  <si>
    <t>Investiční úsek</t>
  </si>
  <si>
    <t>CELKEM BEZ RIZIKOVÉ SLOŽKY</t>
  </si>
  <si>
    <t>CELKEM VČETNĚ RIZIKOVÉ SLOŽKY</t>
  </si>
  <si>
    <t>název</t>
  </si>
  <si>
    <t>SOUHRN</t>
  </si>
  <si>
    <t>Zpracoval</t>
  </si>
  <si>
    <t>Datum</t>
  </si>
  <si>
    <t>Pozn.:</t>
  </si>
  <si>
    <t>od km</t>
  </si>
  <si>
    <t>do km</t>
  </si>
  <si>
    <t>Profese</t>
  </si>
  <si>
    <t>Podskupina</t>
  </si>
  <si>
    <t>Č.řádku</t>
  </si>
  <si>
    <t>Položka</t>
  </si>
  <si>
    <t>m.j</t>
  </si>
  <si>
    <t>sazba (mil.Kč/m.j)</t>
  </si>
  <si>
    <t>Železniční zabezpečovací zařízení</t>
  </si>
  <si>
    <t>Staniční</t>
  </si>
  <si>
    <t>Traťové</t>
  </si>
  <si>
    <t>Přejezdové</t>
  </si>
  <si>
    <t>Nadstavba</t>
  </si>
  <si>
    <t>Ostatní</t>
  </si>
  <si>
    <t>Železniční sdělovací zařízení</t>
  </si>
  <si>
    <t>Stanice a zastávky</t>
  </si>
  <si>
    <t>Tratě</t>
  </si>
  <si>
    <t>Silnoproudá technologie</t>
  </si>
  <si>
    <t>Trakční napájecí stanice</t>
  </si>
  <si>
    <t>Trafostanice</t>
  </si>
  <si>
    <t>Ostatní technologická zařízení</t>
  </si>
  <si>
    <t>Vybavení budov                       a nástupišť</t>
  </si>
  <si>
    <t>Železniční svršek</t>
  </si>
  <si>
    <t>Kolej</t>
  </si>
  <si>
    <t>Výhybka</t>
  </si>
  <si>
    <t>Úpravy koleje</t>
  </si>
  <si>
    <t>Železniční spodek</t>
  </si>
  <si>
    <t>Konstrukce koleje</t>
  </si>
  <si>
    <t>Těleso dráhy</t>
  </si>
  <si>
    <t>Jiné</t>
  </si>
  <si>
    <t>Nástupiště a přejezdové konstrukce</t>
  </si>
  <si>
    <t>Konstrukce nástupišť</t>
  </si>
  <si>
    <t>Přejezdové konstrukce</t>
  </si>
  <si>
    <t>Mosty, propustky a zdi</t>
  </si>
  <si>
    <t>Mosty</t>
  </si>
  <si>
    <t>Propustky</t>
  </si>
  <si>
    <t>Podchody</t>
  </si>
  <si>
    <t>Lávky</t>
  </si>
  <si>
    <t>Zdi</t>
  </si>
  <si>
    <t>Inženýrské sítě</t>
  </si>
  <si>
    <t>Přeložky sítí</t>
  </si>
  <si>
    <t>Železniční tunely</t>
  </si>
  <si>
    <t>Tunely</t>
  </si>
  <si>
    <t>Pozemní komunikace</t>
  </si>
  <si>
    <t>Vozovky a plochy</t>
  </si>
  <si>
    <t>Těleso a mosty</t>
  </si>
  <si>
    <t>Protihlukové objekty</t>
  </si>
  <si>
    <t>Protihluková opatření</t>
  </si>
  <si>
    <t>Pozemní stavební objekty</t>
  </si>
  <si>
    <t>Budovy a technologické objekty</t>
  </si>
  <si>
    <t>Zastřešení nástupišť</t>
  </si>
  <si>
    <t>Trakční zařízení</t>
  </si>
  <si>
    <t>Trakční vedení</t>
  </si>
  <si>
    <t>Energetická zařízení</t>
  </si>
  <si>
    <t>Osvětlení</t>
  </si>
  <si>
    <t>Vedení</t>
  </si>
  <si>
    <t>Technologie a rozvody</t>
  </si>
  <si>
    <t>Vedlejší náklady stavby</t>
  </si>
  <si>
    <t>Výkupy pozemků a nemovitostí</t>
  </si>
  <si>
    <t>P01</t>
  </si>
  <si>
    <t>P02</t>
  </si>
  <si>
    <t>P03</t>
  </si>
  <si>
    <t>P04</t>
  </si>
  <si>
    <t>P05</t>
  </si>
  <si>
    <t>P06</t>
  </si>
  <si>
    <t>P07</t>
  </si>
  <si>
    <t>Ostatní náklady na přípravu</t>
  </si>
  <si>
    <t>Q01</t>
  </si>
  <si>
    <t>Q02</t>
  </si>
  <si>
    <t>Q03</t>
  </si>
  <si>
    <t>Q04</t>
  </si>
  <si>
    <t>Q05</t>
  </si>
  <si>
    <t>Q06</t>
  </si>
  <si>
    <t>Rezerva</t>
  </si>
  <si>
    <t>R01</t>
  </si>
  <si>
    <t>CELKEM</t>
  </si>
  <si>
    <t>Rekapitulace nákladů pro výpočet CBA</t>
  </si>
  <si>
    <t>Kalkulace zůstatkové hodnoty</t>
  </si>
  <si>
    <t>Zabezpečovací zařízení</t>
  </si>
  <si>
    <t>mil. Kč</t>
  </si>
  <si>
    <t>Sdělovací zařízení</t>
  </si>
  <si>
    <t>Silnoproudé rozvody a zařízení</t>
  </si>
  <si>
    <t>Mosty, propustky, zdi</t>
  </si>
  <si>
    <t>Komunikace a zpevněné plochy</t>
  </si>
  <si>
    <t>Trakce</t>
  </si>
  <si>
    <t>Inženýrské sítě (trubní vedení, kabelovody)</t>
  </si>
  <si>
    <t>Pozemní stavby, nástupiště a přístřešky</t>
  </si>
  <si>
    <t>Objekty ochrany životního prostředí</t>
  </si>
  <si>
    <t>Celková investiční náročnost</t>
  </si>
  <si>
    <t>Náklady realizace</t>
  </si>
  <si>
    <t>Přípravná a projektová dokumentace, průzkumy</t>
  </si>
  <si>
    <t>Technická asistence, propagace</t>
  </si>
  <si>
    <t>Technický dozor</t>
  </si>
  <si>
    <t>REZERVA</t>
  </si>
  <si>
    <t>%</t>
  </si>
  <si>
    <t>Celkové investiční náklady</t>
  </si>
  <si>
    <t>Kontrolní rozdělení nákladů dle směrnice                                                                   GŘ SŽDC 11/2006</t>
  </si>
  <si>
    <t>D. Technologická část</t>
  </si>
  <si>
    <t>D.1</t>
  </si>
  <si>
    <t>D.2</t>
  </si>
  <si>
    <t>D.3</t>
  </si>
  <si>
    <t>Silnoproudá technologie včetně DŘT</t>
  </si>
  <si>
    <t>D.4</t>
  </si>
  <si>
    <t>E. Stavební část</t>
  </si>
  <si>
    <t>E.1</t>
  </si>
  <si>
    <t>Inženýrské objekty</t>
  </si>
  <si>
    <t>E.2</t>
  </si>
  <si>
    <t>E.3</t>
  </si>
  <si>
    <t>Trakční a energetická zařízení</t>
  </si>
  <si>
    <t>Délka tratě</t>
  </si>
  <si>
    <t>km</t>
  </si>
  <si>
    <t>Měrné celkové investiční náklady</t>
  </si>
  <si>
    <t>mil. Kč / km tratě</t>
  </si>
  <si>
    <t>PS</t>
  </si>
  <si>
    <t>SO</t>
  </si>
  <si>
    <t>Poznámka:</t>
  </si>
  <si>
    <t>Položka  K04 - Vozovka silnice III. třídy / místní komunikace - úprava koeficientu K o 30% na 1,30 vychází z reálných tržních cen, které má projektant k dispozici.</t>
  </si>
  <si>
    <t>Položka  K05 - Parkoviště, zpevněné plochy - úprava koeficientu K o 40% na 0,60 vychází z toho, že se jedná o provizorní obchozí komnunikaci a nepředpokládá se zde její provedení v definitivní podobě např. z asfaltobetonu či betoonové dlažby.</t>
  </si>
  <si>
    <t>Položka  K06 - Chodník / stezka - úprava koeficientu K o 30% na 1,30 vychází z reálných tržních cen, které má projektant k dispozici.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</si>
</sst>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"/>
    <numFmt numFmtId="165" formatCode="0.0000"/>
    <numFmt numFmtId="166" formatCode="#,##0.000"/>
    <numFmt numFmtId="167" formatCode="#,##0.000000"/>
    <numFmt numFmtId="168" formatCode="#,##0.000000000"/>
    <numFmt numFmtId="169" formatCode="0.00000000000"/>
  </numFmts>
  <fonts count="12" x14ac:knownFonts="1"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b/>
      <sz val="14"/>
      <name val="Arial"/>
      <family val="2"/>
      <charset val="238"/>
    </font>
    <font>
      <b/>
      <sz val="14"/>
      <name val="Arial CE"/>
      <family val="2"/>
      <charset val="238"/>
    </font>
    <font>
      <b/>
      <sz val="18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10"/>
      <color rgb="FFFF0000"/>
      <name val="Arial CE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 vertical="center"/>
    </xf>
    <xf numFmtId="0" fontId="1" fillId="2" borderId="2" xfId="0" applyFont="1" applyFill="1" applyBorder="1" applyAlignment="1" applyProtection="1">
      <alignment horizontal="right" vertical="center"/>
      <protection locked="0"/>
    </xf>
    <xf numFmtId="0" fontId="1" fillId="0" borderId="0" xfId="0" applyFont="1" applyAlignment="1">
      <alignment horizontal="center"/>
    </xf>
    <xf numFmtId="0" fontId="1" fillId="0" borderId="1" xfId="0" applyFont="1" applyBorder="1"/>
    <xf numFmtId="14" fontId="1" fillId="2" borderId="2" xfId="1" applyNumberFormat="1" applyFill="1" applyBorder="1" applyAlignment="1" applyProtection="1">
      <alignment vertical="center"/>
      <protection locked="0"/>
    </xf>
    <xf numFmtId="14" fontId="1" fillId="0" borderId="0" xfId="0" applyNumberFormat="1" applyFont="1"/>
    <xf numFmtId="14" fontId="0" fillId="0" borderId="0" xfId="0" applyNumberFormat="1"/>
    <xf numFmtId="0" fontId="1" fillId="0" borderId="0" xfId="1"/>
    <xf numFmtId="0" fontId="1" fillId="0" borderId="3" xfId="0" applyFont="1" applyBorder="1"/>
    <xf numFmtId="14" fontId="1" fillId="2" borderId="4" xfId="1" applyNumberFormat="1" applyFill="1" applyBorder="1" applyAlignment="1" applyProtection="1">
      <alignment vertical="center"/>
      <protection locked="0"/>
    </xf>
    <xf numFmtId="0" fontId="1" fillId="0" borderId="0" xfId="1" applyAlignment="1">
      <alignment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/>
    <xf numFmtId="165" fontId="1" fillId="0" borderId="0" xfId="0" applyNumberFormat="1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right" vertical="center"/>
    </xf>
    <xf numFmtId="0" fontId="1" fillId="3" borderId="10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2" borderId="12" xfId="0" applyFont="1" applyFill="1" applyBorder="1" applyAlignment="1" applyProtection="1">
      <alignment horizontal="center" vertical="center"/>
      <protection locked="0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7" fillId="3" borderId="15" xfId="0" applyFont="1" applyFill="1" applyBorder="1" applyAlignment="1">
      <alignment horizontal="right" vertical="center"/>
    </xf>
    <xf numFmtId="0" fontId="1" fillId="4" borderId="16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left" vertical="center"/>
    </xf>
    <xf numFmtId="0" fontId="1" fillId="3" borderId="15" xfId="0" applyFont="1" applyFill="1" applyBorder="1" applyAlignment="1">
      <alignment horizontal="right" vertical="center"/>
    </xf>
    <xf numFmtId="164" fontId="1" fillId="0" borderId="17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14" fontId="1" fillId="0" borderId="18" xfId="0" applyNumberFormat="1" applyFont="1" applyBorder="1" applyAlignment="1">
      <alignment horizontal="center" vertical="center"/>
    </xf>
    <xf numFmtId="49" fontId="1" fillId="3" borderId="13" xfId="0" applyNumberFormat="1" applyFont="1" applyFill="1" applyBorder="1" applyAlignment="1">
      <alignment horizontal="center" vertical="center"/>
    </xf>
    <xf numFmtId="0" fontId="1" fillId="0" borderId="14" xfId="0" applyFont="1" applyBorder="1" applyAlignment="1">
      <alignment horizontal="left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right" vertical="center"/>
    </xf>
    <xf numFmtId="164" fontId="1" fillId="0" borderId="19" xfId="0" applyNumberFormat="1" applyFont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vertical="center"/>
    </xf>
    <xf numFmtId="2" fontId="7" fillId="4" borderId="25" xfId="0" applyNumberFormat="1" applyFont="1" applyFill="1" applyBorder="1" applyAlignment="1">
      <alignment horizontal="center" vertical="center"/>
    </xf>
    <xf numFmtId="0" fontId="1" fillId="5" borderId="26" xfId="0" applyFont="1" applyFill="1" applyBorder="1" applyAlignment="1">
      <alignment horizontal="left" vertical="center" wrapText="1"/>
    </xf>
    <xf numFmtId="0" fontId="1" fillId="5" borderId="0" xfId="0" applyFont="1" applyFill="1" applyAlignment="1">
      <alignment horizontal="center" vertical="center" wrapText="1"/>
    </xf>
    <xf numFmtId="0" fontId="1" fillId="5" borderId="27" xfId="0" applyFont="1" applyFill="1" applyBorder="1" applyAlignment="1">
      <alignment horizontal="center" vertical="center"/>
    </xf>
    <xf numFmtId="0" fontId="1" fillId="5" borderId="28" xfId="0" applyFont="1" applyFill="1" applyBorder="1" applyAlignment="1">
      <alignment vertical="center"/>
    </xf>
    <xf numFmtId="166" fontId="1" fillId="6" borderId="29" xfId="0" applyNumberFormat="1" applyFont="1" applyFill="1" applyBorder="1" applyAlignment="1">
      <alignment vertical="center"/>
    </xf>
    <xf numFmtId="166" fontId="1" fillId="5" borderId="10" xfId="0" applyNumberFormat="1" applyFont="1" applyFill="1" applyBorder="1" applyAlignment="1">
      <alignment vertical="center"/>
    </xf>
    <xf numFmtId="166" fontId="0" fillId="0" borderId="0" xfId="0" applyNumberFormat="1"/>
    <xf numFmtId="0" fontId="1" fillId="5" borderId="30" xfId="0" applyFont="1" applyFill="1" applyBorder="1" applyAlignment="1">
      <alignment vertical="center"/>
    </xf>
    <xf numFmtId="0" fontId="1" fillId="5" borderId="31" xfId="0" applyFont="1" applyFill="1" applyBorder="1" applyAlignment="1">
      <alignment horizontal="center" vertical="center"/>
    </xf>
    <xf numFmtId="166" fontId="1" fillId="6" borderId="2" xfId="0" applyNumberFormat="1" applyFont="1" applyFill="1" applyBorder="1" applyAlignment="1">
      <alignment vertical="center"/>
    </xf>
    <xf numFmtId="166" fontId="1" fillId="5" borderId="16" xfId="0" applyNumberFormat="1" applyFont="1" applyFill="1" applyBorder="1" applyAlignment="1">
      <alignment vertical="center"/>
    </xf>
    <xf numFmtId="0" fontId="1" fillId="5" borderId="28" xfId="0" applyFont="1" applyFill="1" applyBorder="1" applyAlignment="1">
      <alignment horizontal="center" vertical="center" wrapText="1"/>
    </xf>
    <xf numFmtId="0" fontId="1" fillId="5" borderId="32" xfId="0" applyFont="1" applyFill="1" applyBorder="1" applyAlignment="1">
      <alignment horizontal="center" vertical="center" wrapText="1"/>
    </xf>
    <xf numFmtId="0" fontId="1" fillId="5" borderId="32" xfId="0" applyFont="1" applyFill="1" applyBorder="1" applyAlignment="1">
      <alignment horizontal="center" vertical="center"/>
    </xf>
    <xf numFmtId="0" fontId="1" fillId="5" borderId="28" xfId="0" applyFont="1" applyFill="1" applyBorder="1" applyAlignment="1">
      <alignment horizontal="center" vertical="center"/>
    </xf>
    <xf numFmtId="0" fontId="1" fillId="5" borderId="33" xfId="0" applyFont="1" applyFill="1" applyBorder="1" applyAlignment="1">
      <alignment horizontal="center" vertical="center"/>
    </xf>
    <xf numFmtId="166" fontId="1" fillId="6" borderId="34" xfId="0" applyNumberFormat="1" applyFont="1" applyFill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1" fillId="0" borderId="33" xfId="0" applyFont="1" applyBorder="1" applyAlignment="1">
      <alignment horizontal="center" vertical="center"/>
    </xf>
    <xf numFmtId="166" fontId="1" fillId="7" borderId="34" xfId="0" applyNumberFormat="1" applyFont="1" applyFill="1" applyBorder="1" applyAlignment="1">
      <alignment vertical="center"/>
    </xf>
    <xf numFmtId="0" fontId="1" fillId="5" borderId="0" xfId="0" applyFont="1" applyFill="1" applyAlignment="1">
      <alignment horizontal="center" vertical="center"/>
    </xf>
    <xf numFmtId="0" fontId="1" fillId="3" borderId="32" xfId="0" applyFont="1" applyFill="1" applyBorder="1" applyAlignment="1">
      <alignment vertical="center"/>
    </xf>
    <xf numFmtId="0" fontId="1" fillId="3" borderId="31" xfId="0" applyFont="1" applyFill="1" applyBorder="1" applyAlignment="1">
      <alignment horizontal="center" vertical="center"/>
    </xf>
    <xf numFmtId="166" fontId="1" fillId="3" borderId="2" xfId="0" applyNumberFormat="1" applyFont="1" applyFill="1" applyBorder="1" applyAlignment="1">
      <alignment vertical="center"/>
    </xf>
    <xf numFmtId="0" fontId="1" fillId="3" borderId="35" xfId="0" applyFont="1" applyFill="1" applyBorder="1" applyAlignment="1">
      <alignment vertical="center"/>
    </xf>
    <xf numFmtId="0" fontId="1" fillId="5" borderId="36" xfId="0" applyFont="1" applyFill="1" applyBorder="1" applyAlignment="1">
      <alignment horizontal="left" vertical="center" wrapText="1"/>
    </xf>
    <xf numFmtId="0" fontId="1" fillId="3" borderId="37" xfId="0" applyFont="1" applyFill="1" applyBorder="1" applyAlignment="1">
      <alignment horizontal="center" vertical="center"/>
    </xf>
    <xf numFmtId="0" fontId="1" fillId="3" borderId="38" xfId="0" applyFont="1" applyFill="1" applyBorder="1" applyAlignment="1">
      <alignment horizontal="center" vertical="center"/>
    </xf>
    <xf numFmtId="0" fontId="7" fillId="3" borderId="39" xfId="0" applyFont="1" applyFill="1" applyBorder="1" applyAlignment="1">
      <alignment vertical="center"/>
    </xf>
    <xf numFmtId="166" fontId="1" fillId="3" borderId="4" xfId="0" applyNumberFormat="1" applyFont="1" applyFill="1" applyBorder="1" applyAlignment="1">
      <alignment horizontal="center" vertical="center"/>
    </xf>
    <xf numFmtId="166" fontId="7" fillId="3" borderId="40" xfId="0" applyNumberFormat="1" applyFont="1" applyFill="1" applyBorder="1" applyAlignment="1">
      <alignment vertical="center"/>
    </xf>
    <xf numFmtId="0" fontId="1" fillId="5" borderId="41" xfId="0" applyFont="1" applyFill="1" applyBorder="1" applyAlignment="1">
      <alignment horizontal="left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42" xfId="0" applyFont="1" applyFill="1" applyBorder="1" applyAlignment="1">
      <alignment horizontal="center" vertical="center" wrapText="1"/>
    </xf>
    <xf numFmtId="0" fontId="1" fillId="5" borderId="43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5" borderId="42" xfId="0" applyFont="1" applyFill="1" applyBorder="1" applyAlignment="1">
      <alignment horizontal="center" vertical="center"/>
    </xf>
    <xf numFmtId="0" fontId="1" fillId="3" borderId="30" xfId="0" applyFont="1" applyFill="1" applyBorder="1" applyAlignment="1">
      <alignment vertical="center"/>
    </xf>
    <xf numFmtId="0" fontId="1" fillId="3" borderId="0" xfId="0" applyFont="1" applyFill="1" applyAlignment="1">
      <alignment vertical="center"/>
    </xf>
    <xf numFmtId="0" fontId="1" fillId="3" borderId="33" xfId="0" applyFont="1" applyFill="1" applyBorder="1" applyAlignment="1">
      <alignment horizontal="center" vertical="center"/>
    </xf>
    <xf numFmtId="0" fontId="1" fillId="5" borderId="33" xfId="0" applyFont="1" applyFill="1" applyBorder="1" applyAlignment="1">
      <alignment horizontal="center" vertical="center" wrapText="1"/>
    </xf>
    <xf numFmtId="0" fontId="1" fillId="5" borderId="44" xfId="0" applyFont="1" applyFill="1" applyBorder="1" applyAlignment="1">
      <alignment horizontal="center" vertical="center" wrapText="1"/>
    </xf>
    <xf numFmtId="0" fontId="1" fillId="5" borderId="2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1" fillId="3" borderId="45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vertical="center"/>
    </xf>
    <xf numFmtId="166" fontId="1" fillId="3" borderId="46" xfId="0" applyNumberFormat="1" applyFont="1" applyFill="1" applyBorder="1" applyAlignment="1">
      <alignment horizontal="center" vertical="center"/>
    </xf>
    <xf numFmtId="0" fontId="1" fillId="5" borderId="47" xfId="0" applyFont="1" applyFill="1" applyBorder="1" applyAlignment="1">
      <alignment horizontal="center" vertical="center" wrapText="1"/>
    </xf>
    <xf numFmtId="0" fontId="1" fillId="5" borderId="48" xfId="0" applyFont="1" applyFill="1" applyBorder="1" applyAlignment="1">
      <alignment vertical="center"/>
    </xf>
    <xf numFmtId="0" fontId="1" fillId="5" borderId="49" xfId="0" applyFont="1" applyFill="1" applyBorder="1" applyAlignment="1">
      <alignment horizontal="center" vertical="center"/>
    </xf>
    <xf numFmtId="166" fontId="1" fillId="6" borderId="50" xfId="0" applyNumberFormat="1" applyFont="1" applyFill="1" applyBorder="1" applyAlignment="1">
      <alignment vertical="center"/>
    </xf>
    <xf numFmtId="0" fontId="1" fillId="5" borderId="0" xfId="0" applyFont="1" applyFill="1" applyAlignment="1">
      <alignment vertical="center"/>
    </xf>
    <xf numFmtId="0" fontId="1" fillId="5" borderId="44" xfId="0" applyFont="1" applyFill="1" applyBorder="1" applyAlignment="1">
      <alignment horizontal="center" vertical="center"/>
    </xf>
    <xf numFmtId="166" fontId="1" fillId="6" borderId="51" xfId="0" applyNumberFormat="1" applyFont="1" applyFill="1" applyBorder="1" applyAlignment="1">
      <alignment vertical="center"/>
    </xf>
    <xf numFmtId="0" fontId="1" fillId="8" borderId="41" xfId="0" applyFont="1" applyFill="1" applyBorder="1" applyAlignment="1">
      <alignment horizontal="left" vertical="center"/>
    </xf>
    <xf numFmtId="0" fontId="1" fillId="8" borderId="7" xfId="0" applyFont="1" applyFill="1" applyBorder="1" applyAlignment="1">
      <alignment horizontal="center" vertical="center"/>
    </xf>
    <xf numFmtId="0" fontId="1" fillId="8" borderId="31" xfId="0" applyFont="1" applyFill="1" applyBorder="1" applyAlignment="1">
      <alignment horizontal="center" vertical="center"/>
    </xf>
    <xf numFmtId="0" fontId="1" fillId="8" borderId="28" xfId="0" applyFont="1" applyFill="1" applyBorder="1" applyAlignment="1">
      <alignment vertical="center"/>
    </xf>
    <xf numFmtId="0" fontId="1" fillId="8" borderId="49" xfId="0" applyFont="1" applyFill="1" applyBorder="1" applyAlignment="1">
      <alignment horizontal="center" vertical="center"/>
    </xf>
    <xf numFmtId="166" fontId="1" fillId="8" borderId="10" xfId="0" applyNumberFormat="1" applyFont="1" applyFill="1" applyBorder="1" applyAlignment="1">
      <alignment vertical="center"/>
    </xf>
    <xf numFmtId="0" fontId="1" fillId="8" borderId="26" xfId="0" applyFont="1" applyFill="1" applyBorder="1" applyAlignment="1">
      <alignment horizontal="left" vertical="center"/>
    </xf>
    <xf numFmtId="0" fontId="1" fillId="8" borderId="12" xfId="0" applyFont="1" applyFill="1" applyBorder="1" applyAlignment="1">
      <alignment horizontal="center" vertical="center"/>
    </xf>
    <xf numFmtId="0" fontId="1" fillId="8" borderId="27" xfId="0" applyFont="1" applyFill="1" applyBorder="1" applyAlignment="1">
      <alignment horizontal="center" vertical="center"/>
    </xf>
    <xf numFmtId="166" fontId="1" fillId="8" borderId="17" xfId="0" applyNumberFormat="1" applyFont="1" applyFill="1" applyBorder="1" applyAlignment="1">
      <alignment vertical="center"/>
    </xf>
    <xf numFmtId="0" fontId="1" fillId="8" borderId="30" xfId="0" applyFont="1" applyFill="1" applyBorder="1" applyAlignment="1">
      <alignment vertical="center"/>
    </xf>
    <xf numFmtId="0" fontId="1" fillId="8" borderId="43" xfId="0" applyFont="1" applyFill="1" applyBorder="1" applyAlignment="1">
      <alignment horizontal="center" vertical="center"/>
    </xf>
    <xf numFmtId="0" fontId="1" fillId="8" borderId="43" xfId="0" applyFont="1" applyFill="1" applyBorder="1" applyAlignment="1">
      <alignment horizontal="center" vertical="center" wrapText="1"/>
    </xf>
    <xf numFmtId="0" fontId="1" fillId="8" borderId="12" xfId="0" applyFont="1" applyFill="1" applyBorder="1" applyAlignment="1">
      <alignment horizontal="center" vertical="center" wrapText="1"/>
    </xf>
    <xf numFmtId="166" fontId="1" fillId="8" borderId="16" xfId="0" applyNumberFormat="1" applyFont="1" applyFill="1" applyBorder="1" applyAlignment="1">
      <alignment vertical="center"/>
    </xf>
    <xf numFmtId="0" fontId="1" fillId="8" borderId="36" xfId="0" applyFont="1" applyFill="1" applyBorder="1" applyAlignment="1">
      <alignment horizontal="left" vertical="center"/>
    </xf>
    <xf numFmtId="0" fontId="1" fillId="8" borderId="7" xfId="0" applyFont="1" applyFill="1" applyBorder="1" applyAlignment="1">
      <alignment horizontal="center" vertical="center" wrapText="1"/>
    </xf>
    <xf numFmtId="0" fontId="1" fillId="8" borderId="52" xfId="0" applyFont="1" applyFill="1" applyBorder="1" applyAlignment="1">
      <alignment vertical="center"/>
    </xf>
    <xf numFmtId="0" fontId="1" fillId="8" borderId="42" xfId="0" applyFont="1" applyFill="1" applyBorder="1" applyAlignment="1">
      <alignment horizontal="center" vertical="center" wrapText="1"/>
    </xf>
    <xf numFmtId="0" fontId="1" fillId="8" borderId="33" xfId="0" applyFont="1" applyFill="1" applyBorder="1" applyAlignment="1">
      <alignment horizontal="center" vertical="center"/>
    </xf>
    <xf numFmtId="0" fontId="1" fillId="8" borderId="42" xfId="0" applyFont="1" applyFill="1" applyBorder="1" applyAlignment="1">
      <alignment horizontal="center" vertical="center"/>
    </xf>
    <xf numFmtId="0" fontId="1" fillId="8" borderId="41" xfId="0" applyFont="1" applyFill="1" applyBorder="1" applyAlignment="1">
      <alignment horizontal="left" vertical="center" wrapText="1"/>
    </xf>
    <xf numFmtId="0" fontId="1" fillId="8" borderId="47" xfId="0" applyFont="1" applyFill="1" applyBorder="1" applyAlignment="1">
      <alignment horizontal="center" vertical="center" wrapText="1"/>
    </xf>
    <xf numFmtId="0" fontId="1" fillId="8" borderId="35" xfId="0" applyFont="1" applyFill="1" applyBorder="1" applyAlignment="1">
      <alignment vertical="center"/>
    </xf>
    <xf numFmtId="0" fontId="1" fillId="8" borderId="26" xfId="0" applyFont="1" applyFill="1" applyBorder="1" applyAlignment="1">
      <alignment horizontal="left" vertical="center" wrapText="1"/>
    </xf>
    <xf numFmtId="0" fontId="1" fillId="8" borderId="27" xfId="0" applyFont="1" applyFill="1" applyBorder="1" applyAlignment="1">
      <alignment horizontal="center" vertical="center" wrapText="1"/>
    </xf>
    <xf numFmtId="0" fontId="1" fillId="8" borderId="33" xfId="0" applyFont="1" applyFill="1" applyBorder="1" applyAlignment="1">
      <alignment horizontal="center" vertical="center" wrapText="1"/>
    </xf>
    <xf numFmtId="0" fontId="1" fillId="8" borderId="36" xfId="0" applyFont="1" applyFill="1" applyBorder="1" applyAlignment="1">
      <alignment horizontal="left" vertical="center" wrapText="1"/>
    </xf>
    <xf numFmtId="0" fontId="1" fillId="8" borderId="47" xfId="0" applyFont="1" applyFill="1" applyBorder="1" applyAlignment="1">
      <alignment horizontal="center" vertical="center"/>
    </xf>
    <xf numFmtId="0" fontId="1" fillId="8" borderId="44" xfId="0" applyFont="1" applyFill="1" applyBorder="1" applyAlignment="1">
      <alignment horizontal="center" vertical="center"/>
    </xf>
    <xf numFmtId="0" fontId="1" fillId="8" borderId="27" xfId="0" applyFont="1" applyFill="1" applyBorder="1" applyAlignment="1">
      <alignment horizontal="center" vertical="center"/>
    </xf>
    <xf numFmtId="0" fontId="1" fillId="8" borderId="33" xfId="0" applyFont="1" applyFill="1" applyBorder="1" applyAlignment="1">
      <alignment horizontal="center" vertical="center"/>
    </xf>
    <xf numFmtId="0" fontId="1" fillId="8" borderId="0" xfId="0" applyFont="1" applyFill="1" applyAlignment="1">
      <alignment vertical="center"/>
    </xf>
    <xf numFmtId="0" fontId="1" fillId="8" borderId="44" xfId="0" applyFont="1" applyFill="1" applyBorder="1" applyAlignment="1">
      <alignment horizontal="center" vertical="center"/>
    </xf>
    <xf numFmtId="0" fontId="1" fillId="8" borderId="47" xfId="0" applyFont="1" applyFill="1" applyBorder="1" applyAlignment="1">
      <alignment horizontal="center" vertical="center"/>
    </xf>
    <xf numFmtId="0" fontId="1" fillId="3" borderId="31" xfId="0" applyFont="1" applyFill="1" applyBorder="1" applyAlignment="1">
      <alignment vertical="center"/>
    </xf>
    <xf numFmtId="166" fontId="7" fillId="3" borderId="19" xfId="0" applyNumberFormat="1" applyFont="1" applyFill="1" applyBorder="1" applyAlignment="1">
      <alignment vertical="center"/>
    </xf>
    <xf numFmtId="0" fontId="1" fillId="8" borderId="44" xfId="0" applyFont="1" applyFill="1" applyBorder="1" applyAlignment="1">
      <alignment horizontal="center" vertical="center" wrapText="1"/>
    </xf>
    <xf numFmtId="0" fontId="1" fillId="8" borderId="48" xfId="0" applyFont="1" applyFill="1" applyBorder="1" applyAlignment="1">
      <alignment vertical="center"/>
    </xf>
    <xf numFmtId="0" fontId="1" fillId="8" borderId="9" xfId="0" applyFont="1" applyFill="1" applyBorder="1" applyAlignment="1">
      <alignment vertical="center"/>
    </xf>
    <xf numFmtId="0" fontId="1" fillId="8" borderId="31" xfId="0" applyFont="1" applyFill="1" applyBorder="1" applyAlignment="1">
      <alignment vertical="center"/>
    </xf>
    <xf numFmtId="167" fontId="1" fillId="7" borderId="34" xfId="0" applyNumberFormat="1" applyFont="1" applyFill="1" applyBorder="1" applyAlignment="1">
      <alignment vertical="center"/>
    </xf>
    <xf numFmtId="3" fontId="1" fillId="3" borderId="2" xfId="0" applyNumberFormat="1" applyFont="1" applyFill="1" applyBorder="1" applyAlignment="1">
      <alignment vertical="center"/>
    </xf>
    <xf numFmtId="4" fontId="1" fillId="3" borderId="46" xfId="0" applyNumberFormat="1" applyFont="1" applyFill="1" applyBorder="1" applyAlignment="1">
      <alignment horizontal="center" vertical="center"/>
    </xf>
    <xf numFmtId="0" fontId="1" fillId="9" borderId="53" xfId="0" applyFont="1" applyFill="1" applyBorder="1" applyAlignment="1">
      <alignment vertical="center"/>
    </xf>
    <xf numFmtId="0" fontId="1" fillId="9" borderId="21" xfId="0" applyFont="1" applyFill="1" applyBorder="1" applyAlignment="1">
      <alignment vertical="center"/>
    </xf>
    <xf numFmtId="0" fontId="1" fillId="9" borderId="21" xfId="0" applyFont="1" applyFill="1" applyBorder="1" applyAlignment="1">
      <alignment horizontal="center" vertical="center"/>
    </xf>
    <xf numFmtId="0" fontId="1" fillId="9" borderId="23" xfId="0" applyFont="1" applyFill="1" applyBorder="1" applyAlignment="1">
      <alignment horizontal="center" vertical="center"/>
    </xf>
    <xf numFmtId="166" fontId="1" fillId="9" borderId="54" xfId="0" applyNumberFormat="1" applyFont="1" applyFill="1" applyBorder="1" applyAlignment="1">
      <alignment vertical="center"/>
    </xf>
    <xf numFmtId="0" fontId="1" fillId="3" borderId="41" xfId="0" applyFont="1" applyFill="1" applyBorder="1" applyAlignment="1">
      <alignment horizontal="left" vertical="center" wrapText="1"/>
    </xf>
    <xf numFmtId="0" fontId="1" fillId="10" borderId="49" xfId="0" applyFont="1" applyFill="1" applyBorder="1" applyAlignment="1">
      <alignment horizontal="center" vertical="center" wrapText="1"/>
    </xf>
    <xf numFmtId="0" fontId="1" fillId="10" borderId="49" xfId="0" applyFont="1" applyFill="1" applyBorder="1" applyAlignment="1">
      <alignment horizontal="center"/>
    </xf>
    <xf numFmtId="0" fontId="1" fillId="10" borderId="49" xfId="0" applyFont="1" applyFill="1" applyBorder="1"/>
    <xf numFmtId="4" fontId="1" fillId="11" borderId="50" xfId="0" applyNumberFormat="1" applyFont="1" applyFill="1" applyBorder="1" applyAlignment="1">
      <alignment vertical="center"/>
    </xf>
    <xf numFmtId="166" fontId="1" fillId="10" borderId="55" xfId="0" applyNumberFormat="1" applyFont="1" applyFill="1" applyBorder="1" applyAlignment="1">
      <alignment vertical="center"/>
    </xf>
    <xf numFmtId="0" fontId="1" fillId="3" borderId="26" xfId="0" applyFont="1" applyFill="1" applyBorder="1" applyAlignment="1">
      <alignment horizontal="left" vertical="center" wrapText="1"/>
    </xf>
    <xf numFmtId="0" fontId="1" fillId="10" borderId="31" xfId="0" applyFont="1" applyFill="1" applyBorder="1" applyAlignment="1">
      <alignment horizontal="center" vertical="center" wrapText="1"/>
    </xf>
    <xf numFmtId="0" fontId="1" fillId="10" borderId="31" xfId="0" applyFont="1" applyFill="1" applyBorder="1" applyAlignment="1">
      <alignment horizontal="center"/>
    </xf>
    <xf numFmtId="0" fontId="1" fillId="10" borderId="31" xfId="0" applyFont="1" applyFill="1" applyBorder="1"/>
    <xf numFmtId="4" fontId="1" fillId="11" borderId="34" xfId="0" applyNumberFormat="1" applyFont="1" applyFill="1" applyBorder="1" applyAlignment="1">
      <alignment vertical="center"/>
    </xf>
    <xf numFmtId="166" fontId="1" fillId="10" borderId="16" xfId="0" applyNumberFormat="1" applyFont="1" applyFill="1" applyBorder="1" applyAlignment="1">
      <alignment vertical="center"/>
    </xf>
    <xf numFmtId="0" fontId="1" fillId="3" borderId="31" xfId="0" applyFont="1" applyFill="1" applyBorder="1"/>
    <xf numFmtId="0" fontId="1" fillId="3" borderId="31" xfId="0" applyFont="1" applyFill="1" applyBorder="1" applyAlignment="1">
      <alignment horizontal="center"/>
    </xf>
    <xf numFmtId="3" fontId="1" fillId="3" borderId="34" xfId="0" applyNumberFormat="1" applyFont="1" applyFill="1" applyBorder="1" applyAlignment="1">
      <alignment vertical="center"/>
    </xf>
    <xf numFmtId="0" fontId="1" fillId="10" borderId="31" xfId="0" applyFont="1" applyFill="1" applyBorder="1" applyAlignment="1">
      <alignment horizontal="left" vertical="center"/>
    </xf>
    <xf numFmtId="4" fontId="1" fillId="11" borderId="34" xfId="0" applyNumberFormat="1" applyFont="1" applyFill="1" applyBorder="1" applyAlignment="1">
      <alignment horizontal="center" vertical="center"/>
    </xf>
    <xf numFmtId="0" fontId="1" fillId="10" borderId="33" xfId="0" applyFont="1" applyFill="1" applyBorder="1" applyAlignment="1">
      <alignment horizontal="center" vertical="center" wrapText="1"/>
    </xf>
    <xf numFmtId="0" fontId="1" fillId="10" borderId="33" xfId="0" applyFont="1" applyFill="1" applyBorder="1" applyAlignment="1">
      <alignment horizontal="center"/>
    </xf>
    <xf numFmtId="0" fontId="1" fillId="10" borderId="33" xfId="0" applyFont="1" applyFill="1" applyBorder="1" applyAlignment="1">
      <alignment horizontal="left" vertical="center"/>
    </xf>
    <xf numFmtId="4" fontId="1" fillId="6" borderId="34" xfId="0" applyNumberFormat="1" applyFont="1" applyFill="1" applyBorder="1" applyAlignment="1">
      <alignment horizontal="center" vertical="center"/>
    </xf>
    <xf numFmtId="166" fontId="1" fillId="10" borderId="17" xfId="0" applyNumberFormat="1" applyFont="1" applyFill="1" applyBorder="1" applyAlignment="1">
      <alignment vertical="center"/>
    </xf>
    <xf numFmtId="0" fontId="1" fillId="3" borderId="36" xfId="0" applyFont="1" applyFill="1" applyBorder="1" applyAlignment="1">
      <alignment horizontal="left" vertical="center" wrapText="1"/>
    </xf>
    <xf numFmtId="4" fontId="1" fillId="3" borderId="4" xfId="0" applyNumberFormat="1" applyFont="1" applyFill="1" applyBorder="1" applyAlignment="1">
      <alignment horizontal="center" vertical="center"/>
    </xf>
    <xf numFmtId="0" fontId="1" fillId="9" borderId="20" xfId="0" applyFont="1" applyFill="1" applyBorder="1"/>
    <xf numFmtId="0" fontId="1" fillId="9" borderId="22" xfId="0" applyFont="1" applyFill="1" applyBorder="1"/>
    <xf numFmtId="0" fontId="1" fillId="9" borderId="22" xfId="0" applyFont="1" applyFill="1" applyBorder="1" applyAlignment="1">
      <alignment horizontal="center"/>
    </xf>
    <xf numFmtId="0" fontId="1" fillId="9" borderId="22" xfId="0" applyFont="1" applyFill="1" applyBorder="1" applyAlignment="1">
      <alignment horizontal="left" vertical="center"/>
    </xf>
    <xf numFmtId="0" fontId="1" fillId="9" borderId="24" xfId="0" applyFont="1" applyFill="1" applyBorder="1" applyAlignment="1">
      <alignment vertical="center"/>
    </xf>
    <xf numFmtId="0" fontId="1" fillId="10" borderId="47" xfId="0" applyFont="1" applyFill="1" applyBorder="1" applyAlignment="1">
      <alignment horizontal="center" vertical="center" wrapText="1"/>
    </xf>
    <xf numFmtId="0" fontId="1" fillId="10" borderId="42" xfId="0" applyFont="1" applyFill="1" applyBorder="1" applyAlignment="1">
      <alignment horizontal="center"/>
    </xf>
    <xf numFmtId="0" fontId="1" fillId="10" borderId="27" xfId="0" applyFont="1" applyFill="1" applyBorder="1"/>
    <xf numFmtId="0" fontId="1" fillId="10" borderId="15" xfId="0" applyFont="1" applyFill="1" applyBorder="1" applyAlignment="1">
      <alignment vertical="center"/>
    </xf>
    <xf numFmtId="166" fontId="1" fillId="10" borderId="54" xfId="0" applyNumberFormat="1" applyFont="1" applyFill="1" applyBorder="1" applyAlignment="1">
      <alignment vertical="center"/>
    </xf>
    <xf numFmtId="0" fontId="1" fillId="10" borderId="44" xfId="0" applyFont="1" applyFill="1" applyBorder="1" applyAlignment="1">
      <alignment horizontal="center" vertical="center" wrapText="1"/>
    </xf>
    <xf numFmtId="0" fontId="1" fillId="10" borderId="35" xfId="0" applyFont="1" applyFill="1" applyBorder="1" applyAlignment="1">
      <alignment horizontal="center"/>
    </xf>
    <xf numFmtId="0" fontId="1" fillId="10" borderId="45" xfId="0" applyFont="1" applyFill="1" applyBorder="1" applyAlignment="1">
      <alignment horizontal="center" vertical="center" wrapText="1"/>
    </xf>
    <xf numFmtId="0" fontId="1" fillId="10" borderId="37" xfId="0" applyFont="1" applyFill="1" applyBorder="1" applyAlignment="1">
      <alignment horizontal="center"/>
    </xf>
    <xf numFmtId="0" fontId="1" fillId="10" borderId="38" xfId="0" applyFont="1" applyFill="1" applyBorder="1"/>
    <xf numFmtId="0" fontId="1" fillId="10" borderId="38" xfId="0" applyFont="1" applyFill="1" applyBorder="1" applyAlignment="1">
      <alignment horizontal="center"/>
    </xf>
    <xf numFmtId="0" fontId="1" fillId="3" borderId="44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/>
    </xf>
    <xf numFmtId="0" fontId="7" fillId="3" borderId="45" xfId="0" applyFont="1" applyFill="1" applyBorder="1" applyAlignment="1">
      <alignment vertical="center"/>
    </xf>
    <xf numFmtId="0" fontId="7" fillId="3" borderId="45" xfId="0" applyFont="1" applyFill="1" applyBorder="1" applyAlignment="1">
      <alignment horizontal="center" vertical="center"/>
    </xf>
    <xf numFmtId="166" fontId="7" fillId="3" borderId="56" xfId="0" applyNumberFormat="1" applyFont="1" applyFill="1" applyBorder="1" applyAlignment="1">
      <alignment vertical="center"/>
    </xf>
    <xf numFmtId="0" fontId="1" fillId="10" borderId="27" xfId="0" applyFont="1" applyFill="1" applyBorder="1" applyAlignment="1">
      <alignment horizontal="center"/>
    </xf>
    <xf numFmtId="166" fontId="1" fillId="10" borderId="19" xfId="0" applyNumberFormat="1" applyFont="1" applyFill="1" applyBorder="1" applyAlignment="1">
      <alignment vertical="center"/>
    </xf>
    <xf numFmtId="0" fontId="1" fillId="10" borderId="22" xfId="0" applyFont="1" applyFill="1" applyBorder="1" applyAlignment="1">
      <alignment horizontal="center"/>
    </xf>
    <xf numFmtId="0" fontId="1" fillId="10" borderId="45" xfId="0" applyFont="1" applyFill="1" applyBorder="1"/>
    <xf numFmtId="0" fontId="0" fillId="10" borderId="15" xfId="0" applyFill="1" applyBorder="1" applyAlignment="1">
      <alignment vertical="center"/>
    </xf>
    <xf numFmtId="166" fontId="1" fillId="10" borderId="56" xfId="0" applyNumberFormat="1" applyFont="1" applyFill="1" applyBorder="1" applyAlignment="1">
      <alignment vertical="center"/>
    </xf>
    <xf numFmtId="0" fontId="1" fillId="3" borderId="45" xfId="0" applyFont="1" applyFill="1" applyBorder="1" applyAlignment="1">
      <alignment horizontal="center" vertical="center" wrapText="1"/>
    </xf>
    <xf numFmtId="0" fontId="1" fillId="10" borderId="14" xfId="0" applyFont="1" applyFill="1" applyBorder="1" applyAlignment="1">
      <alignment vertical="center"/>
    </xf>
    <xf numFmtId="166" fontId="8" fillId="2" borderId="56" xfId="0" applyNumberFormat="1" applyFont="1" applyFill="1" applyBorder="1" applyAlignment="1">
      <alignment vertical="center"/>
    </xf>
    <xf numFmtId="0" fontId="1" fillId="9" borderId="22" xfId="0" applyFont="1" applyFill="1" applyBorder="1" applyAlignment="1">
      <alignment vertical="center"/>
    </xf>
    <xf numFmtId="166" fontId="1" fillId="9" borderId="56" xfId="0" applyNumberFormat="1" applyFont="1" applyFill="1" applyBorder="1" applyAlignment="1">
      <alignment horizontal="right" vertical="center"/>
    </xf>
    <xf numFmtId="0" fontId="1" fillId="3" borderId="57" xfId="0" applyFont="1" applyFill="1" applyBorder="1" applyAlignment="1">
      <alignment horizontal="center" vertical="center" wrapText="1"/>
    </xf>
    <xf numFmtId="0" fontId="1" fillId="5" borderId="49" xfId="0" applyFont="1" applyFill="1" applyBorder="1" applyAlignment="1">
      <alignment vertical="center"/>
    </xf>
    <xf numFmtId="0" fontId="1" fillId="5" borderId="50" xfId="0" applyFont="1" applyFill="1" applyBorder="1" applyAlignment="1">
      <alignment horizontal="center"/>
    </xf>
    <xf numFmtId="0" fontId="1" fillId="0" borderId="8" xfId="0" applyFont="1" applyBorder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5" borderId="31" xfId="0" applyFont="1" applyFill="1" applyBorder="1"/>
    <xf numFmtId="0" fontId="1" fillId="5" borderId="2" xfId="0" applyFont="1" applyFill="1" applyBorder="1" applyAlignment="1">
      <alignment horizontal="center"/>
    </xf>
    <xf numFmtId="0" fontId="1" fillId="0" borderId="15" xfId="0" applyFont="1" applyBorder="1" applyAlignment="1">
      <alignment vertical="center"/>
    </xf>
    <xf numFmtId="0" fontId="1" fillId="8" borderId="31" xfId="0" applyFont="1" applyFill="1" applyBorder="1"/>
    <xf numFmtId="0" fontId="1" fillId="8" borderId="2" xfId="0" applyFont="1" applyFill="1" applyBorder="1" applyAlignment="1">
      <alignment horizontal="center"/>
    </xf>
    <xf numFmtId="168" fontId="1" fillId="9" borderId="56" xfId="0" applyNumberFormat="1" applyFont="1" applyFill="1" applyBorder="1" applyAlignment="1">
      <alignment horizontal="right" vertical="center"/>
    </xf>
    <xf numFmtId="168" fontId="0" fillId="0" borderId="0" xfId="0" applyNumberFormat="1"/>
    <xf numFmtId="0" fontId="7" fillId="10" borderId="57" xfId="0" applyFont="1" applyFill="1" applyBorder="1" applyAlignment="1">
      <alignment horizontal="left" vertical="center"/>
    </xf>
    <xf numFmtId="0" fontId="7" fillId="10" borderId="49" xfId="0" applyFont="1" applyFill="1" applyBorder="1" applyAlignment="1">
      <alignment horizontal="left" vertical="center"/>
    </xf>
    <xf numFmtId="0" fontId="4" fillId="10" borderId="49" xfId="0" applyFont="1" applyFill="1" applyBorder="1" applyAlignment="1">
      <alignment horizontal="center" vertical="center"/>
    </xf>
    <xf numFmtId="0" fontId="4" fillId="10" borderId="49" xfId="0" applyFont="1" applyFill="1" applyBorder="1" applyAlignment="1">
      <alignment horizontal="left" vertical="center"/>
    </xf>
    <xf numFmtId="0" fontId="7" fillId="10" borderId="29" xfId="0" applyFont="1" applyFill="1" applyBorder="1" applyAlignment="1">
      <alignment horizontal="center" vertical="center"/>
    </xf>
    <xf numFmtId="0" fontId="4" fillId="0" borderId="15" xfId="0" applyFont="1" applyBorder="1" applyAlignment="1">
      <alignment vertical="center"/>
    </xf>
    <xf numFmtId="168" fontId="1" fillId="10" borderId="17" xfId="0" applyNumberFormat="1" applyFont="1" applyFill="1" applyBorder="1" applyAlignment="1">
      <alignment vertical="center"/>
    </xf>
    <xf numFmtId="168" fontId="1" fillId="10" borderId="16" xfId="0" applyNumberFormat="1" applyFont="1" applyFill="1" applyBorder="1" applyAlignment="1">
      <alignment vertical="center"/>
    </xf>
    <xf numFmtId="0" fontId="7" fillId="10" borderId="36" xfId="0" applyFont="1" applyFill="1" applyBorder="1" applyAlignment="1">
      <alignment horizontal="left" vertical="center"/>
    </xf>
    <xf numFmtId="0" fontId="7" fillId="10" borderId="45" xfId="0" applyFont="1" applyFill="1" applyBorder="1" applyAlignment="1">
      <alignment horizontal="left" vertical="center"/>
    </xf>
    <xf numFmtId="0" fontId="1" fillId="10" borderId="45" xfId="0" applyFont="1" applyFill="1" applyBorder="1" applyAlignment="1">
      <alignment horizontal="center" vertical="center"/>
    </xf>
    <xf numFmtId="0" fontId="1" fillId="10" borderId="45" xfId="0" applyFont="1" applyFill="1" applyBorder="1" applyAlignment="1">
      <alignment horizontal="left" vertical="center"/>
    </xf>
    <xf numFmtId="0" fontId="7" fillId="10" borderId="46" xfId="0" applyFont="1" applyFill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166" fontId="1" fillId="10" borderId="19" xfId="0" applyNumberFormat="1" applyFont="1" applyFill="1" applyBorder="1" applyAlignment="1">
      <alignment horizontal="right" vertical="center"/>
    </xf>
    <xf numFmtId="168" fontId="1" fillId="10" borderId="19" xfId="0" applyNumberFormat="1" applyFont="1" applyFill="1" applyBorder="1" applyAlignment="1">
      <alignment horizontal="right" vertical="center"/>
    </xf>
    <xf numFmtId="166" fontId="1" fillId="9" borderId="40" xfId="0" applyNumberFormat="1" applyFont="1" applyFill="1" applyBorder="1" applyAlignment="1">
      <alignment vertical="center"/>
    </xf>
    <xf numFmtId="168" fontId="1" fillId="9" borderId="40" xfId="0" applyNumberFormat="1" applyFont="1" applyFill="1" applyBorder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5" borderId="57" xfId="0" applyFont="1" applyFill="1" applyBorder="1" applyAlignment="1">
      <alignment horizontal="center" vertical="center" wrapText="1"/>
    </xf>
    <xf numFmtId="166" fontId="1" fillId="0" borderId="50" xfId="0" applyNumberFormat="1" applyFont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166" fontId="1" fillId="0" borderId="2" xfId="0" applyNumberFormat="1" applyFont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8" borderId="3" xfId="0" applyFont="1" applyFill="1" applyBorder="1" applyAlignment="1">
      <alignment horizontal="center" vertical="center" wrapText="1"/>
    </xf>
    <xf numFmtId="166" fontId="1" fillId="0" borderId="4" xfId="0" applyNumberFormat="1" applyFont="1" applyBorder="1" applyAlignment="1">
      <alignment horizontal="center" vertical="center"/>
    </xf>
    <xf numFmtId="0" fontId="1" fillId="12" borderId="0" xfId="0" applyFont="1" applyFill="1"/>
    <xf numFmtId="0" fontId="0" fillId="12" borderId="0" xfId="0" applyFill="1"/>
    <xf numFmtId="166" fontId="1" fillId="12" borderId="0" xfId="0" applyNumberFormat="1" applyFont="1" applyFill="1"/>
    <xf numFmtId="0" fontId="9" fillId="0" borderId="0" xfId="0" applyFont="1" applyAlignment="1">
      <alignment vertical="center"/>
    </xf>
    <xf numFmtId="169" fontId="1" fillId="0" borderId="0" xfId="0" applyNumberFormat="1" applyFont="1"/>
  </cellXfs>
  <cellStyles count="2">
    <cellStyle name="Normální" xfId="0" builtinId="0"/>
    <cellStyle name="Normální 36" xfId="1" xr:uid="{4D290F1F-8D7C-44EE-8271-3921B9D1EE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Navod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1440000</xdr:colOff>
      <xdr:row>3</xdr:row>
      <xdr:rowOff>58147</xdr:rowOff>
    </xdr:to>
    <xdr:sp macro="[0]!SkocNaKonec2" textlink="">
      <xdr:nvSpPr>
        <xdr:cNvPr id="2" name="Obdélník 1">
          <a:extLst>
            <a:ext uri="{FF2B5EF4-FFF2-40B4-BE49-F238E27FC236}">
              <a16:creationId xmlns:a16="http://schemas.microsoft.com/office/drawing/2014/main" id="{E5CCC40E-E44F-4F20-A676-0477C8721057}"/>
            </a:ext>
          </a:extLst>
        </xdr:cNvPr>
        <xdr:cNvSpPr/>
      </xdr:nvSpPr>
      <xdr:spPr bwMode="auto">
        <a:xfrm>
          <a:off x="0" y="0"/>
          <a:ext cx="1440000" cy="553447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cs-CZ" sz="1100" b="1" u="sng">
              <a:latin typeface="+mn-lt"/>
            </a:rPr>
            <a:t>SKOČ</a:t>
          </a:r>
          <a:r>
            <a:rPr lang="cs-CZ" sz="1100" b="1" u="sng" baseline="0">
              <a:latin typeface="+mn-lt"/>
            </a:rPr>
            <a:t> NA KONEC</a:t>
          </a:r>
          <a:endParaRPr lang="cs-CZ" sz="1100" b="1" u="sng">
            <a:latin typeface="+mn-lt"/>
          </a:endParaRPr>
        </a:p>
      </xdr:txBody>
    </xdr:sp>
    <xdr:clientData fPrintsWithSheet="0"/>
  </xdr:twoCellAnchor>
  <xdr:oneCellAnchor>
    <xdr:from>
      <xdr:col>1</xdr:col>
      <xdr:colOff>44824</xdr:colOff>
      <xdr:row>0</xdr:row>
      <xdr:rowOff>22413</xdr:rowOff>
    </xdr:from>
    <xdr:ext cx="1440000" cy="540000"/>
    <xdr:sp macro="" textlink="">
      <xdr:nvSpPr>
        <xdr:cNvPr id="3" name="TextovéPo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7500B3A-7C84-46EC-A8C1-6DBCC604970C}"/>
            </a:ext>
          </a:extLst>
        </xdr:cNvPr>
        <xdr:cNvSpPr txBox="1"/>
      </xdr:nvSpPr>
      <xdr:spPr>
        <a:xfrm>
          <a:off x="1559299" y="22413"/>
          <a:ext cx="1440000" cy="540000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cs-CZ" sz="2400"/>
            <a:t>Zpět</a:t>
          </a:r>
          <a:endParaRPr lang="cs-CZ" sz="10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ld_PC/Projekty/DMC/Akce%202021/ZP%20Most%20Znojmo%20-%20Ok&#345;&#237;&#353;ky/SPozes%20novy/po%20druhych%20pripominkach%20P&#345;.&#269;.%203%20-%20Tabulka%20propo&#269;tu%202021_v4_20210917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ngelog"/>
      <sheetName val="Navod"/>
      <sheetName val="Ostatní naklady na přípravu"/>
      <sheetName val="Zadani "/>
      <sheetName val="Zadání SSZ"/>
      <sheetName val="Tabulka propočtu, verze 2021"/>
      <sheetName val="Dopočet inflace"/>
      <sheetName val="VZOR 80"/>
      <sheetName val="VZOR 81"/>
      <sheetName val="VZOR 83"/>
      <sheetName val="Ostatni_tabulky"/>
      <sheetName val="NAD"/>
      <sheetName val="Dopočet bez inflace"/>
      <sheetName val="1 CIN"/>
      <sheetName val="Databaze rizik"/>
    </sheetNames>
    <sheetDataSet>
      <sheetData sheetId="0"/>
      <sheetData sheetId="1"/>
      <sheetData sheetId="2"/>
      <sheetData sheetId="3">
        <row r="3">
          <cell r="C3">
            <v>1.02</v>
          </cell>
        </row>
      </sheetData>
      <sheetData sheetId="4">
        <row r="9">
          <cell r="C9">
            <v>45170</v>
          </cell>
        </row>
        <row r="10">
          <cell r="C10">
            <v>45275</v>
          </cell>
        </row>
      </sheetData>
      <sheetData sheetId="5">
        <row r="3">
          <cell r="B3">
            <v>2021</v>
          </cell>
          <cell r="C3" t="str">
            <v>Rekonstrukce mostu v km 138,187 TÚ 1201 na trati Znojmo - Okříšky</v>
          </cell>
        </row>
        <row r="5">
          <cell r="A5" t="str">
            <v>Radek Kverek</v>
          </cell>
          <cell r="B5">
            <v>44571</v>
          </cell>
        </row>
        <row r="7">
          <cell r="C7" t="str">
            <v>A01</v>
          </cell>
          <cell r="D7" t="str">
            <v>SZZ do 9 ks výhybkových jednotek</v>
          </cell>
          <cell r="E7" t="str">
            <v>v.j.</v>
          </cell>
          <cell r="G7">
            <v>7.3393698680417367</v>
          </cell>
          <cell r="CQ7">
            <v>0</v>
          </cell>
          <cell r="CS7">
            <v>0</v>
          </cell>
        </row>
        <row r="8">
          <cell r="C8" t="str">
            <v>A02</v>
          </cell>
          <cell r="D8" t="str">
            <v>SZZ od 10 do 15 ks výhybkových jednotek</v>
          </cell>
          <cell r="E8" t="str">
            <v>v.j.</v>
          </cell>
          <cell r="G8">
            <v>6.5473515369580966</v>
          </cell>
          <cell r="CQ8">
            <v>0</v>
          </cell>
          <cell r="CS8">
            <v>0</v>
          </cell>
        </row>
        <row r="9">
          <cell r="C9" t="str">
            <v>A03</v>
          </cell>
          <cell r="D9" t="str">
            <v>SZZ od 16 do 25 ks výhybkových jednotek</v>
          </cell>
          <cell r="E9" t="str">
            <v>v.j.</v>
          </cell>
          <cell r="G9">
            <v>5.8081344279466984</v>
          </cell>
          <cell r="CQ9">
            <v>0</v>
          </cell>
          <cell r="CS9">
            <v>0</v>
          </cell>
        </row>
        <row r="10">
          <cell r="C10" t="str">
            <v>A04</v>
          </cell>
          <cell r="D10" t="str">
            <v>SZZ od 26 do 50 ks výhybkových jednotek</v>
          </cell>
          <cell r="E10" t="str">
            <v>v.j.</v>
          </cell>
          <cell r="G10">
            <v>5.174519763079787</v>
          </cell>
          <cell r="CQ10">
            <v>0</v>
          </cell>
          <cell r="CS10">
            <v>0</v>
          </cell>
        </row>
        <row r="11">
          <cell r="C11" t="str">
            <v>A05</v>
          </cell>
          <cell r="D11" t="str">
            <v>SZZ nad 50 ks výhybkových jednotek</v>
          </cell>
          <cell r="E11" t="str">
            <v>v.j.</v>
          </cell>
          <cell r="G11">
            <v>4.7521099865018437</v>
          </cell>
          <cell r="CQ11">
            <v>0</v>
          </cell>
          <cell r="CS11">
            <v>0</v>
          </cell>
        </row>
        <row r="12">
          <cell r="C12" t="str">
            <v>A06</v>
          </cell>
          <cell r="D12" t="str">
            <v>Provizorní SZZ</v>
          </cell>
          <cell r="E12" t="str">
            <v>v.j.</v>
          </cell>
          <cell r="G12">
            <v>1.9008439946007378</v>
          </cell>
          <cell r="CQ12">
            <v>3.801688</v>
          </cell>
          <cell r="CS12">
            <v>4.2716979999999998</v>
          </cell>
        </row>
        <row r="13">
          <cell r="C13" t="str">
            <v>A07</v>
          </cell>
          <cell r="D13" t="str">
            <v>TZZ - jednokolejná trať</v>
          </cell>
          <cell r="E13" t="str">
            <v>km tratě</v>
          </cell>
          <cell r="G13">
            <v>1.9536452166729805</v>
          </cell>
          <cell r="CQ13">
            <v>0</v>
          </cell>
          <cell r="CS13">
            <v>0</v>
          </cell>
        </row>
        <row r="14">
          <cell r="C14" t="str">
            <v>A08</v>
          </cell>
          <cell r="D14" t="str">
            <v>TZZ - dvoukolejná trať</v>
          </cell>
          <cell r="E14" t="str">
            <v>km tratě</v>
          </cell>
          <cell r="G14">
            <v>3.2736757684790483</v>
          </cell>
          <cell r="CQ14">
            <v>0</v>
          </cell>
          <cell r="CS14">
            <v>0</v>
          </cell>
        </row>
        <row r="15">
          <cell r="C15" t="str">
            <v>A09</v>
          </cell>
          <cell r="D15" t="str">
            <v>PZZ - jednokolejná trať</v>
          </cell>
          <cell r="E15" t="str">
            <v>ks</v>
          </cell>
          <cell r="G15">
            <v>5.0689173189353012</v>
          </cell>
          <cell r="CQ15">
            <v>0</v>
          </cell>
          <cell r="CS15">
            <v>0</v>
          </cell>
        </row>
        <row r="16">
          <cell r="C16" t="str">
            <v>A10</v>
          </cell>
          <cell r="D16" t="str">
            <v>PZZ - dvoukolejná trať</v>
          </cell>
          <cell r="E16" t="str">
            <v>ks</v>
          </cell>
          <cell r="G16">
            <v>6.0193393162356692</v>
          </cell>
          <cell r="CQ16">
            <v>0</v>
          </cell>
          <cell r="CS16">
            <v>0</v>
          </cell>
        </row>
        <row r="17">
          <cell r="C17" t="str">
            <v>A11</v>
          </cell>
          <cell r="D17" t="str">
            <v>DOZ</v>
          </cell>
          <cell r="E17" t="str">
            <v>žst.</v>
          </cell>
          <cell r="G17">
            <v>4.7521099865018437</v>
          </cell>
          <cell r="CQ17">
            <v>0</v>
          </cell>
          <cell r="CS17">
            <v>0</v>
          </cell>
        </row>
        <row r="18">
          <cell r="C18" t="str">
            <v>A12</v>
          </cell>
          <cell r="D18" t="str">
            <v>ETCS</v>
          </cell>
          <cell r="E18" t="str">
            <v>km tratě</v>
          </cell>
          <cell r="G18">
            <v>4.0128928774904464</v>
          </cell>
          <cell r="CQ18">
            <v>0</v>
          </cell>
          <cell r="CS18">
            <v>0</v>
          </cell>
        </row>
        <row r="19">
          <cell r="C19" t="str">
            <v>A13</v>
          </cell>
          <cell r="D19" t="str">
            <v>Rezervní řádek</v>
          </cell>
          <cell r="CQ19">
            <v>0</v>
          </cell>
          <cell r="CS19">
            <v>0</v>
          </cell>
        </row>
        <row r="20">
          <cell r="C20" t="str">
            <v>A14</v>
          </cell>
          <cell r="D20" t="str">
            <v>Rezervní řádek</v>
          </cell>
          <cell r="G20">
            <v>0</v>
          </cell>
          <cell r="CQ20">
            <v>0</v>
          </cell>
          <cell r="CS20">
            <v>0</v>
          </cell>
        </row>
        <row r="21">
          <cell r="C21" t="str">
            <v>A15</v>
          </cell>
          <cell r="D21" t="str">
            <v>Rezervní řádek</v>
          </cell>
          <cell r="G21">
            <v>0</v>
          </cell>
          <cell r="CQ21">
            <v>0</v>
          </cell>
          <cell r="CS21">
            <v>0</v>
          </cell>
        </row>
        <row r="22">
          <cell r="C22" t="str">
            <v>A16</v>
          </cell>
          <cell r="D22" t="str">
            <v>Individuální kalkulace</v>
          </cell>
          <cell r="E22" t="str">
            <v>mil. Kč</v>
          </cell>
          <cell r="G22">
            <v>0</v>
          </cell>
          <cell r="CQ22">
            <v>0</v>
          </cell>
          <cell r="CS22">
            <v>0</v>
          </cell>
        </row>
        <row r="23">
          <cell r="C23" t="str">
            <v>A17</v>
          </cell>
          <cell r="D23" t="str">
            <v>Individuální kalkulace</v>
          </cell>
          <cell r="E23" t="str">
            <v>mil. Kč</v>
          </cell>
          <cell r="G23">
            <v>0</v>
          </cell>
          <cell r="CQ23">
            <v>0</v>
          </cell>
          <cell r="CS23">
            <v>0</v>
          </cell>
        </row>
        <row r="24">
          <cell r="D24" t="str">
            <v>CELKEM</v>
          </cell>
        </row>
        <row r="25">
          <cell r="C25" t="str">
            <v>B01</v>
          </cell>
          <cell r="D25" t="str">
            <v>Místní radiový systém</v>
          </cell>
          <cell r="E25" t="str">
            <v>žst.</v>
          </cell>
          <cell r="G25">
            <v>1.9008439946007378</v>
          </cell>
          <cell r="CQ25">
            <v>0</v>
          </cell>
          <cell r="CS25">
            <v>0</v>
          </cell>
        </row>
        <row r="26">
          <cell r="C26" t="str">
            <v>B02</v>
          </cell>
          <cell r="D26" t="str">
            <v>Sdělovací zařízení ve stanici - uzlové stanice</v>
          </cell>
          <cell r="E26" t="str">
            <v>ks</v>
          </cell>
          <cell r="G26">
            <v>12.67229329733825</v>
          </cell>
          <cell r="CQ26">
            <v>0</v>
          </cell>
          <cell r="CS26">
            <v>0</v>
          </cell>
        </row>
        <row r="27">
          <cell r="C27" t="str">
            <v>B03</v>
          </cell>
          <cell r="D27" t="str">
            <v>Sdělovací zařízení ve stanici - mezilehlé stanice</v>
          </cell>
          <cell r="E27" t="str">
            <v>ks</v>
          </cell>
          <cell r="G27">
            <v>5.2801222072242702</v>
          </cell>
          <cell r="CQ27">
            <v>0</v>
          </cell>
          <cell r="CS27">
            <v>0</v>
          </cell>
        </row>
        <row r="28">
          <cell r="C28" t="str">
            <v>B04</v>
          </cell>
          <cell r="D28" t="str">
            <v>Sdělovací zařízení v zastávce</v>
          </cell>
          <cell r="E28" t="str">
            <v>ks</v>
          </cell>
          <cell r="G28">
            <v>0.52801222072242704</v>
          </cell>
          <cell r="CQ28">
            <v>0</v>
          </cell>
          <cell r="CS28">
            <v>0</v>
          </cell>
        </row>
        <row r="29">
          <cell r="C29" t="str">
            <v>B05</v>
          </cell>
          <cell r="D29" t="str">
            <v>Sdělovací informační zařízení ve stanici</v>
          </cell>
          <cell r="E29" t="str">
            <v>ks nástupiště</v>
          </cell>
          <cell r="G29">
            <v>3.1680733243345625</v>
          </cell>
          <cell r="CQ29">
            <v>0</v>
          </cell>
          <cell r="CS29">
            <v>0</v>
          </cell>
        </row>
        <row r="30">
          <cell r="C30" t="str">
            <v>B06</v>
          </cell>
          <cell r="D30" t="str">
            <v>Sdělovací informační zařízení v zastávce</v>
          </cell>
          <cell r="E30" t="str">
            <v>ks nástupiště</v>
          </cell>
          <cell r="G30">
            <v>0.52801222072242704</v>
          </cell>
          <cell r="CQ30">
            <v>0</v>
          </cell>
          <cell r="CS30">
            <v>0</v>
          </cell>
        </row>
        <row r="31">
          <cell r="C31" t="str">
            <v>B07</v>
          </cell>
          <cell r="D31" t="str">
            <v>Sdělovací zařízení v trati (TRS,...)</v>
          </cell>
          <cell r="E31" t="str">
            <v>km tratě</v>
          </cell>
          <cell r="G31">
            <v>0.79201833108364061</v>
          </cell>
          <cell r="CQ31">
            <v>0</v>
          </cell>
          <cell r="CS31">
            <v>0</v>
          </cell>
        </row>
        <row r="32">
          <cell r="C32" t="str">
            <v>B08</v>
          </cell>
          <cell r="D32" t="str">
            <v>Sdělovací zařízení v trati (GSM-R)</v>
          </cell>
          <cell r="E32" t="str">
            <v>km tratě</v>
          </cell>
          <cell r="G32">
            <v>2.5344586594676506</v>
          </cell>
          <cell r="CQ32">
            <v>0</v>
          </cell>
          <cell r="CS32">
            <v>0</v>
          </cell>
        </row>
        <row r="33">
          <cell r="C33" t="str">
            <v>B09</v>
          </cell>
          <cell r="D33" t="str">
            <v xml:space="preserve">Sdělovací zařízení v tunelu </v>
          </cell>
          <cell r="E33" t="str">
            <v>km tratě</v>
          </cell>
          <cell r="G33">
            <v>5.0161160968630574</v>
          </cell>
          <cell r="CQ33">
            <v>0</v>
          </cell>
          <cell r="CS33">
            <v>0</v>
          </cell>
        </row>
        <row r="34">
          <cell r="C34" t="str">
            <v>B10</v>
          </cell>
          <cell r="D34" t="str">
            <v>Traťový sdělovací kabel</v>
          </cell>
          <cell r="E34" t="str">
            <v>km tratě</v>
          </cell>
          <cell r="G34">
            <v>2.3232537711786794</v>
          </cell>
          <cell r="CQ34">
            <v>0</v>
          </cell>
          <cell r="CS34">
            <v>0</v>
          </cell>
        </row>
        <row r="35">
          <cell r="C35" t="str">
            <v>B11</v>
          </cell>
          <cell r="D35" t="str">
            <v>Přeložka závěsného optického kabelu (kabel ČDT)</v>
          </cell>
          <cell r="E35" t="str">
            <v>km tratě</v>
          </cell>
          <cell r="G35">
            <v>1.9008439946007378</v>
          </cell>
          <cell r="CQ35">
            <v>0</v>
          </cell>
          <cell r="CS35">
            <v>0</v>
          </cell>
        </row>
        <row r="36">
          <cell r="C36" t="str">
            <v>B12</v>
          </cell>
          <cell r="D36" t="str">
            <v>Rezervní řádek</v>
          </cell>
          <cell r="G36">
            <v>0</v>
          </cell>
          <cell r="CQ36">
            <v>0</v>
          </cell>
          <cell r="CS36">
            <v>0</v>
          </cell>
        </row>
        <row r="37">
          <cell r="C37" t="str">
            <v>B13</v>
          </cell>
          <cell r="D37" t="str">
            <v>Rezervní řádek</v>
          </cell>
          <cell r="G37">
            <v>0</v>
          </cell>
          <cell r="CQ37">
            <v>0</v>
          </cell>
          <cell r="CS37">
            <v>0</v>
          </cell>
        </row>
        <row r="38">
          <cell r="C38" t="str">
            <v>B14</v>
          </cell>
          <cell r="D38" t="str">
            <v>Rezervní řádek</v>
          </cell>
          <cell r="G38">
            <v>0</v>
          </cell>
          <cell r="CQ38">
            <v>0</v>
          </cell>
          <cell r="CS38">
            <v>0</v>
          </cell>
        </row>
        <row r="39">
          <cell r="C39" t="str">
            <v>B15</v>
          </cell>
          <cell r="D39" t="str">
            <v>Individuální kalkulace</v>
          </cell>
          <cell r="E39" t="str">
            <v>mil. Kč</v>
          </cell>
          <cell r="G39">
            <v>0</v>
          </cell>
          <cell r="CQ39">
            <v>0</v>
          </cell>
          <cell r="CS39">
            <v>0</v>
          </cell>
        </row>
        <row r="40">
          <cell r="C40" t="str">
            <v>B16</v>
          </cell>
          <cell r="D40" t="str">
            <v>Individuální kalkulace</v>
          </cell>
          <cell r="E40" t="str">
            <v>mil. Kč</v>
          </cell>
          <cell r="G40">
            <v>0</v>
          </cell>
          <cell r="CQ40">
            <v>0</v>
          </cell>
          <cell r="CS40">
            <v>0</v>
          </cell>
        </row>
        <row r="41">
          <cell r="D41" t="str">
            <v>CELKEM</v>
          </cell>
        </row>
        <row r="42">
          <cell r="C42" t="str">
            <v>C01</v>
          </cell>
          <cell r="D42" t="str">
            <v>Technologie trakční měnírny</v>
          </cell>
          <cell r="E42" t="str">
            <v>ks</v>
          </cell>
          <cell r="G42">
            <v>108.133411814064</v>
          </cell>
          <cell r="CQ42">
            <v>0</v>
          </cell>
          <cell r="CS42">
            <v>0</v>
          </cell>
        </row>
        <row r="43">
          <cell r="C43" t="str">
            <v>C02</v>
          </cell>
          <cell r="D43" t="str">
            <v>Technologie trakční transformovny</v>
          </cell>
          <cell r="E43" t="str">
            <v>ks</v>
          </cell>
          <cell r="G43">
            <v>97.834991641296</v>
          </cell>
          <cell r="CQ43">
            <v>0</v>
          </cell>
          <cell r="CS43">
            <v>0</v>
          </cell>
        </row>
        <row r="44">
          <cell r="C44" t="str">
            <v>C03</v>
          </cell>
          <cell r="D44" t="str">
            <v>Úprava stávající technologie TNS, TM (individuální kalkulace)</v>
          </cell>
          <cell r="E44" t="str">
            <v>mil. Kč</v>
          </cell>
          <cell r="G44">
            <v>0</v>
          </cell>
          <cell r="CQ44">
            <v>0</v>
          </cell>
          <cell r="CS44">
            <v>0</v>
          </cell>
        </row>
        <row r="45">
          <cell r="C45" t="str">
            <v>C04</v>
          </cell>
          <cell r="D45" t="str">
            <v>Technologie spínací stanice</v>
          </cell>
          <cell r="E45" t="str">
            <v>ks</v>
          </cell>
          <cell r="G45">
            <v>37.589233630603204</v>
          </cell>
          <cell r="CQ45">
            <v>0</v>
          </cell>
          <cell r="CS45">
            <v>0</v>
          </cell>
        </row>
        <row r="46">
          <cell r="C46" t="str">
            <v>C05</v>
          </cell>
          <cell r="D46" t="str">
            <v>Úprava stávající technologie SpS (individuální kalkulace)</v>
          </cell>
          <cell r="E46" t="str">
            <v>mil. Kč</v>
          </cell>
          <cell r="G46">
            <v>0</v>
          </cell>
          <cell r="CQ46">
            <v>0</v>
          </cell>
          <cell r="CS46">
            <v>0</v>
          </cell>
        </row>
        <row r="47">
          <cell r="C47" t="str">
            <v>C06</v>
          </cell>
          <cell r="D47" t="str">
            <v>Technologie trafostanice 22 kV</v>
          </cell>
          <cell r="E47" t="str">
            <v>ks</v>
          </cell>
          <cell r="G47">
            <v>46.342890777455992</v>
          </cell>
          <cell r="CQ47">
            <v>0</v>
          </cell>
          <cell r="CS47">
            <v>0</v>
          </cell>
        </row>
        <row r="48">
          <cell r="C48" t="str">
            <v>C07</v>
          </cell>
          <cell r="D48" t="str">
            <v>Technologie rozvodny 110 kV</v>
          </cell>
          <cell r="E48" t="str">
            <v>ks</v>
          </cell>
          <cell r="G48">
            <v>87.536571468527995</v>
          </cell>
          <cell r="CQ48">
            <v>0</v>
          </cell>
          <cell r="CS48">
            <v>0</v>
          </cell>
        </row>
        <row r="49">
          <cell r="C49" t="str">
            <v>C08</v>
          </cell>
          <cell r="D49" t="str">
            <v>Trafostanice - technologie tunelů</v>
          </cell>
          <cell r="E49" t="str">
            <v>ks</v>
          </cell>
          <cell r="G49">
            <v>18.537156310982397</v>
          </cell>
          <cell r="CQ49">
            <v>0</v>
          </cell>
          <cell r="CS49">
            <v>0</v>
          </cell>
        </row>
        <row r="50">
          <cell r="C50" t="str">
            <v>C09</v>
          </cell>
          <cell r="D50" t="str">
            <v>Trafostanice - technologie stanice</v>
          </cell>
          <cell r="E50" t="str">
            <v>ks</v>
          </cell>
          <cell r="G50">
            <v>22.656524380089603</v>
          </cell>
          <cell r="CQ50">
            <v>0</v>
          </cell>
          <cell r="CS50">
            <v>0</v>
          </cell>
        </row>
        <row r="51">
          <cell r="C51" t="str">
            <v>C10</v>
          </cell>
          <cell r="D51" t="str">
            <v>Úprava stávající technologie trafostanic (individuální kalkulace)</v>
          </cell>
          <cell r="E51" t="str">
            <v>mil. Kč</v>
          </cell>
          <cell r="G51">
            <v>0</v>
          </cell>
          <cell r="CQ51">
            <v>0</v>
          </cell>
          <cell r="CS51">
            <v>0</v>
          </cell>
        </row>
        <row r="52">
          <cell r="C52" t="str">
            <v>C11</v>
          </cell>
          <cell r="D52" t="str">
            <v>Rezervní řádek</v>
          </cell>
          <cell r="G52">
            <v>0</v>
          </cell>
          <cell r="CQ52">
            <v>0</v>
          </cell>
          <cell r="CS52">
            <v>0</v>
          </cell>
        </row>
        <row r="53">
          <cell r="C53" t="str">
            <v>C12</v>
          </cell>
          <cell r="D53" t="str">
            <v>Rezervní řádek</v>
          </cell>
          <cell r="G53">
            <v>0</v>
          </cell>
          <cell r="CQ53">
            <v>0</v>
          </cell>
          <cell r="CS53">
            <v>0</v>
          </cell>
        </row>
        <row r="54">
          <cell r="C54" t="str">
            <v>C13</v>
          </cell>
          <cell r="D54" t="str">
            <v>Rezervní řádek</v>
          </cell>
          <cell r="G54">
            <v>0</v>
          </cell>
          <cell r="CQ54">
            <v>0</v>
          </cell>
          <cell r="CS54">
            <v>0</v>
          </cell>
        </row>
        <row r="55">
          <cell r="C55" t="str">
            <v>C14</v>
          </cell>
          <cell r="D55" t="str">
            <v>Individuální kalkulace</v>
          </cell>
          <cell r="E55" t="str">
            <v>mil. Kč</v>
          </cell>
          <cell r="G55">
            <v>0</v>
          </cell>
          <cell r="CQ55">
            <v>0</v>
          </cell>
          <cell r="CS55">
            <v>0</v>
          </cell>
        </row>
        <row r="56">
          <cell r="C56" t="str">
            <v>C15</v>
          </cell>
          <cell r="D56" t="str">
            <v>Individuální kalkulace</v>
          </cell>
          <cell r="E56" t="str">
            <v>mil. Kč</v>
          </cell>
          <cell r="G56">
            <v>0</v>
          </cell>
          <cell r="CQ56">
            <v>0</v>
          </cell>
          <cell r="CS56">
            <v>0</v>
          </cell>
        </row>
        <row r="57">
          <cell r="D57" t="str">
            <v>CELKEM</v>
          </cell>
        </row>
        <row r="58">
          <cell r="C58" t="str">
            <v>D01</v>
          </cell>
          <cell r="D58" t="str">
            <v>Základní technologické vybavení budov (EPS, EZS, MAR, SHZ atd.)</v>
          </cell>
          <cell r="E58" t="str">
            <v>m3 OP</v>
          </cell>
          <cell r="G58">
            <v>1.0650502913717335E-3</v>
          </cell>
          <cell r="CQ58">
            <v>0</v>
          </cell>
          <cell r="CS58">
            <v>0</v>
          </cell>
        </row>
        <row r="59">
          <cell r="C59" t="str">
            <v>D02</v>
          </cell>
          <cell r="D59" t="str">
            <v>Eskalátory</v>
          </cell>
          <cell r="E59" t="str">
            <v>ks</v>
          </cell>
          <cell r="G59">
            <v>2.0235955536062935</v>
          </cell>
          <cell r="CQ59">
            <v>0</v>
          </cell>
          <cell r="CS59">
            <v>0</v>
          </cell>
        </row>
        <row r="60">
          <cell r="C60" t="str">
            <v>D03</v>
          </cell>
          <cell r="D60" t="str">
            <v>Výtahy</v>
          </cell>
          <cell r="E60" t="str">
            <v>ks</v>
          </cell>
          <cell r="G60">
            <v>1.5975754370575999</v>
          </cell>
          <cell r="CQ60">
            <v>0</v>
          </cell>
          <cell r="CS60">
            <v>0</v>
          </cell>
        </row>
        <row r="61">
          <cell r="C61" t="str">
            <v>D04</v>
          </cell>
          <cell r="D61" t="str">
            <v>Rezervní řádek</v>
          </cell>
          <cell r="G61">
            <v>0</v>
          </cell>
          <cell r="CQ61">
            <v>0</v>
          </cell>
          <cell r="CS61">
            <v>0</v>
          </cell>
        </row>
        <row r="62">
          <cell r="C62" t="str">
            <v>D05</v>
          </cell>
          <cell r="D62" t="str">
            <v>Rezervní řádek</v>
          </cell>
          <cell r="G62">
            <v>0</v>
          </cell>
          <cell r="CQ62">
            <v>0</v>
          </cell>
          <cell r="CS62">
            <v>0</v>
          </cell>
        </row>
        <row r="63">
          <cell r="C63" t="str">
            <v>D06</v>
          </cell>
          <cell r="D63" t="str">
            <v>Individuální kalkulace</v>
          </cell>
          <cell r="E63" t="str">
            <v>mil. Kč</v>
          </cell>
          <cell r="G63">
            <v>0</v>
          </cell>
          <cell r="CQ63">
            <v>0</v>
          </cell>
          <cell r="CS63">
            <v>0</v>
          </cell>
        </row>
        <row r="64">
          <cell r="C64" t="str">
            <v>D07</v>
          </cell>
          <cell r="D64" t="str">
            <v>Individuální kalkulace</v>
          </cell>
          <cell r="E64" t="str">
            <v>mil. Kč</v>
          </cell>
          <cell r="G64">
            <v>0</v>
          </cell>
          <cell r="CQ64">
            <v>0</v>
          </cell>
          <cell r="CS64">
            <v>0</v>
          </cell>
        </row>
        <row r="65">
          <cell r="D65" t="str">
            <v>CELKEM</v>
          </cell>
        </row>
        <row r="66">
          <cell r="C66" t="str">
            <v>E01</v>
          </cell>
          <cell r="D66" t="str">
            <v>Demontáž koleje (betonové pražce)</v>
          </cell>
          <cell r="E66" t="str">
            <v>m koleje</v>
          </cell>
          <cell r="G66">
            <v>3.7046479053930285E-3</v>
          </cell>
          <cell r="CQ66">
            <v>0.388988</v>
          </cell>
          <cell r="CS66">
            <v>0.43216599999999999</v>
          </cell>
        </row>
        <row r="67">
          <cell r="C67" t="str">
            <v>E02</v>
          </cell>
          <cell r="D67" t="str">
            <v>Demontáž koleje (dřevěné pražce), výhybky</v>
          </cell>
          <cell r="E67" t="str">
            <v>m koleje</v>
          </cell>
          <cell r="G67">
            <v>5.0517925982632205E-3</v>
          </cell>
          <cell r="CQ67">
            <v>1.07098</v>
          </cell>
          <cell r="CS67">
            <v>1.189859</v>
          </cell>
        </row>
        <row r="68">
          <cell r="C68" t="str">
            <v>E03</v>
          </cell>
          <cell r="D68" t="str">
            <v>Kolej UIC 60, nová, štěrkové lože</v>
          </cell>
          <cell r="E68" t="str">
            <v>m koleje</v>
          </cell>
          <cell r="G68">
            <v>1.9645860104356969E-2</v>
          </cell>
          <cell r="CQ68">
            <v>0</v>
          </cell>
          <cell r="CS68">
            <v>0</v>
          </cell>
        </row>
        <row r="69">
          <cell r="C69" t="str">
            <v>E04</v>
          </cell>
          <cell r="D69" t="str">
            <v>Kolej UIC 60, nová, PJD sjízdná, širá trať</v>
          </cell>
          <cell r="E69" t="str">
            <v>m koleje</v>
          </cell>
          <cell r="G69">
            <v>3.9291720208713937E-2</v>
          </cell>
          <cell r="CQ69">
            <v>0</v>
          </cell>
          <cell r="CS69">
            <v>0</v>
          </cell>
        </row>
        <row r="70">
          <cell r="C70" t="str">
            <v>E05</v>
          </cell>
          <cell r="D70" t="str">
            <v>Kolej UIC 60, nová, PJD sjízdná, tunel</v>
          </cell>
          <cell r="E70" t="str">
            <v>m koleje</v>
          </cell>
          <cell r="G70">
            <v>3.8169099631322118E-2</v>
          </cell>
          <cell r="CQ70">
            <v>0</v>
          </cell>
          <cell r="CS70">
            <v>0</v>
          </cell>
        </row>
        <row r="71">
          <cell r="C71" t="str">
            <v>E06</v>
          </cell>
          <cell r="D71" t="str">
            <v>Kolej S49, nová, štěrkové lože</v>
          </cell>
          <cell r="E71" t="str">
            <v>m koleje</v>
          </cell>
          <cell r="G71">
            <v>1.7737405122790869E-2</v>
          </cell>
          <cell r="CQ71">
            <v>3.2814199999999998</v>
          </cell>
          <cell r="CS71">
            <v>3.6456580000000001</v>
          </cell>
        </row>
        <row r="72">
          <cell r="C72" t="str">
            <v>E07</v>
          </cell>
          <cell r="D72" t="str">
            <v>Jednoduchá výhybka J60-1:26,5-2500-PHS</v>
          </cell>
          <cell r="E72" t="str">
            <v>ks</v>
          </cell>
          <cell r="G72">
            <v>9.6545369655697097</v>
          </cell>
          <cell r="CQ72">
            <v>0</v>
          </cell>
          <cell r="CS72">
            <v>0</v>
          </cell>
        </row>
        <row r="73">
          <cell r="C73" t="str">
            <v>E08</v>
          </cell>
          <cell r="D73" t="str">
            <v>Jednoduchá výhybka J60-1:18,5-1200</v>
          </cell>
          <cell r="E73" t="str">
            <v>ks</v>
          </cell>
          <cell r="G73">
            <v>7.2970337530468745</v>
          </cell>
          <cell r="CQ73">
            <v>0</v>
          </cell>
          <cell r="CS73">
            <v>0</v>
          </cell>
        </row>
        <row r="74">
          <cell r="C74" t="str">
            <v>E09</v>
          </cell>
          <cell r="D74" t="str">
            <v>Jednoduchá výhybka J60-1:14-760</v>
          </cell>
          <cell r="E74" t="str">
            <v>ks</v>
          </cell>
          <cell r="G74">
            <v>5.8376270024374994</v>
          </cell>
          <cell r="CQ74">
            <v>0</v>
          </cell>
          <cell r="CS74">
            <v>0</v>
          </cell>
        </row>
        <row r="75">
          <cell r="C75" t="str">
            <v>E10</v>
          </cell>
          <cell r="D75" t="str">
            <v>Jednoduchá výhybka J60-1:12-500</v>
          </cell>
          <cell r="E75" t="str">
            <v>ks</v>
          </cell>
          <cell r="G75">
            <v>4.3782202518281244</v>
          </cell>
          <cell r="CQ75">
            <v>0</v>
          </cell>
          <cell r="CS75">
            <v>0</v>
          </cell>
        </row>
        <row r="76">
          <cell r="C76" t="str">
            <v>E11</v>
          </cell>
          <cell r="D76" t="str">
            <v>Jednoduchá výhybka J60-1:11-300</v>
          </cell>
          <cell r="E76" t="str">
            <v>ks</v>
          </cell>
          <cell r="G76">
            <v>3.7046479053930286</v>
          </cell>
          <cell r="CQ76">
            <v>0</v>
          </cell>
          <cell r="CS76">
            <v>0</v>
          </cell>
        </row>
        <row r="77">
          <cell r="C77" t="str">
            <v>E12</v>
          </cell>
          <cell r="D77" t="str">
            <v>Jednoduchá výhybka J60-1:9-300</v>
          </cell>
          <cell r="E77" t="str">
            <v>ks</v>
          </cell>
          <cell r="G77">
            <v>3.4801237899146638</v>
          </cell>
          <cell r="CQ77">
            <v>0</v>
          </cell>
          <cell r="CS77">
            <v>0</v>
          </cell>
        </row>
        <row r="78">
          <cell r="C78" t="str">
            <v>E13</v>
          </cell>
          <cell r="D78" t="str">
            <v>Jednoduchá výhybka J60-1:9-190</v>
          </cell>
          <cell r="E78" t="str">
            <v>ks</v>
          </cell>
          <cell r="G78">
            <v>3.0310755589579328</v>
          </cell>
          <cell r="CQ78">
            <v>0</v>
          </cell>
          <cell r="CS78">
            <v>0</v>
          </cell>
        </row>
        <row r="79">
          <cell r="C79" t="str">
            <v>E14</v>
          </cell>
          <cell r="D79" t="str">
            <v>Jednoduchá výhybka J60-1:7,5-190-I</v>
          </cell>
          <cell r="E79" t="str">
            <v>ks</v>
          </cell>
          <cell r="G79">
            <v>2.6381583568707931</v>
          </cell>
          <cell r="CQ79">
            <v>0</v>
          </cell>
          <cell r="CS79">
            <v>0</v>
          </cell>
        </row>
        <row r="80">
          <cell r="C80" t="str">
            <v>E15</v>
          </cell>
          <cell r="D80" t="str">
            <v>Křižovatková výhybka C60-1:11-300</v>
          </cell>
          <cell r="E80" t="str">
            <v>ks</v>
          </cell>
          <cell r="G80">
            <v>7.1847716953076928</v>
          </cell>
          <cell r="CQ80">
            <v>0</v>
          </cell>
          <cell r="CS80">
            <v>0</v>
          </cell>
        </row>
        <row r="81">
          <cell r="C81" t="str">
            <v>E16</v>
          </cell>
          <cell r="D81" t="str">
            <v>Dvojitá kolejová spojka DKS 60-1:11-300</v>
          </cell>
          <cell r="E81" t="str">
            <v>ks</v>
          </cell>
          <cell r="G81">
            <v>21.105266854966345</v>
          </cell>
          <cell r="CQ81">
            <v>0</v>
          </cell>
          <cell r="CS81">
            <v>0</v>
          </cell>
        </row>
        <row r="82">
          <cell r="C82" t="str">
            <v>E17</v>
          </cell>
          <cell r="D82" t="str">
            <v>Jednoduchá výhybka J49-1:18,5-1200</v>
          </cell>
          <cell r="E82" t="str">
            <v>ks</v>
          </cell>
          <cell r="G82">
            <v>6.5111993488725943</v>
          </cell>
          <cell r="CQ82">
            <v>0</v>
          </cell>
          <cell r="CS82">
            <v>0</v>
          </cell>
        </row>
        <row r="83">
          <cell r="C83" t="str">
            <v>E18</v>
          </cell>
          <cell r="D83" t="str">
            <v>Jednoduchá výhybka J49-1:14-760</v>
          </cell>
          <cell r="E83" t="str">
            <v>ks</v>
          </cell>
          <cell r="G83">
            <v>5.2201856848719954</v>
          </cell>
          <cell r="CQ83">
            <v>0</v>
          </cell>
          <cell r="CS83">
            <v>0</v>
          </cell>
        </row>
        <row r="84">
          <cell r="C84" t="str">
            <v>E19</v>
          </cell>
          <cell r="D84" t="str">
            <v>Jednoduchá výhybka J49-1:12-500</v>
          </cell>
          <cell r="E84" t="str">
            <v>ks</v>
          </cell>
          <cell r="G84">
            <v>3.8169099631322112</v>
          </cell>
          <cell r="CQ84">
            <v>0</v>
          </cell>
          <cell r="CS84">
            <v>0</v>
          </cell>
        </row>
        <row r="85">
          <cell r="C85" t="str">
            <v>E20</v>
          </cell>
          <cell r="D85" t="str">
            <v>Jednoduchá výhybka J49-1:11-300</v>
          </cell>
          <cell r="E85" t="str">
            <v>ks</v>
          </cell>
          <cell r="G85">
            <v>2.8065514434795671</v>
          </cell>
          <cell r="CQ85">
            <v>0</v>
          </cell>
          <cell r="CS85">
            <v>0</v>
          </cell>
        </row>
        <row r="86">
          <cell r="C86" t="str">
            <v>E21</v>
          </cell>
          <cell r="D86" t="str">
            <v>Jednoduchá výhybka J49-1:9-300</v>
          </cell>
          <cell r="E86" t="str">
            <v>ks</v>
          </cell>
          <cell r="G86">
            <v>2.8065514434795671</v>
          </cell>
          <cell r="CQ86">
            <v>5.6131029999999997</v>
          </cell>
          <cell r="CS86">
            <v>6.2361570000000004</v>
          </cell>
        </row>
        <row r="87">
          <cell r="C87" t="str">
            <v>E22</v>
          </cell>
          <cell r="D87" t="str">
            <v>Jednoduchá výhybka J49-1:9-190</v>
          </cell>
          <cell r="E87" t="str">
            <v>ks</v>
          </cell>
          <cell r="G87">
            <v>2.2452411547836535</v>
          </cell>
          <cell r="CQ87">
            <v>0</v>
          </cell>
          <cell r="CS87">
            <v>0</v>
          </cell>
        </row>
        <row r="88">
          <cell r="C88" t="str">
            <v>E23</v>
          </cell>
          <cell r="D88" t="str">
            <v>Jednoduchá výhybka J49-1:7,5-190</v>
          </cell>
          <cell r="E88" t="str">
            <v>ks</v>
          </cell>
          <cell r="G88">
            <v>1.9084549815661056</v>
          </cell>
          <cell r="CQ88">
            <v>0</v>
          </cell>
          <cell r="CS88">
            <v>0</v>
          </cell>
        </row>
        <row r="89">
          <cell r="C89" t="str">
            <v>E24</v>
          </cell>
          <cell r="D89" t="str">
            <v>Křižovatková výhybka C49-1:11-300</v>
          </cell>
          <cell r="E89" t="str">
            <v>ks</v>
          </cell>
          <cell r="G89">
            <v>6.3989372911334135</v>
          </cell>
          <cell r="CQ89">
            <v>0</v>
          </cell>
          <cell r="CS89">
            <v>0</v>
          </cell>
        </row>
        <row r="90">
          <cell r="C90" t="str">
            <v>E25</v>
          </cell>
          <cell r="D90" t="str">
            <v>Dvojitá kolejová spojka DKS 49-1:11-300</v>
          </cell>
          <cell r="E90" t="str">
            <v>ks</v>
          </cell>
          <cell r="G90">
            <v>17.737405122790864</v>
          </cell>
          <cell r="CQ90">
            <v>0</v>
          </cell>
          <cell r="CS90">
            <v>0</v>
          </cell>
        </row>
        <row r="91">
          <cell r="C91" t="str">
            <v>E26</v>
          </cell>
          <cell r="D91" t="str">
            <v>Rekonstrukce železničního svršku</v>
          </cell>
          <cell r="E91" t="str">
            <v>m koleje</v>
          </cell>
          <cell r="G91">
            <v>1.8298715411486775E-2</v>
          </cell>
          <cell r="CQ91">
            <v>0</v>
          </cell>
          <cell r="CS91">
            <v>0</v>
          </cell>
        </row>
        <row r="92">
          <cell r="C92" t="str">
            <v>E27</v>
          </cell>
          <cell r="D92" t="str">
            <v>Regenerace koleje vč. úpravy GPK</v>
          </cell>
          <cell r="E92" t="str">
            <v>m koleje</v>
          </cell>
          <cell r="G92">
            <v>1.1787516062614184E-2</v>
          </cell>
          <cell r="CQ92">
            <v>0</v>
          </cell>
          <cell r="CS92">
            <v>0</v>
          </cell>
        </row>
        <row r="93">
          <cell r="C93" t="str">
            <v>E28</v>
          </cell>
          <cell r="D93" t="str">
            <v>Propracování koleje vč. úpravy GPK</v>
          </cell>
          <cell r="E93" t="str">
            <v>m koleje</v>
          </cell>
          <cell r="G93">
            <v>8.7564405036562459E-3</v>
          </cell>
          <cell r="CQ93">
            <v>8.7564410000000006</v>
          </cell>
          <cell r="CS93">
            <v>9.7284059999999997</v>
          </cell>
        </row>
        <row r="94">
          <cell r="C94" t="str">
            <v>E29</v>
          </cell>
          <cell r="D94" t="str">
            <v>Rezervní řádek</v>
          </cell>
          <cell r="G94">
            <v>0</v>
          </cell>
          <cell r="CQ94">
            <v>0</v>
          </cell>
          <cell r="CS94">
            <v>0</v>
          </cell>
        </row>
        <row r="95">
          <cell r="C95" t="str">
            <v>E30</v>
          </cell>
          <cell r="D95" t="str">
            <v>Rezervní řádek</v>
          </cell>
          <cell r="G95">
            <v>0</v>
          </cell>
          <cell r="CQ95">
            <v>0</v>
          </cell>
          <cell r="CS95">
            <v>0</v>
          </cell>
        </row>
        <row r="96">
          <cell r="C96" t="str">
            <v>E31</v>
          </cell>
          <cell r="D96" t="str">
            <v>Rezervní řádek</v>
          </cell>
          <cell r="G96">
            <v>0</v>
          </cell>
          <cell r="CQ96">
            <v>0</v>
          </cell>
          <cell r="CS96">
            <v>0</v>
          </cell>
        </row>
        <row r="97">
          <cell r="C97" t="str">
            <v>E32</v>
          </cell>
          <cell r="D97" t="str">
            <v>Individuální kalkulace</v>
          </cell>
          <cell r="E97" t="str">
            <v>mil. Kč</v>
          </cell>
          <cell r="G97">
            <v>0</v>
          </cell>
          <cell r="CQ97">
            <v>0</v>
          </cell>
          <cell r="CS97">
            <v>0</v>
          </cell>
        </row>
        <row r="98">
          <cell r="C98" t="str">
            <v>E33</v>
          </cell>
          <cell r="D98" t="str">
            <v>Individuální kalkulace</v>
          </cell>
          <cell r="E98" t="str">
            <v>mil. Kč</v>
          </cell>
          <cell r="G98">
            <v>0</v>
          </cell>
          <cell r="CQ98">
            <v>0</v>
          </cell>
          <cell r="CS98">
            <v>0</v>
          </cell>
        </row>
        <row r="99">
          <cell r="D99" t="str">
            <v>CELKEM</v>
          </cell>
        </row>
        <row r="100">
          <cell r="C100" t="str">
            <v>F01</v>
          </cell>
          <cell r="D100" t="str">
            <v>Konstrukční vrstvy ve stanici</v>
          </cell>
          <cell r="E100" t="str">
            <v>m koleje</v>
          </cell>
          <cell r="G100">
            <v>4.4110047465661176E-3</v>
          </cell>
          <cell r="CQ100">
            <v>0</v>
          </cell>
          <cell r="CS100">
            <v>0</v>
          </cell>
        </row>
        <row r="101">
          <cell r="C101" t="str">
            <v>F02</v>
          </cell>
          <cell r="D101" t="str">
            <v>Konstrukční vrstvy v trati</v>
          </cell>
          <cell r="E101" t="str">
            <v>m koleje</v>
          </cell>
          <cell r="G101">
            <v>4.6315549838944229E-3</v>
          </cell>
          <cell r="CQ101">
            <v>1.2505200000000001</v>
          </cell>
          <cell r="CS101">
            <v>1.4310080000000001</v>
          </cell>
        </row>
        <row r="102">
          <cell r="C102" t="str">
            <v>F03</v>
          </cell>
          <cell r="D102" t="str">
            <v>Konstrukční vrstvy v trati - PJD</v>
          </cell>
          <cell r="E102" t="str">
            <v>m koleje</v>
          </cell>
          <cell r="G102">
            <v>1.102751186641529E-2</v>
          </cell>
          <cell r="CQ102">
            <v>0</v>
          </cell>
          <cell r="CS102">
            <v>0</v>
          </cell>
        </row>
        <row r="103">
          <cell r="C103" t="str">
            <v>F04</v>
          </cell>
          <cell r="D103" t="str">
            <v>Odtěžení starých konstrukčních vrstev</v>
          </cell>
          <cell r="E103" t="str">
            <v>m koleje</v>
          </cell>
          <cell r="G103">
            <v>2.4260526106113646E-3</v>
          </cell>
          <cell r="CQ103">
            <v>0</v>
          </cell>
          <cell r="CS103">
            <v>0</v>
          </cell>
        </row>
        <row r="104">
          <cell r="C104" t="str">
            <v>F05</v>
          </cell>
          <cell r="D104" t="str">
            <v>Výkopy</v>
          </cell>
          <cell r="E104" t="str">
            <v>m3</v>
          </cell>
          <cell r="G104">
            <v>8.2706338998114694E-4</v>
          </cell>
          <cell r="CQ104">
            <v>1.8551029999999999</v>
          </cell>
          <cell r="CS104">
            <v>2.1228500000000001</v>
          </cell>
        </row>
        <row r="105">
          <cell r="C105" t="str">
            <v>F06</v>
          </cell>
          <cell r="D105" t="str">
            <v>Násypy</v>
          </cell>
          <cell r="E105" t="str">
            <v>m3</v>
          </cell>
          <cell r="G105">
            <v>9.3733850864529983E-4</v>
          </cell>
          <cell r="CQ105">
            <v>1.3591409999999999</v>
          </cell>
          <cell r="CS105">
            <v>1.5553060000000001</v>
          </cell>
        </row>
        <row r="106">
          <cell r="C106" t="str">
            <v>F07</v>
          </cell>
          <cell r="D106" t="str">
            <v>Ozelenění tělesa</v>
          </cell>
          <cell r="E106" t="str">
            <v>m2</v>
          </cell>
          <cell r="G106">
            <v>1.654126779962294E-4</v>
          </cell>
          <cell r="CQ106">
            <v>3.3083000000000001E-2</v>
          </cell>
          <cell r="CS106">
            <v>3.7858000000000003E-2</v>
          </cell>
        </row>
        <row r="107">
          <cell r="C107" t="str">
            <v>F08</v>
          </cell>
          <cell r="D107" t="str">
            <v>Odvodnění (zpevněný příkop)</v>
          </cell>
          <cell r="E107" t="str">
            <v>bm</v>
          </cell>
          <cell r="G107">
            <v>1.6541267799622939E-3</v>
          </cell>
          <cell r="CQ107">
            <v>0</v>
          </cell>
          <cell r="CS107">
            <v>0</v>
          </cell>
        </row>
        <row r="108">
          <cell r="C108" t="str">
            <v>F09</v>
          </cell>
          <cell r="D108" t="str">
            <v>Odvodnění (příkopové zídky)</v>
          </cell>
          <cell r="E108" t="str">
            <v>bm</v>
          </cell>
          <cell r="G108">
            <v>1.0476136273094528E-2</v>
          </cell>
          <cell r="CQ108">
            <v>0</v>
          </cell>
          <cell r="CS108">
            <v>0</v>
          </cell>
        </row>
        <row r="109">
          <cell r="C109" t="str">
            <v>F10</v>
          </cell>
          <cell r="D109" t="str">
            <v>Odvodnění (trativod)</v>
          </cell>
          <cell r="E109" t="str">
            <v>bm</v>
          </cell>
          <cell r="G109">
            <v>2.7568779666038226E-3</v>
          </cell>
          <cell r="CQ109">
            <v>5.5138E-2</v>
          </cell>
          <cell r="CS109">
            <v>6.3095999999999999E-2</v>
          </cell>
        </row>
        <row r="110">
          <cell r="C110" t="str">
            <v>F11</v>
          </cell>
          <cell r="D110" t="str">
            <v>Příprava území</v>
          </cell>
          <cell r="E110" t="str">
            <v>m2</v>
          </cell>
          <cell r="G110">
            <v>3.308253559924588E-4</v>
          </cell>
          <cell r="CQ110">
            <v>0</v>
          </cell>
          <cell r="CS110">
            <v>0</v>
          </cell>
        </row>
        <row r="111">
          <cell r="C111" t="str">
            <v>F12</v>
          </cell>
          <cell r="D111" t="str">
            <v>Úprava porostu v okolí tratě</v>
          </cell>
          <cell r="E111" t="str">
            <v>km</v>
          </cell>
          <cell r="G111">
            <v>0.66165071198491754</v>
          </cell>
          <cell r="CQ111">
            <v>3.3083000000000001E-2</v>
          </cell>
          <cell r="CS111">
            <v>3.7858000000000003E-2</v>
          </cell>
        </row>
        <row r="112">
          <cell r="C112" t="str">
            <v>F13</v>
          </cell>
          <cell r="D112" t="str">
            <v>Rekultivace ploch</v>
          </cell>
          <cell r="E112" t="str">
            <v>m2</v>
          </cell>
          <cell r="G112">
            <v>3.308253559924588E-4</v>
          </cell>
          <cell r="CQ112">
            <v>0</v>
          </cell>
          <cell r="CS112">
            <v>0</v>
          </cell>
        </row>
        <row r="113">
          <cell r="C113" t="str">
            <v>F14</v>
          </cell>
          <cell r="D113" t="str">
            <v>Kontaminace, uskladnění</v>
          </cell>
          <cell r="E113" t="str">
            <v>m3</v>
          </cell>
          <cell r="G113">
            <v>2.7568779666038226E-3</v>
          </cell>
          <cell r="CQ113">
            <v>2.2413419999999999</v>
          </cell>
          <cell r="CS113">
            <v>2.564835</v>
          </cell>
        </row>
        <row r="114">
          <cell r="C114" t="str">
            <v>F15</v>
          </cell>
          <cell r="D114" t="str">
            <v>Sanace skalního zářezu</v>
          </cell>
          <cell r="E114" t="str">
            <v>m2</v>
          </cell>
          <cell r="G114">
            <v>3.528803797252894E-3</v>
          </cell>
          <cell r="CQ114">
            <v>0</v>
          </cell>
          <cell r="CS114">
            <v>0</v>
          </cell>
        </row>
        <row r="115">
          <cell r="C115" t="str">
            <v>F16</v>
          </cell>
          <cell r="D115" t="str">
            <v>Rezervní řádek</v>
          </cell>
          <cell r="G115">
            <v>0</v>
          </cell>
          <cell r="CQ115">
            <v>0</v>
          </cell>
          <cell r="CS115">
            <v>0</v>
          </cell>
        </row>
        <row r="116">
          <cell r="C116" t="str">
            <v>F17</v>
          </cell>
          <cell r="D116" t="str">
            <v>Rezervní řádek</v>
          </cell>
          <cell r="G116">
            <v>0</v>
          </cell>
          <cell r="CQ116">
            <v>0</v>
          </cell>
          <cell r="CS116">
            <v>0</v>
          </cell>
        </row>
        <row r="117">
          <cell r="C117" t="str">
            <v>F18</v>
          </cell>
          <cell r="D117" t="str">
            <v>Rezervní řádek</v>
          </cell>
          <cell r="G117">
            <v>0</v>
          </cell>
          <cell r="CQ117">
            <v>0</v>
          </cell>
          <cell r="CS117">
            <v>0</v>
          </cell>
        </row>
        <row r="118">
          <cell r="C118" t="str">
            <v>F19</v>
          </cell>
          <cell r="D118" t="str">
            <v>Individuální kalkulace</v>
          </cell>
          <cell r="E118" t="str">
            <v>mil. Kč</v>
          </cell>
          <cell r="G118">
            <v>0</v>
          </cell>
          <cell r="CQ118">
            <v>0</v>
          </cell>
          <cell r="CS118">
            <v>0</v>
          </cell>
        </row>
        <row r="119">
          <cell r="C119" t="str">
            <v>F20</v>
          </cell>
          <cell r="D119" t="str">
            <v>Individuální kalkulace</v>
          </cell>
          <cell r="E119" t="str">
            <v>mil. Kč</v>
          </cell>
          <cell r="G119">
            <v>0</v>
          </cell>
          <cell r="CQ119">
            <v>0</v>
          </cell>
          <cell r="CS119">
            <v>0</v>
          </cell>
        </row>
        <row r="120">
          <cell r="D120" t="str">
            <v>CELKEM</v>
          </cell>
        </row>
        <row r="121">
          <cell r="C121" t="str">
            <v>G01</v>
          </cell>
          <cell r="D121" t="str">
            <v>Demontáž nástupiště</v>
          </cell>
          <cell r="E121" t="str">
            <v>m hrany</v>
          </cell>
          <cell r="G121">
            <v>2.7814929484484994E-3</v>
          </cell>
          <cell r="CQ121">
            <v>0</v>
          </cell>
          <cell r="CS121">
            <v>0</v>
          </cell>
        </row>
        <row r="122">
          <cell r="C122" t="str">
            <v>G02</v>
          </cell>
          <cell r="D122" t="str">
            <v>Nové nástupiště (nástupištní hrana 550 mm nad TK)</v>
          </cell>
          <cell r="E122" t="str">
            <v>m hrany</v>
          </cell>
          <cell r="G122">
            <v>2.2251943587587995E-2</v>
          </cell>
          <cell r="CQ122">
            <v>0</v>
          </cell>
          <cell r="CS122">
            <v>0</v>
          </cell>
        </row>
        <row r="123">
          <cell r="C123" t="str">
            <v>G03</v>
          </cell>
          <cell r="D123" t="str">
            <v>Plochy železničních přejezdů</v>
          </cell>
          <cell r="E123" t="str">
            <v>ks</v>
          </cell>
          <cell r="G123">
            <v>0.77881802556557977</v>
          </cell>
          <cell r="CQ123">
            <v>0</v>
          </cell>
          <cell r="CS123">
            <v>0</v>
          </cell>
        </row>
        <row r="124">
          <cell r="C124" t="str">
            <v>G04</v>
          </cell>
          <cell r="D124" t="str">
            <v>Plochy železničních přechodů</v>
          </cell>
          <cell r="E124" t="str">
            <v>ks</v>
          </cell>
          <cell r="G124">
            <v>0.20583047818518896</v>
          </cell>
          <cell r="CQ124">
            <v>1.4408129999999999</v>
          </cell>
          <cell r="CS124">
            <v>1.6327579999999999</v>
          </cell>
        </row>
        <row r="125">
          <cell r="C125" t="str">
            <v>G05</v>
          </cell>
          <cell r="D125" t="str">
            <v>Rezervní řádek</v>
          </cell>
          <cell r="G125">
            <v>0</v>
          </cell>
          <cell r="CQ125">
            <v>0</v>
          </cell>
          <cell r="CS125">
            <v>0</v>
          </cell>
        </row>
        <row r="126">
          <cell r="C126" t="str">
            <v>G06</v>
          </cell>
          <cell r="D126" t="str">
            <v>Rezervní řádek</v>
          </cell>
          <cell r="G126">
            <v>0</v>
          </cell>
          <cell r="CQ126">
            <v>0</v>
          </cell>
          <cell r="CS126">
            <v>0</v>
          </cell>
        </row>
        <row r="127">
          <cell r="C127" t="str">
            <v>G07</v>
          </cell>
          <cell r="D127" t="str">
            <v>Individuální kalkulace</v>
          </cell>
          <cell r="E127" t="str">
            <v>mil. Kč</v>
          </cell>
          <cell r="G127">
            <v>0</v>
          </cell>
          <cell r="CQ127">
            <v>0</v>
          </cell>
          <cell r="CS127">
            <v>0</v>
          </cell>
        </row>
        <row r="128">
          <cell r="C128" t="str">
            <v>G08</v>
          </cell>
          <cell r="D128" t="str">
            <v>Individuální kalkulace</v>
          </cell>
          <cell r="E128" t="str">
            <v>mil. Kč</v>
          </cell>
          <cell r="G128">
            <v>0</v>
          </cell>
          <cell r="CQ128">
            <v>0</v>
          </cell>
          <cell r="CS128">
            <v>0</v>
          </cell>
        </row>
        <row r="129">
          <cell r="D129" t="str">
            <v>CELKEM</v>
          </cell>
        </row>
        <row r="130">
          <cell r="C130" t="str">
            <v>H01</v>
          </cell>
          <cell r="D130" t="str">
            <v>Nový železniční most - rozpětí do 40 m</v>
          </cell>
          <cell r="E130" t="str">
            <v>m2</v>
          </cell>
          <cell r="G130">
            <v>7.9878771852880004E-2</v>
          </cell>
          <cell r="CQ130">
            <v>19.769995999999999</v>
          </cell>
          <cell r="CS130">
            <v>23.470503999999998</v>
          </cell>
        </row>
        <row r="131">
          <cell r="C131" t="str">
            <v>H02</v>
          </cell>
          <cell r="D131" t="str">
            <v>Nový železniční most - rozpětí nad 40 m, estakáda</v>
          </cell>
          <cell r="E131" t="str">
            <v>m2</v>
          </cell>
          <cell r="G131">
            <v>0.10117977768031466</v>
          </cell>
          <cell r="CQ131">
            <v>0</v>
          </cell>
          <cell r="CS131">
            <v>0</v>
          </cell>
        </row>
        <row r="132">
          <cell r="C132" t="str">
            <v>H03</v>
          </cell>
          <cell r="D132" t="str">
            <v>Rekonstrukce železničního mostu</v>
          </cell>
          <cell r="E132" t="str">
            <v>m2</v>
          </cell>
          <cell r="G132">
            <v>6.3903017482303995E-2</v>
          </cell>
          <cell r="CQ132">
            <v>0</v>
          </cell>
          <cell r="CS132">
            <v>0</v>
          </cell>
        </row>
        <row r="133">
          <cell r="C133" t="str">
            <v>H04</v>
          </cell>
          <cell r="D133" t="str">
            <v>Železniční most - úprava</v>
          </cell>
          <cell r="E133" t="str">
            <v>m2</v>
          </cell>
          <cell r="G133">
            <v>4.2602011654869328E-2</v>
          </cell>
          <cell r="CQ133">
            <v>0</v>
          </cell>
          <cell r="CS133">
            <v>0</v>
          </cell>
        </row>
        <row r="134">
          <cell r="C134" t="str">
            <v>H05</v>
          </cell>
          <cell r="D134" t="str">
            <v>Železniční most - úprava mostů s přesypáním</v>
          </cell>
          <cell r="E134" t="str">
            <v>m2</v>
          </cell>
          <cell r="G134">
            <v>4.7927263111728E-2</v>
          </cell>
          <cell r="CQ134">
            <v>0</v>
          </cell>
          <cell r="CS134">
            <v>0</v>
          </cell>
        </row>
        <row r="135">
          <cell r="C135" t="str">
            <v>H06</v>
          </cell>
          <cell r="D135" t="str">
            <v>Železniční most - demolice</v>
          </cell>
          <cell r="E135" t="str">
            <v>m2</v>
          </cell>
          <cell r="G135">
            <v>2.1301005827434664E-2</v>
          </cell>
          <cell r="CQ135">
            <v>4.5733259999999998</v>
          </cell>
          <cell r="CS135">
            <v>5.4293519999999997</v>
          </cell>
        </row>
        <row r="136">
          <cell r="C136" t="str">
            <v>H07</v>
          </cell>
          <cell r="D136" t="str">
            <v>Mostní provizoria</v>
          </cell>
          <cell r="E136" t="str">
            <v>m2</v>
          </cell>
          <cell r="G136">
            <v>2.6626257284293336E-2</v>
          </cell>
          <cell r="CQ136">
            <v>0</v>
          </cell>
          <cell r="CS136">
            <v>0</v>
          </cell>
        </row>
        <row r="137">
          <cell r="C137" t="str">
            <v>H08</v>
          </cell>
          <cell r="D137" t="str">
            <v>Nový propustek</v>
          </cell>
          <cell r="E137" t="str">
            <v>m2</v>
          </cell>
          <cell r="G137">
            <v>7.4553520396021339E-2</v>
          </cell>
          <cell r="CQ137">
            <v>1.8265610000000001</v>
          </cell>
          <cell r="CS137">
            <v>2.168453</v>
          </cell>
        </row>
        <row r="138">
          <cell r="C138" t="str">
            <v>H09</v>
          </cell>
          <cell r="D138" t="str">
            <v>Rekonstrukce propustku</v>
          </cell>
          <cell r="E138" t="str">
            <v>m2</v>
          </cell>
          <cell r="G138">
            <v>4.7927263111728E-2</v>
          </cell>
          <cell r="CQ138">
            <v>0</v>
          </cell>
          <cell r="CS138">
            <v>0</v>
          </cell>
        </row>
        <row r="139">
          <cell r="C139" t="str">
            <v>H10</v>
          </cell>
          <cell r="D139" t="str">
            <v>Demolice propustku</v>
          </cell>
          <cell r="E139" t="str">
            <v>m2</v>
          </cell>
          <cell r="G139">
            <v>5.3252514568586659E-3</v>
          </cell>
          <cell r="CQ139">
            <v>0.130469</v>
          </cell>
          <cell r="CS139">
            <v>0.15489</v>
          </cell>
        </row>
        <row r="140">
          <cell r="C140" t="str">
            <v>H11</v>
          </cell>
          <cell r="D140" t="str">
            <v>Nový podchod</v>
          </cell>
          <cell r="E140" t="str">
            <v>m2</v>
          </cell>
          <cell r="G140">
            <v>0.12248078350774932</v>
          </cell>
          <cell r="CQ140">
            <v>0</v>
          </cell>
          <cell r="CS140">
            <v>0</v>
          </cell>
        </row>
        <row r="141">
          <cell r="C141" t="str">
            <v>H12</v>
          </cell>
          <cell r="D141" t="str">
            <v xml:space="preserve">Šikmý chodník </v>
          </cell>
          <cell r="E141" t="str">
            <v>m2</v>
          </cell>
          <cell r="G141">
            <v>7.1999999999999995E-2</v>
          </cell>
          <cell r="CQ141">
            <v>0</v>
          </cell>
          <cell r="CS141">
            <v>0</v>
          </cell>
        </row>
        <row r="142">
          <cell r="C142" t="str">
            <v>H13</v>
          </cell>
          <cell r="D142" t="str">
            <v>Schodiště</v>
          </cell>
          <cell r="E142" t="str">
            <v>ks</v>
          </cell>
          <cell r="G142">
            <v>1.105</v>
          </cell>
          <cell r="CQ142">
            <v>0</v>
          </cell>
          <cell r="CS142">
            <v>0</v>
          </cell>
        </row>
        <row r="143">
          <cell r="C143" t="str">
            <v>H14</v>
          </cell>
          <cell r="D143" t="str">
            <v>Rekonstrukce podchodu</v>
          </cell>
          <cell r="E143" t="str">
            <v>m2</v>
          </cell>
          <cell r="G143">
            <v>5.3252514568586672E-2</v>
          </cell>
          <cell r="CQ143">
            <v>0</v>
          </cell>
          <cell r="CS143">
            <v>0</v>
          </cell>
        </row>
        <row r="144">
          <cell r="C144" t="str">
            <v>H15</v>
          </cell>
          <cell r="D144" t="str">
            <v>Demolice stávajícího podchodu</v>
          </cell>
          <cell r="E144" t="str">
            <v>m2</v>
          </cell>
          <cell r="G144">
            <v>9.5854526223455999E-3</v>
          </cell>
          <cell r="CQ144">
            <v>0</v>
          </cell>
          <cell r="CS144">
            <v>0</v>
          </cell>
        </row>
        <row r="145">
          <cell r="C145" t="str">
            <v>H16</v>
          </cell>
          <cell r="D145" t="str">
            <v>Lávky pro pěší</v>
          </cell>
          <cell r="E145" t="str">
            <v>m2</v>
          </cell>
          <cell r="G145">
            <v>3.7276760198010669E-2</v>
          </cell>
          <cell r="CQ145">
            <v>0</v>
          </cell>
          <cell r="CS145">
            <v>0</v>
          </cell>
        </row>
        <row r="146">
          <cell r="C146" t="str">
            <v>H17</v>
          </cell>
          <cell r="D146" t="str">
            <v>Návěstní krakorec (přes 2 koleje)</v>
          </cell>
          <cell r="E146" t="str">
            <v>ks</v>
          </cell>
          <cell r="G146">
            <v>1.331312864214667</v>
          </cell>
          <cell r="CQ146">
            <v>0</v>
          </cell>
          <cell r="CS146">
            <v>0</v>
          </cell>
        </row>
        <row r="147">
          <cell r="C147" t="str">
            <v>H18</v>
          </cell>
          <cell r="D147" t="str">
            <v>Návěstní lávka (přes 4 koleje)</v>
          </cell>
          <cell r="E147" t="str">
            <v>ks</v>
          </cell>
          <cell r="G147">
            <v>3.1951508741151997</v>
          </cell>
          <cell r="CQ147">
            <v>0</v>
          </cell>
          <cell r="CS147">
            <v>0</v>
          </cell>
        </row>
        <row r="148">
          <cell r="C148" t="str">
            <v>H19</v>
          </cell>
          <cell r="D148" t="str">
            <v>Opěrné a zárubní zdi (do 5 m výšky)</v>
          </cell>
          <cell r="E148" t="str">
            <v>m2</v>
          </cell>
          <cell r="G148">
            <v>2.6626257284293336E-2</v>
          </cell>
          <cell r="CQ148">
            <v>0</v>
          </cell>
          <cell r="CS148">
            <v>0</v>
          </cell>
        </row>
        <row r="149">
          <cell r="C149" t="str">
            <v>H20</v>
          </cell>
          <cell r="D149" t="str">
            <v>Opěrné a zárubní zdi (nad 5 m výšky)</v>
          </cell>
          <cell r="E149" t="str">
            <v>m2</v>
          </cell>
          <cell r="G149">
            <v>3.1951508741151997E-2</v>
          </cell>
          <cell r="CQ149">
            <v>0</v>
          </cell>
          <cell r="CS149">
            <v>0</v>
          </cell>
        </row>
        <row r="150">
          <cell r="C150" t="str">
            <v>H21</v>
          </cell>
          <cell r="D150" t="str">
            <v>Opěrné a zárubní zdi - rekonstrukce</v>
          </cell>
          <cell r="E150" t="str">
            <v>m2</v>
          </cell>
          <cell r="G150">
            <v>1.0650502913717332E-2</v>
          </cell>
          <cell r="CQ150">
            <v>0</v>
          </cell>
          <cell r="CS150">
            <v>0</v>
          </cell>
        </row>
        <row r="151">
          <cell r="C151" t="str">
            <v>H22</v>
          </cell>
          <cell r="D151" t="str">
            <v>Opěrné a zárubní zdi - demolice</v>
          </cell>
          <cell r="E151" t="str">
            <v>m2</v>
          </cell>
          <cell r="G151">
            <v>1.0117977768031467E-2</v>
          </cell>
          <cell r="CQ151">
            <v>0</v>
          </cell>
          <cell r="CS151">
            <v>0</v>
          </cell>
        </row>
        <row r="152">
          <cell r="C152" t="str">
            <v>H23</v>
          </cell>
          <cell r="D152" t="str">
            <v>Obkladní zdi</v>
          </cell>
          <cell r="E152" t="str">
            <v>m2</v>
          </cell>
          <cell r="G152">
            <v>1.8638380099005335E-2</v>
          </cell>
          <cell r="CQ152">
            <v>0</v>
          </cell>
          <cell r="CS152">
            <v>0</v>
          </cell>
        </row>
        <row r="153">
          <cell r="C153" t="str">
            <v>H24</v>
          </cell>
          <cell r="D153" t="str">
            <v>Rezervní řádek</v>
          </cell>
          <cell r="CQ153">
            <v>0</v>
          </cell>
          <cell r="CS153">
            <v>0</v>
          </cell>
        </row>
        <row r="154">
          <cell r="C154" t="str">
            <v>H25</v>
          </cell>
          <cell r="D154" t="str">
            <v>Rezervní řádek</v>
          </cell>
          <cell r="G154">
            <v>0</v>
          </cell>
          <cell r="CQ154">
            <v>0</v>
          </cell>
          <cell r="CS154">
            <v>0</v>
          </cell>
        </row>
        <row r="155">
          <cell r="C155" t="str">
            <v>H26</v>
          </cell>
          <cell r="D155" t="str">
            <v>Rezervní řádek</v>
          </cell>
          <cell r="G155">
            <v>0</v>
          </cell>
          <cell r="CQ155">
            <v>0</v>
          </cell>
          <cell r="CS155">
            <v>0</v>
          </cell>
        </row>
        <row r="156">
          <cell r="C156" t="str">
            <v>H27</v>
          </cell>
          <cell r="D156" t="str">
            <v>Individuální kalkulace</v>
          </cell>
          <cell r="E156" t="str">
            <v>mil. Kč</v>
          </cell>
          <cell r="G156">
            <v>0</v>
          </cell>
          <cell r="CQ156">
            <v>0</v>
          </cell>
          <cell r="CS156">
            <v>0</v>
          </cell>
        </row>
        <row r="157">
          <cell r="C157" t="str">
            <v>H28</v>
          </cell>
          <cell r="D157" t="str">
            <v>Individuální kalkulace</v>
          </cell>
          <cell r="E157" t="str">
            <v>mil. Kč</v>
          </cell>
          <cell r="G157">
            <v>0</v>
          </cell>
          <cell r="CQ157">
            <v>0</v>
          </cell>
          <cell r="CS157">
            <v>0</v>
          </cell>
        </row>
        <row r="158">
          <cell r="D158" t="str">
            <v>CELKEM</v>
          </cell>
        </row>
        <row r="159">
          <cell r="C159" t="str">
            <v>I01</v>
          </cell>
          <cell r="D159" t="str">
            <v>V hustě zastavěném území</v>
          </cell>
          <cell r="E159" t="str">
            <v>km tratě</v>
          </cell>
          <cell r="G159">
            <v>8.344478845345499</v>
          </cell>
          <cell r="CQ159">
            <v>0</v>
          </cell>
          <cell r="CS159">
            <v>0</v>
          </cell>
        </row>
        <row r="160">
          <cell r="C160" t="str">
            <v>I02</v>
          </cell>
          <cell r="D160" t="str">
            <v>V řídce zastavěném území</v>
          </cell>
          <cell r="E160" t="str">
            <v>km tratě</v>
          </cell>
          <cell r="G160">
            <v>1.3351166152552798</v>
          </cell>
          <cell r="CQ160">
            <v>0.40053499999999997</v>
          </cell>
          <cell r="CS160">
            <v>0.44564199999999998</v>
          </cell>
        </row>
        <row r="161">
          <cell r="C161" t="str">
            <v>I03</v>
          </cell>
          <cell r="D161" t="str">
            <v>Rezervní řádek</v>
          </cell>
          <cell r="G161">
            <v>0</v>
          </cell>
          <cell r="CQ161">
            <v>0</v>
          </cell>
          <cell r="CS161">
            <v>0</v>
          </cell>
        </row>
        <row r="162">
          <cell r="C162" t="str">
            <v>I04</v>
          </cell>
          <cell r="D162" t="str">
            <v>Rezervní řádek</v>
          </cell>
          <cell r="G162">
            <v>0</v>
          </cell>
          <cell r="CQ162">
            <v>0</v>
          </cell>
          <cell r="CS162">
            <v>0</v>
          </cell>
        </row>
        <row r="163">
          <cell r="C163" t="str">
            <v>I05</v>
          </cell>
          <cell r="D163" t="str">
            <v>Individuální kalkulace</v>
          </cell>
          <cell r="E163" t="str">
            <v>mil. Kč</v>
          </cell>
          <cell r="G163">
            <v>0</v>
          </cell>
          <cell r="CQ163">
            <v>0</v>
          </cell>
          <cell r="CS163">
            <v>0</v>
          </cell>
        </row>
        <row r="164">
          <cell r="C164" t="str">
            <v>I06</v>
          </cell>
          <cell r="D164" t="str">
            <v>Individuální kalkulace</v>
          </cell>
          <cell r="E164" t="str">
            <v>mil. Kč</v>
          </cell>
          <cell r="G164">
            <v>0</v>
          </cell>
          <cell r="CQ164">
            <v>0</v>
          </cell>
          <cell r="CS164">
            <v>0</v>
          </cell>
        </row>
        <row r="165">
          <cell r="D165" t="str">
            <v>CELKEM</v>
          </cell>
        </row>
        <row r="166">
          <cell r="C166" t="str">
            <v>J01</v>
          </cell>
          <cell r="D166" t="str">
            <v>Tunel - novostavba, 1-kolejný, do 500 m</v>
          </cell>
          <cell r="E166" t="str">
            <v>bm</v>
          </cell>
          <cell r="G166">
            <v>0.66033118065047469</v>
          </cell>
          <cell r="CQ166">
            <v>0</v>
          </cell>
          <cell r="CS166">
            <v>0</v>
          </cell>
        </row>
        <row r="167">
          <cell r="C167" t="str">
            <v>J02</v>
          </cell>
          <cell r="D167" t="str">
            <v>Tunel - novostavba, 1-kolejný, nad 500 m</v>
          </cell>
          <cell r="E167" t="str">
            <v>bm</v>
          </cell>
          <cell r="G167">
            <v>0.59642816316817071</v>
          </cell>
          <cell r="CQ167">
            <v>0</v>
          </cell>
          <cell r="CS167">
            <v>0</v>
          </cell>
        </row>
        <row r="168">
          <cell r="C168" t="str">
            <v>J03</v>
          </cell>
          <cell r="D168" t="str">
            <v>Tunel - novostavba, 2-kolejný, do 500 m</v>
          </cell>
          <cell r="E168" t="str">
            <v>bm</v>
          </cell>
          <cell r="G168">
            <v>1.0330987826305813</v>
          </cell>
          <cell r="CQ168">
            <v>0</v>
          </cell>
          <cell r="CS168">
            <v>0</v>
          </cell>
        </row>
        <row r="169">
          <cell r="C169" t="str">
            <v>J04</v>
          </cell>
          <cell r="D169" t="str">
            <v>Tunel - novostavba, 2-kolejný, nad 500 m</v>
          </cell>
          <cell r="E169" t="str">
            <v>bm</v>
          </cell>
          <cell r="G169">
            <v>0.91594325057969073</v>
          </cell>
          <cell r="CQ169">
            <v>0</v>
          </cell>
          <cell r="CS169">
            <v>0</v>
          </cell>
        </row>
        <row r="170">
          <cell r="C170" t="str">
            <v>J05</v>
          </cell>
          <cell r="D170" t="str">
            <v>Tunel - rekonstrukce (Individuální kalkulace)</v>
          </cell>
          <cell r="E170" t="str">
            <v>mil. Kč</v>
          </cell>
          <cell r="G170">
            <v>0</v>
          </cell>
          <cell r="CQ170">
            <v>0</v>
          </cell>
          <cell r="CS170">
            <v>0</v>
          </cell>
        </row>
        <row r="171">
          <cell r="C171" t="str">
            <v>J06</v>
          </cell>
          <cell r="D171" t="str">
            <v>Rezervní řádek</v>
          </cell>
          <cell r="G171">
            <v>0</v>
          </cell>
          <cell r="CQ171">
            <v>0</v>
          </cell>
          <cell r="CS171">
            <v>0</v>
          </cell>
        </row>
        <row r="172">
          <cell r="C172" t="str">
            <v>J07</v>
          </cell>
          <cell r="D172" t="str">
            <v>Rezervní řádek</v>
          </cell>
          <cell r="G172">
            <v>0</v>
          </cell>
          <cell r="CQ172">
            <v>0</v>
          </cell>
          <cell r="CS172">
            <v>0</v>
          </cell>
        </row>
        <row r="173">
          <cell r="C173" t="str">
            <v>J08</v>
          </cell>
          <cell r="D173" t="str">
            <v>Individuální kalkulace</v>
          </cell>
          <cell r="E173" t="str">
            <v>mil. Kč</v>
          </cell>
          <cell r="G173">
            <v>0</v>
          </cell>
          <cell r="CQ173">
            <v>0</v>
          </cell>
          <cell r="CS173">
            <v>0</v>
          </cell>
        </row>
        <row r="174">
          <cell r="C174" t="str">
            <v>J09</v>
          </cell>
          <cell r="D174" t="str">
            <v>Individuální kalkulace</v>
          </cell>
          <cell r="E174" t="str">
            <v>mil. Kč</v>
          </cell>
          <cell r="G174">
            <v>0</v>
          </cell>
          <cell r="CQ174">
            <v>0</v>
          </cell>
          <cell r="CS174">
            <v>0</v>
          </cell>
        </row>
        <row r="175">
          <cell r="D175" t="str">
            <v>CELKEM</v>
          </cell>
        </row>
        <row r="176">
          <cell r="C176" t="str">
            <v>K01</v>
          </cell>
          <cell r="D176" t="str">
            <v xml:space="preserve">Vozovka dálnice </v>
          </cell>
          <cell r="E176" t="str">
            <v>m2</v>
          </cell>
          <cell r="G176">
            <v>5.7855053327728785E-3</v>
          </cell>
          <cell r="CQ176">
            <v>0</v>
          </cell>
          <cell r="CS176">
            <v>0</v>
          </cell>
        </row>
        <row r="177">
          <cell r="C177" t="str">
            <v>K02</v>
          </cell>
          <cell r="D177" t="str">
            <v>Vozovka silnice I. třídy</v>
          </cell>
          <cell r="E177" t="str">
            <v>m2</v>
          </cell>
          <cell r="G177">
            <v>4.4503887175175987E-3</v>
          </cell>
          <cell r="CQ177">
            <v>0</v>
          </cell>
          <cell r="CS177">
            <v>0</v>
          </cell>
        </row>
        <row r="178">
          <cell r="C178" t="str">
            <v>K03</v>
          </cell>
          <cell r="D178" t="str">
            <v>Vozovka silnice II. třídy</v>
          </cell>
          <cell r="E178" t="str">
            <v>m2</v>
          </cell>
          <cell r="G178">
            <v>3.5046811150451092E-3</v>
          </cell>
          <cell r="CQ178">
            <v>0</v>
          </cell>
          <cell r="CS178">
            <v>0</v>
          </cell>
        </row>
        <row r="179">
          <cell r="C179" t="str">
            <v>K04</v>
          </cell>
          <cell r="D179" t="str">
            <v>Vozovka silnice III. třídy / místní komunikace</v>
          </cell>
          <cell r="E179" t="str">
            <v>m2</v>
          </cell>
          <cell r="G179">
            <v>2.7258630894795291E-3</v>
          </cell>
          <cell r="CQ179">
            <v>3.1183869999999998</v>
          </cell>
          <cell r="CS179">
            <v>3.6009039999999999</v>
          </cell>
        </row>
        <row r="180">
          <cell r="C180" t="str">
            <v>K05</v>
          </cell>
          <cell r="D180" t="str">
            <v>Parkoviště, zpevněné plochy</v>
          </cell>
          <cell r="E180" t="str">
            <v>m2</v>
          </cell>
          <cell r="G180">
            <v>2.5589735125726197E-3</v>
          </cell>
          <cell r="CQ180">
            <v>0.97036299999999998</v>
          </cell>
          <cell r="CS180">
            <v>1.1205099999999999</v>
          </cell>
        </row>
        <row r="181">
          <cell r="C181" t="str">
            <v>K06</v>
          </cell>
          <cell r="D181" t="str">
            <v>Chodník / stezka</v>
          </cell>
          <cell r="E181" t="str">
            <v>m2</v>
          </cell>
          <cell r="G181">
            <v>2.2251943587587994E-3</v>
          </cell>
          <cell r="CQ181">
            <v>0.47730400000000001</v>
          </cell>
          <cell r="CS181">
            <v>0.55115899999999995</v>
          </cell>
        </row>
        <row r="182">
          <cell r="C182" t="str">
            <v>K07</v>
          </cell>
          <cell r="D182" t="str">
            <v>Demolice vozovky / zpevněné plochy</v>
          </cell>
          <cell r="E182" t="str">
            <v>m2</v>
          </cell>
          <cell r="G182">
            <v>2.11393464082086E-3</v>
          </cell>
          <cell r="CQ182">
            <v>0</v>
          </cell>
          <cell r="CS182">
            <v>0</v>
          </cell>
        </row>
        <row r="183">
          <cell r="C183" t="str">
            <v>K08</v>
          </cell>
          <cell r="D183" t="str">
            <v>Výkopy</v>
          </cell>
          <cell r="E183" t="str">
            <v>m3</v>
          </cell>
          <cell r="G183">
            <v>8.3444788453454987E-4</v>
          </cell>
          <cell r="CQ183">
            <v>0</v>
          </cell>
          <cell r="CS183">
            <v>0</v>
          </cell>
        </row>
        <row r="184">
          <cell r="C184" t="str">
            <v>K09</v>
          </cell>
          <cell r="D184" t="str">
            <v>Náspy</v>
          </cell>
          <cell r="E184" t="str">
            <v>m3</v>
          </cell>
          <cell r="G184">
            <v>8.900777435035199E-4</v>
          </cell>
          <cell r="CQ184">
            <v>0</v>
          </cell>
          <cell r="CS184">
            <v>0</v>
          </cell>
        </row>
        <row r="185">
          <cell r="C185" t="str">
            <v>K10</v>
          </cell>
          <cell r="D185" t="str">
            <v>Silniční mosty a nadjezdy - nové</v>
          </cell>
          <cell r="E185" t="str">
            <v>m2</v>
          </cell>
          <cell r="G185">
            <v>6.6755830762763993E-2</v>
          </cell>
          <cell r="CQ185">
            <v>0</v>
          </cell>
          <cell r="CS185">
            <v>0</v>
          </cell>
        </row>
        <row r="186">
          <cell r="C186" t="str">
            <v>K11</v>
          </cell>
          <cell r="D186" t="str">
            <v>Silniční mosty a nadjezdy - demolice</v>
          </cell>
          <cell r="E186" t="str">
            <v>m2</v>
          </cell>
          <cell r="G186">
            <v>2.2251943587587995E-2</v>
          </cell>
          <cell r="CQ186">
            <v>0</v>
          </cell>
          <cell r="CS186">
            <v>0</v>
          </cell>
        </row>
        <row r="187">
          <cell r="C187" t="str">
            <v>K12</v>
          </cell>
          <cell r="D187" t="str">
            <v>Rezervní řádek</v>
          </cell>
          <cell r="G187">
            <v>0</v>
          </cell>
          <cell r="CQ187">
            <v>0</v>
          </cell>
          <cell r="CS187">
            <v>0</v>
          </cell>
        </row>
        <row r="188">
          <cell r="C188" t="str">
            <v>K13</v>
          </cell>
          <cell r="D188" t="str">
            <v>Rezervní řádek</v>
          </cell>
          <cell r="G188">
            <v>0</v>
          </cell>
          <cell r="CQ188">
            <v>0</v>
          </cell>
          <cell r="CS188">
            <v>0</v>
          </cell>
        </row>
        <row r="189">
          <cell r="C189" t="str">
            <v>K14</v>
          </cell>
          <cell r="D189" t="str">
            <v>Rezervní řádek</v>
          </cell>
          <cell r="G189">
            <v>0</v>
          </cell>
          <cell r="CQ189">
            <v>0</v>
          </cell>
          <cell r="CS189">
            <v>0</v>
          </cell>
        </row>
        <row r="190">
          <cell r="C190" t="str">
            <v>K15</v>
          </cell>
          <cell r="D190" t="str">
            <v>Individuální kalkulace</v>
          </cell>
          <cell r="E190" t="str">
            <v>mil. Kč</v>
          </cell>
          <cell r="G190">
            <v>0</v>
          </cell>
          <cell r="CQ190">
            <v>0</v>
          </cell>
          <cell r="CS190">
            <v>0</v>
          </cell>
        </row>
        <row r="191">
          <cell r="C191" t="str">
            <v>K16</v>
          </cell>
          <cell r="D191" t="str">
            <v>Individuální kalkulace</v>
          </cell>
          <cell r="E191" t="str">
            <v>mil. Kč</v>
          </cell>
          <cell r="G191">
            <v>0</v>
          </cell>
          <cell r="CQ191">
            <v>0</v>
          </cell>
          <cell r="CS191">
            <v>0</v>
          </cell>
        </row>
        <row r="192">
          <cell r="D192" t="str">
            <v>CELKEM</v>
          </cell>
        </row>
        <row r="193">
          <cell r="C193" t="str">
            <v>L01</v>
          </cell>
          <cell r="D193" t="str">
            <v>Protihluková stěna (PHS) nová</v>
          </cell>
          <cell r="E193" t="str">
            <v>m</v>
          </cell>
          <cell r="G193">
            <v>2.0841997427524902E-2</v>
          </cell>
          <cell r="CQ193">
            <v>0</v>
          </cell>
          <cell r="CS193">
            <v>0</v>
          </cell>
        </row>
        <row r="194">
          <cell r="C194" t="str">
            <v>L02</v>
          </cell>
          <cell r="D194" t="str">
            <v>Individuální protihluková opatření (IPO)</v>
          </cell>
          <cell r="E194" t="str">
            <v>ks objektů</v>
          </cell>
          <cell r="G194">
            <v>0.22055023732830586</v>
          </cell>
          <cell r="CQ194">
            <v>0</v>
          </cell>
          <cell r="CS194">
            <v>0</v>
          </cell>
        </row>
        <row r="195">
          <cell r="C195" t="str">
            <v>L03</v>
          </cell>
          <cell r="D195" t="str">
            <v>Rezervní řádek</v>
          </cell>
          <cell r="G195">
            <v>0</v>
          </cell>
          <cell r="CQ195">
            <v>0</v>
          </cell>
          <cell r="CS195">
            <v>0</v>
          </cell>
        </row>
        <row r="196">
          <cell r="C196" t="str">
            <v>L04</v>
          </cell>
          <cell r="D196" t="str">
            <v>Rezervní řádek</v>
          </cell>
          <cell r="G196">
            <v>0</v>
          </cell>
          <cell r="CQ196">
            <v>0</v>
          </cell>
          <cell r="CS196">
            <v>0</v>
          </cell>
        </row>
        <row r="197">
          <cell r="C197" t="str">
            <v>L05</v>
          </cell>
          <cell r="D197" t="str">
            <v>Individuální kalkulace</v>
          </cell>
          <cell r="E197" t="str">
            <v>mil. Kč</v>
          </cell>
          <cell r="G197">
            <v>0</v>
          </cell>
          <cell r="CQ197">
            <v>0</v>
          </cell>
          <cell r="CS197">
            <v>0</v>
          </cell>
        </row>
        <row r="198">
          <cell r="C198" t="str">
            <v>L06</v>
          </cell>
          <cell r="D198" t="str">
            <v>Individuální kalkulace</v>
          </cell>
          <cell r="E198" t="str">
            <v>mil. Kč</v>
          </cell>
          <cell r="G198">
            <v>0</v>
          </cell>
          <cell r="CQ198">
            <v>0</v>
          </cell>
          <cell r="CS198">
            <v>0</v>
          </cell>
        </row>
        <row r="199">
          <cell r="D199" t="str">
            <v>CELKEM</v>
          </cell>
        </row>
        <row r="200">
          <cell r="C200" t="str">
            <v>M01</v>
          </cell>
          <cell r="D200" t="str">
            <v>Novostavba budov</v>
          </cell>
          <cell r="E200" t="str">
            <v>m3 OP</v>
          </cell>
          <cell r="G200">
            <v>8.8220094931322351E-3</v>
          </cell>
          <cell r="CQ200">
            <v>0</v>
          </cell>
          <cell r="CS200">
            <v>0</v>
          </cell>
        </row>
        <row r="201">
          <cell r="C201" t="str">
            <v>M02</v>
          </cell>
          <cell r="D201" t="str">
            <v xml:space="preserve">Stavební úpravy - rekonstrukce budov </v>
          </cell>
          <cell r="E201" t="str">
            <v>m3 OP</v>
          </cell>
          <cell r="G201">
            <v>6.0651315265284108E-3</v>
          </cell>
          <cell r="CQ201">
            <v>0</v>
          </cell>
          <cell r="CS201">
            <v>0</v>
          </cell>
        </row>
        <row r="202">
          <cell r="C202" t="str">
            <v>M03</v>
          </cell>
          <cell r="D202" t="str">
            <v>Výpravní budova (individuálně)</v>
          </cell>
          <cell r="E202" t="str">
            <v>m3 OP</v>
          </cell>
          <cell r="G202">
            <v>1.102751186641529E-2</v>
          </cell>
          <cell r="CQ202">
            <v>0</v>
          </cell>
          <cell r="CS202">
            <v>0</v>
          </cell>
        </row>
        <row r="203">
          <cell r="C203" t="str">
            <v>M04</v>
          </cell>
          <cell r="D203" t="str">
            <v>Objekt pro technologické zařízení - velký</v>
          </cell>
          <cell r="E203" t="str">
            <v>m3 OP</v>
          </cell>
          <cell r="G203">
            <v>7.7192583064907058E-3</v>
          </cell>
          <cell r="CQ203">
            <v>0</v>
          </cell>
          <cell r="CS203">
            <v>0</v>
          </cell>
        </row>
        <row r="204">
          <cell r="C204" t="str">
            <v>M05</v>
          </cell>
          <cell r="D204" t="str">
            <v>Objekt pro technologické zařízení - malý</v>
          </cell>
          <cell r="E204" t="str">
            <v>ks</v>
          </cell>
          <cell r="G204">
            <v>0.44110047465661173</v>
          </cell>
          <cell r="CQ204">
            <v>0</v>
          </cell>
          <cell r="CS204">
            <v>0</v>
          </cell>
        </row>
        <row r="205">
          <cell r="C205" t="str">
            <v>M06</v>
          </cell>
          <cell r="D205" t="str">
            <v>Demolice objektů</v>
          </cell>
          <cell r="E205" t="str">
            <v>m3 OP</v>
          </cell>
          <cell r="G205">
            <v>1.3233014239698352E-3</v>
          </cell>
          <cell r="CQ205">
            <v>0</v>
          </cell>
          <cell r="CS205">
            <v>0</v>
          </cell>
        </row>
        <row r="206">
          <cell r="C206" t="str">
            <v>M07</v>
          </cell>
          <cell r="D206" t="str">
            <v>Oplocení</v>
          </cell>
          <cell r="E206" t="str">
            <v>bm</v>
          </cell>
          <cell r="G206">
            <v>1.3784389833019113E-3</v>
          </cell>
          <cell r="CQ206">
            <v>0</v>
          </cell>
          <cell r="CS206">
            <v>0</v>
          </cell>
        </row>
        <row r="207">
          <cell r="C207" t="str">
            <v>M08</v>
          </cell>
          <cell r="D207" t="str">
            <v>Zastřešení nástupišť</v>
          </cell>
          <cell r="E207" t="str">
            <v>m2</v>
          </cell>
          <cell r="G207">
            <v>1.3233014239698351E-2</v>
          </cell>
          <cell r="CQ207">
            <v>0</v>
          </cell>
          <cell r="CS207">
            <v>0</v>
          </cell>
        </row>
        <row r="208">
          <cell r="C208" t="str">
            <v>M09</v>
          </cell>
          <cell r="D208" t="str">
            <v>Přístřešek</v>
          </cell>
          <cell r="E208" t="str">
            <v>m2</v>
          </cell>
          <cell r="G208">
            <v>1.9849521359547529E-2</v>
          </cell>
          <cell r="CQ208">
            <v>0</v>
          </cell>
          <cell r="CS208">
            <v>0</v>
          </cell>
        </row>
        <row r="209">
          <cell r="C209" t="str">
            <v>M10</v>
          </cell>
          <cell r="D209" t="str">
            <v>Rezervní řádek</v>
          </cell>
          <cell r="G209">
            <v>0</v>
          </cell>
          <cell r="CQ209">
            <v>0</v>
          </cell>
          <cell r="CS209">
            <v>0</v>
          </cell>
        </row>
        <row r="210">
          <cell r="C210" t="str">
            <v>M11</v>
          </cell>
          <cell r="D210" t="str">
            <v>Rezervní řádek</v>
          </cell>
          <cell r="G210">
            <v>0</v>
          </cell>
          <cell r="CQ210">
            <v>0</v>
          </cell>
          <cell r="CS210">
            <v>0</v>
          </cell>
        </row>
        <row r="211">
          <cell r="C211" t="str">
            <v>M12</v>
          </cell>
          <cell r="D211" t="str">
            <v>Rezervní řádek</v>
          </cell>
          <cell r="G211">
            <v>0</v>
          </cell>
          <cell r="CQ211">
            <v>0</v>
          </cell>
          <cell r="CS211">
            <v>0</v>
          </cell>
        </row>
        <row r="212">
          <cell r="C212" t="str">
            <v>M13</v>
          </cell>
          <cell r="D212" t="str">
            <v>Individuální kalkulace</v>
          </cell>
          <cell r="E212" t="str">
            <v>mil. Kč</v>
          </cell>
          <cell r="G212">
            <v>0</v>
          </cell>
          <cell r="CQ212">
            <v>0</v>
          </cell>
          <cell r="CS212">
            <v>0</v>
          </cell>
        </row>
        <row r="213">
          <cell r="C213" t="str">
            <v>M14</v>
          </cell>
          <cell r="D213" t="str">
            <v>Individuální kalkulace</v>
          </cell>
          <cell r="E213" t="str">
            <v>mil. Kč</v>
          </cell>
          <cell r="G213">
            <v>0</v>
          </cell>
          <cell r="CQ213">
            <v>0</v>
          </cell>
          <cell r="CS213">
            <v>0</v>
          </cell>
        </row>
        <row r="214">
          <cell r="D214" t="str">
            <v>CELKEM</v>
          </cell>
        </row>
        <row r="215">
          <cell r="C215" t="str">
            <v>N01</v>
          </cell>
          <cell r="D215" t="str">
            <v>Montáž trakčního vedení, stejnosměrná soustava (stanice)</v>
          </cell>
          <cell r="E215" t="str">
            <v>km koleje</v>
          </cell>
          <cell r="G215">
            <v>9.3191900495026658</v>
          </cell>
          <cell r="CQ215">
            <v>0</v>
          </cell>
          <cell r="CS215">
            <v>0</v>
          </cell>
        </row>
        <row r="216">
          <cell r="C216" t="str">
            <v>N02</v>
          </cell>
          <cell r="D216" t="str">
            <v>Montáž trakčního vedení, stejnosměrná soustava (trať)</v>
          </cell>
          <cell r="E216" t="str">
            <v>km koleje</v>
          </cell>
          <cell r="G216">
            <v>8.5204023309738659</v>
          </cell>
          <cell r="CQ216">
            <v>0</v>
          </cell>
          <cell r="CS216">
            <v>0</v>
          </cell>
        </row>
        <row r="217">
          <cell r="C217" t="str">
            <v>N03</v>
          </cell>
          <cell r="D217" t="str">
            <v>Montáž trakčního vedení, střídavá soustava (stanice)</v>
          </cell>
          <cell r="E217" t="str">
            <v>km koleje</v>
          </cell>
          <cell r="G217">
            <v>7.6683620978764795</v>
          </cell>
          <cell r="CQ217">
            <v>0</v>
          </cell>
          <cell r="CS217">
            <v>0</v>
          </cell>
        </row>
        <row r="218">
          <cell r="C218" t="str">
            <v>N04</v>
          </cell>
          <cell r="D218" t="str">
            <v>Montáž trakčního vedení, střídavá soustava (trať)</v>
          </cell>
          <cell r="E218" t="str">
            <v>km koleje</v>
          </cell>
          <cell r="G218">
            <v>7.0293319230534399</v>
          </cell>
          <cell r="CQ218">
            <v>0</v>
          </cell>
          <cell r="CS218">
            <v>0</v>
          </cell>
        </row>
        <row r="219">
          <cell r="C219" t="str">
            <v>N05</v>
          </cell>
          <cell r="D219" t="str">
            <v>Demontáž trakčního vedení</v>
          </cell>
          <cell r="E219" t="str">
            <v>km koleje</v>
          </cell>
          <cell r="G219">
            <v>1.1715553205089069</v>
          </cell>
          <cell r="CQ219">
            <v>0</v>
          </cell>
          <cell r="CS219">
            <v>0</v>
          </cell>
        </row>
        <row r="220">
          <cell r="C220" t="str">
            <v>N06</v>
          </cell>
          <cell r="D220" t="str">
            <v>Rezervní řádek</v>
          </cell>
          <cell r="CQ220">
            <v>0</v>
          </cell>
          <cell r="CS220">
            <v>0</v>
          </cell>
        </row>
        <row r="221">
          <cell r="C221" t="str">
            <v>N07</v>
          </cell>
          <cell r="D221" t="str">
            <v>Rezervní řádek</v>
          </cell>
          <cell r="CQ221">
            <v>0</v>
          </cell>
          <cell r="CS221">
            <v>0</v>
          </cell>
        </row>
        <row r="222">
          <cell r="C222" t="str">
            <v>N08</v>
          </cell>
          <cell r="D222" t="str">
            <v>Individuální kalkulace</v>
          </cell>
          <cell r="E222" t="str">
            <v>mil. Kč</v>
          </cell>
          <cell r="CQ222">
            <v>0</v>
          </cell>
          <cell r="CS222">
            <v>0</v>
          </cell>
        </row>
        <row r="223">
          <cell r="C223" t="str">
            <v>N09</v>
          </cell>
          <cell r="D223" t="str">
            <v>Individuální kalkulace</v>
          </cell>
          <cell r="E223" t="str">
            <v>mil. Kč</v>
          </cell>
          <cell r="G223">
            <v>0</v>
          </cell>
          <cell r="CQ223">
            <v>0</v>
          </cell>
          <cell r="CS223">
            <v>0</v>
          </cell>
        </row>
        <row r="224">
          <cell r="D224" t="str">
            <v>CELKEM</v>
          </cell>
        </row>
        <row r="225">
          <cell r="C225" t="str">
            <v>O01</v>
          </cell>
          <cell r="D225" t="str">
            <v>Osvětlení stanice (osvětlovací věže)</v>
          </cell>
          <cell r="E225" t="str">
            <v>ks věže</v>
          </cell>
          <cell r="G225">
            <v>1.6896391063117671</v>
          </cell>
          <cell r="CQ225">
            <v>0</v>
          </cell>
          <cell r="CS225">
            <v>0</v>
          </cell>
        </row>
        <row r="226">
          <cell r="C226" t="str">
            <v>O02</v>
          </cell>
          <cell r="D226" t="str">
            <v>Osvětlení zastávky (osvětlovací stožáry)</v>
          </cell>
          <cell r="E226" t="str">
            <v>ks stožáru</v>
          </cell>
          <cell r="G226">
            <v>0.31680733243345632</v>
          </cell>
          <cell r="CQ226">
            <v>0.63361500000000004</v>
          </cell>
          <cell r="CS226">
            <v>0.73963699999999999</v>
          </cell>
        </row>
        <row r="227">
          <cell r="C227" t="str">
            <v>O03</v>
          </cell>
          <cell r="D227" t="str">
            <v xml:space="preserve">Osvětlení tunelů </v>
          </cell>
          <cell r="E227" t="str">
            <v>bm tunelu</v>
          </cell>
          <cell r="G227">
            <v>4.7521099865018446E-3</v>
          </cell>
          <cell r="CQ227">
            <v>0</v>
          </cell>
          <cell r="CS227">
            <v>0</v>
          </cell>
        </row>
        <row r="228">
          <cell r="C228" t="str">
            <v>O04</v>
          </cell>
          <cell r="D228" t="str">
            <v>Přívodní vedení 110 kV</v>
          </cell>
          <cell r="E228" t="str">
            <v>km</v>
          </cell>
          <cell r="G228">
            <v>12.67229329733825</v>
          </cell>
          <cell r="CQ228">
            <v>0</v>
          </cell>
          <cell r="CS228">
            <v>0</v>
          </cell>
        </row>
        <row r="229">
          <cell r="C229" t="str">
            <v>O05</v>
          </cell>
          <cell r="D229" t="str">
            <v>Přívodní vedení 22 kV</v>
          </cell>
          <cell r="E229" t="str">
            <v>km</v>
          </cell>
          <cell r="G229">
            <v>6.3361466486691249</v>
          </cell>
          <cell r="CQ229">
            <v>0</v>
          </cell>
          <cell r="CS229">
            <v>0</v>
          </cell>
        </row>
        <row r="230">
          <cell r="C230" t="str">
            <v>O06</v>
          </cell>
          <cell r="D230" t="str">
            <v>Přívodní vedení NN</v>
          </cell>
          <cell r="E230" t="str">
            <v>km</v>
          </cell>
          <cell r="G230">
            <v>3.1680733243345625</v>
          </cell>
          <cell r="CQ230">
            <v>0</v>
          </cell>
          <cell r="CS230">
            <v>0</v>
          </cell>
        </row>
        <row r="231">
          <cell r="C231" t="str">
            <v>O07</v>
          </cell>
          <cell r="D231" t="str">
            <v>Elektroinstalace v tunelu</v>
          </cell>
          <cell r="E231" t="str">
            <v>bm tunelu</v>
          </cell>
          <cell r="G231">
            <v>3.1680733243345627E-3</v>
          </cell>
          <cell r="CQ231">
            <v>0</v>
          </cell>
          <cell r="CS231">
            <v>0</v>
          </cell>
        </row>
        <row r="232">
          <cell r="C232" t="str">
            <v>O08</v>
          </cell>
          <cell r="D232" t="str">
            <v>Rozvody VN,NN</v>
          </cell>
          <cell r="E232" t="str">
            <v>žst.</v>
          </cell>
          <cell r="G232">
            <v>3.6960855450569898</v>
          </cell>
          <cell r="CQ232">
            <v>0</v>
          </cell>
          <cell r="CS232">
            <v>0</v>
          </cell>
        </row>
        <row r="233">
          <cell r="C233" t="str">
            <v>O09</v>
          </cell>
          <cell r="D233" t="str">
            <v>Přeložka NN, VN</v>
          </cell>
          <cell r="E233" t="str">
            <v>km</v>
          </cell>
          <cell r="G233">
            <v>3.1680733243345625</v>
          </cell>
          <cell r="CQ233">
            <v>0.15840399999999999</v>
          </cell>
          <cell r="CS233">
            <v>0.18490999999999999</v>
          </cell>
        </row>
        <row r="234">
          <cell r="C234" t="str">
            <v>O10</v>
          </cell>
          <cell r="D234" t="str">
            <v>EOV</v>
          </cell>
          <cell r="E234" t="str">
            <v>v.j.</v>
          </cell>
          <cell r="G234">
            <v>0.68641588693915523</v>
          </cell>
          <cell r="CQ234">
            <v>1.3728320000000001</v>
          </cell>
          <cell r="CS234">
            <v>1.602546</v>
          </cell>
        </row>
        <row r="235">
          <cell r="C235" t="str">
            <v>O11</v>
          </cell>
          <cell r="D235" t="str">
            <v>DOÚO</v>
          </cell>
          <cell r="E235" t="str">
            <v>ks ovl. jednotky</v>
          </cell>
          <cell r="G235">
            <v>0.39072904333459607</v>
          </cell>
          <cell r="CQ235">
            <v>0</v>
          </cell>
          <cell r="CS235">
            <v>0</v>
          </cell>
        </row>
        <row r="236">
          <cell r="C236" t="str">
            <v>O12</v>
          </cell>
          <cell r="D236" t="str">
            <v>Rezervní řádek</v>
          </cell>
          <cell r="CQ236">
            <v>0</v>
          </cell>
          <cell r="CS236">
            <v>0</v>
          </cell>
        </row>
        <row r="237">
          <cell r="C237" t="str">
            <v>O13</v>
          </cell>
          <cell r="D237" t="str">
            <v>Rezervní řádek</v>
          </cell>
          <cell r="CQ237">
            <v>0</v>
          </cell>
          <cell r="CS237">
            <v>0</v>
          </cell>
        </row>
        <row r="238">
          <cell r="C238" t="str">
            <v>O14</v>
          </cell>
          <cell r="D238" t="str">
            <v>Rezervní řádek</v>
          </cell>
          <cell r="G238">
            <v>0</v>
          </cell>
          <cell r="CQ238">
            <v>0</v>
          </cell>
          <cell r="CS238">
            <v>0</v>
          </cell>
        </row>
        <row r="239">
          <cell r="C239" t="str">
            <v>O15</v>
          </cell>
          <cell r="D239" t="str">
            <v>Individuální kalkulace</v>
          </cell>
          <cell r="E239" t="str">
            <v>mil. Kč</v>
          </cell>
          <cell r="G239">
            <v>0</v>
          </cell>
          <cell r="CQ239">
            <v>0</v>
          </cell>
          <cell r="CS239">
            <v>0</v>
          </cell>
        </row>
        <row r="240">
          <cell r="C240" t="str">
            <v>O16</v>
          </cell>
          <cell r="D240" t="str">
            <v>Individuální kalkulace</v>
          </cell>
          <cell r="E240" t="str">
            <v>mil. Kč</v>
          </cell>
          <cell r="G240">
            <v>0</v>
          </cell>
          <cell r="CQ240">
            <v>0</v>
          </cell>
          <cell r="CS240">
            <v>0</v>
          </cell>
        </row>
        <row r="241">
          <cell r="D241" t="str">
            <v>CELKEM</v>
          </cell>
        </row>
        <row r="243">
          <cell r="D243" t="str">
            <v>Zábor ZPF, PUPFL</v>
          </cell>
          <cell r="E243" t="str">
            <v>mil. Kč / ha</v>
          </cell>
          <cell r="G243">
            <v>1</v>
          </cell>
          <cell r="CQ243">
            <v>0</v>
          </cell>
          <cell r="CS243">
            <v>0</v>
          </cell>
        </row>
        <row r="244">
          <cell r="D244" t="str">
            <v>Zastavitelné území města</v>
          </cell>
          <cell r="E244" t="str">
            <v>mil. Kč / ha</v>
          </cell>
          <cell r="G244">
            <v>25</v>
          </cell>
          <cell r="CQ244">
            <v>0</v>
          </cell>
          <cell r="CS244">
            <v>0</v>
          </cell>
        </row>
        <row r="245">
          <cell r="D245" t="str">
            <v>Zastavitelné území obce</v>
          </cell>
          <cell r="E245" t="str">
            <v>mil. Kč / ha</v>
          </cell>
          <cell r="G245">
            <v>7.5</v>
          </cell>
          <cell r="CQ245">
            <v>0</v>
          </cell>
          <cell r="CS245">
            <v>0</v>
          </cell>
        </row>
        <row r="246">
          <cell r="D246" t="str">
            <v>Mimo zastavěné území</v>
          </cell>
          <cell r="E246" t="str">
            <v>mil. Kč / ha</v>
          </cell>
          <cell r="G246">
            <v>1.5</v>
          </cell>
          <cell r="CQ246">
            <v>0</v>
          </cell>
          <cell r="CS246">
            <v>0</v>
          </cell>
        </row>
        <row r="247">
          <cell r="D247" t="str">
            <v>Výkupy nemovitostí (individuální kalkulace)</v>
          </cell>
          <cell r="E247" t="str">
            <v>mil. Kč</v>
          </cell>
          <cell r="CQ247">
            <v>0</v>
          </cell>
          <cell r="CS247">
            <v>0</v>
          </cell>
        </row>
        <row r="248">
          <cell r="D248" t="str">
            <v>Individuální kalkulace</v>
          </cell>
          <cell r="E248" t="str">
            <v>mil. Kč</v>
          </cell>
          <cell r="CQ248">
            <v>0</v>
          </cell>
          <cell r="CS248">
            <v>0</v>
          </cell>
        </row>
        <row r="249">
          <cell r="D249" t="str">
            <v>Individuální kalkulace</v>
          </cell>
          <cell r="E249" t="str">
            <v>mil. Kč</v>
          </cell>
          <cell r="CQ249">
            <v>0</v>
          </cell>
          <cell r="CS249">
            <v>0</v>
          </cell>
        </row>
        <row r="250">
          <cell r="D250" t="str">
            <v>Dokumentace stavby</v>
          </cell>
          <cell r="E250" t="str">
            <v>%</v>
          </cell>
          <cell r="G250">
            <v>5.9447373905135121</v>
          </cell>
          <cell r="CQ250">
            <v>3.8410510000000002</v>
          </cell>
          <cell r="CS250">
            <v>4.4239560000000004</v>
          </cell>
        </row>
        <row r="251">
          <cell r="D251" t="str">
            <v>Průzkumy, geodetické měření</v>
          </cell>
          <cell r="E251" t="str">
            <v>%</v>
          </cell>
          <cell r="G251">
            <v>1.4361437150568652</v>
          </cell>
          <cell r="CQ251">
            <v>0.92793000000000003</v>
          </cell>
          <cell r="CS251">
            <v>1.0687500000000001</v>
          </cell>
        </row>
        <row r="252">
          <cell r="D252" t="str">
            <v>Technická asistence a propagace</v>
          </cell>
          <cell r="E252" t="str">
            <v>%</v>
          </cell>
          <cell r="G252">
            <v>7.3498419478564623</v>
          </cell>
          <cell r="CQ252">
            <v>4.7489270000000001</v>
          </cell>
          <cell r="CS252">
            <v>5.4696069999999999</v>
          </cell>
        </row>
        <row r="253">
          <cell r="D253" t="str">
            <v>Technický dozor</v>
          </cell>
          <cell r="E253" t="str">
            <v>%</v>
          </cell>
          <cell r="G253">
            <v>0.2692769465731622</v>
          </cell>
          <cell r="CQ253">
            <v>0.173987</v>
          </cell>
          <cell r="CS253">
            <v>0.20039100000000001</v>
          </cell>
        </row>
        <row r="254">
          <cell r="D254" t="str">
            <v>NAD</v>
          </cell>
          <cell r="E254" t="str">
            <v>mil. Kč</v>
          </cell>
          <cell r="CQ254">
            <v>8.2992000000000008</v>
          </cell>
          <cell r="CS254">
            <v>8.2992000000000008</v>
          </cell>
        </row>
        <row r="255">
          <cell r="D255" t="str">
            <v>Individuální kalkulace</v>
          </cell>
          <cell r="E255" t="str">
            <v>mil. Kč</v>
          </cell>
          <cell r="CQ255">
            <v>0</v>
          </cell>
          <cell r="CS255">
            <v>0</v>
          </cell>
        </row>
        <row r="256">
          <cell r="D256" t="str">
            <v>REZERVA</v>
          </cell>
          <cell r="E256" t="str">
            <v>%</v>
          </cell>
          <cell r="G256">
            <v>10</v>
          </cell>
          <cell r="CQ256">
            <v>6.4612639999999999</v>
          </cell>
          <cell r="CS256">
            <v>7.441802</v>
          </cell>
        </row>
        <row r="259">
          <cell r="CQ259">
            <v>3.801688</v>
          </cell>
          <cell r="CS259">
            <v>4.2716979999999998</v>
          </cell>
        </row>
        <row r="260">
          <cell r="CQ260">
            <v>0</v>
          </cell>
          <cell r="CS260">
            <v>0</v>
          </cell>
        </row>
        <row r="261">
          <cell r="CQ261">
            <v>2.1648510000000001</v>
          </cell>
          <cell r="CS261">
            <v>2.5270929999999998</v>
          </cell>
        </row>
        <row r="262">
          <cell r="CQ262">
            <v>19.110931999999998</v>
          </cell>
          <cell r="CS262">
            <v>21.232246</v>
          </cell>
        </row>
        <row r="263">
          <cell r="CQ263">
            <v>6.8274100000000004</v>
          </cell>
          <cell r="CS263">
            <v>7.812811</v>
          </cell>
        </row>
        <row r="264">
          <cell r="CQ264">
            <v>26.300352000000004</v>
          </cell>
          <cell r="CS264">
            <v>31.223199000000001</v>
          </cell>
        </row>
        <row r="265">
          <cell r="CQ265">
            <v>0</v>
          </cell>
          <cell r="CS265">
            <v>0</v>
          </cell>
        </row>
        <row r="266">
          <cell r="CQ266">
            <v>4.5660540000000003</v>
          </cell>
          <cell r="CS266">
            <v>5.2725729999999995</v>
          </cell>
        </row>
        <row r="267">
          <cell r="CQ267">
            <v>0</v>
          </cell>
          <cell r="CS267">
            <v>0</v>
          </cell>
        </row>
        <row r="268">
          <cell r="CQ268">
            <v>0.40053499999999997</v>
          </cell>
          <cell r="CS268">
            <v>0.44564199999999998</v>
          </cell>
        </row>
        <row r="269">
          <cell r="CQ269">
            <v>1.4408129999999999</v>
          </cell>
          <cell r="CS269">
            <v>1.6327579999999999</v>
          </cell>
        </row>
        <row r="270">
          <cell r="CQ270">
            <v>0</v>
          </cell>
          <cell r="CS270">
            <v>0</v>
          </cell>
        </row>
        <row r="272">
          <cell r="CQ272">
            <v>4.7689810000000001</v>
          </cell>
          <cell r="CS272">
            <v>5.4927060000000001</v>
          </cell>
        </row>
        <row r="273">
          <cell r="CQ273">
            <v>0</v>
          </cell>
          <cell r="CS273">
            <v>0</v>
          </cell>
        </row>
        <row r="274">
          <cell r="CQ274">
            <v>13.048127000000001</v>
          </cell>
          <cell r="CS274">
            <v>13.768807000000001</v>
          </cell>
        </row>
        <row r="275">
          <cell r="CQ275">
            <v>0.173987</v>
          </cell>
          <cell r="CS275">
            <v>0.20039100000000001</v>
          </cell>
        </row>
        <row r="276">
          <cell r="CQ276">
            <v>6.4612639999999999</v>
          </cell>
          <cell r="CS276">
            <v>7.441802</v>
          </cell>
        </row>
        <row r="279">
          <cell r="CQ279">
            <v>3.801688</v>
          </cell>
          <cell r="CS279">
            <v>4.2716979999999998</v>
          </cell>
        </row>
        <row r="280">
          <cell r="CQ280">
            <v>0</v>
          </cell>
          <cell r="CS280">
            <v>0</v>
          </cell>
        </row>
        <row r="281">
          <cell r="CQ281">
            <v>0</v>
          </cell>
          <cell r="CS281">
            <v>0</v>
          </cell>
        </row>
        <row r="282">
          <cell r="CQ282">
            <v>0</v>
          </cell>
          <cell r="CS282">
            <v>0</v>
          </cell>
        </row>
        <row r="283">
          <cell r="CQ283">
            <v>58.646095999999993</v>
          </cell>
          <cell r="CS283">
            <v>67.619229000000004</v>
          </cell>
        </row>
        <row r="284">
          <cell r="CQ284">
            <v>0</v>
          </cell>
          <cell r="CS284">
            <v>0</v>
          </cell>
        </row>
        <row r="285">
          <cell r="CQ285">
            <v>2.1648510000000001</v>
          </cell>
          <cell r="CS285">
            <v>2.5270929999999998</v>
          </cell>
        </row>
        <row r="287">
          <cell r="CQ287">
            <v>0</v>
          </cell>
          <cell r="CS287">
            <v>0</v>
          </cell>
        </row>
        <row r="288">
          <cell r="CQ288" t="str">
            <v/>
          </cell>
          <cell r="CS288" t="str">
            <v/>
          </cell>
        </row>
      </sheetData>
      <sheetData sheetId="6"/>
      <sheetData sheetId="7">
        <row r="16">
          <cell r="M16">
            <v>45580</v>
          </cell>
        </row>
      </sheetData>
      <sheetData sheetId="8">
        <row r="3">
          <cell r="M3">
            <v>2021</v>
          </cell>
        </row>
      </sheetData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B10C8-7FA2-45E0-95A9-4F3A17C5F06A}">
  <sheetPr codeName="List2">
    <pageSetUpPr fitToPage="1"/>
  </sheetPr>
  <dimension ref="A1:DE402"/>
  <sheetViews>
    <sheetView showZeros="0" tabSelected="1" zoomScale="55" zoomScaleNormal="55" workbookViewId="0">
      <pane xSplit="6" ySplit="11" topLeftCell="G12" activePane="bottomRight" state="frozen"/>
      <selection activeCell="R32" sqref="R32"/>
      <selection pane="topRight" activeCell="R32" sqref="R32"/>
      <selection pane="bottomLeft" activeCell="R32" sqref="R32"/>
      <selection pane="bottomRight" activeCell="D17" sqref="D17"/>
    </sheetView>
  </sheetViews>
  <sheetFormatPr defaultRowHeight="12.75" x14ac:dyDescent="0.2"/>
  <cols>
    <col min="1" max="1" width="22.7109375" style="1" customWidth="1"/>
    <col min="2" max="2" width="17" style="1" customWidth="1"/>
    <col min="3" max="3" width="8.140625" style="1" bestFit="1" customWidth="1"/>
    <col min="4" max="4" width="60.85546875" style="1" customWidth="1"/>
    <col min="5" max="5" width="18.5703125" style="18" customWidth="1"/>
    <col min="6" max="6" width="15.7109375" style="1" customWidth="1"/>
    <col min="7" max="7" width="3.85546875" customWidth="1"/>
    <col min="8" max="8" width="19.42578125" style="1" hidden="1" customWidth="1"/>
    <col min="9" max="9" width="20.85546875" style="1" hidden="1" customWidth="1"/>
    <col min="10" max="10" width="4.28515625" style="1" hidden="1" customWidth="1"/>
    <col min="11" max="11" width="19.42578125" style="1" customWidth="1"/>
    <col min="12" max="12" width="20.85546875" style="1" customWidth="1"/>
    <col min="13" max="13" width="5.5703125" customWidth="1"/>
    <col min="14" max="14" width="19.42578125" style="1" customWidth="1"/>
    <col min="15" max="15" width="18.42578125" style="1" customWidth="1"/>
    <col min="16" max="16" width="4.5703125" style="1" customWidth="1"/>
    <col min="17" max="17" width="19.42578125" style="1" customWidth="1"/>
    <col min="18" max="18" width="18.42578125" style="1" customWidth="1"/>
    <col min="19" max="19" width="6" style="1" customWidth="1"/>
    <col min="20" max="20" width="22.140625" style="1" customWidth="1"/>
    <col min="21" max="21" width="21.7109375" style="1" customWidth="1"/>
    <col min="22" max="22" width="9.28515625" style="1" customWidth="1"/>
    <col min="23" max="23" width="19.42578125" style="1" customWidth="1"/>
    <col min="24" max="24" width="20.85546875" style="1" customWidth="1"/>
    <col min="25" max="25" width="5.42578125" style="1" customWidth="1"/>
    <col min="26" max="26" width="19.42578125" style="1" customWidth="1"/>
    <col min="27" max="27" width="20.85546875" customWidth="1"/>
    <col min="28" max="28" width="5.42578125" customWidth="1"/>
    <col min="29" max="29" width="19.42578125" customWidth="1"/>
    <col min="30" max="30" width="20.85546875" customWidth="1"/>
    <col min="31" max="31" width="5.42578125" customWidth="1"/>
    <col min="32" max="32" width="19.42578125" customWidth="1"/>
    <col min="33" max="33" width="20.85546875" customWidth="1"/>
    <col min="34" max="34" width="5.42578125" customWidth="1"/>
    <col min="35" max="35" width="19.42578125" customWidth="1"/>
    <col min="36" max="36" width="20.85546875" customWidth="1"/>
    <col min="37" max="37" width="5.42578125" customWidth="1"/>
    <col min="38" max="38" width="19.42578125" customWidth="1"/>
    <col min="39" max="39" width="20.85546875" customWidth="1"/>
    <col min="40" max="40" width="5.42578125" customWidth="1"/>
    <col min="41" max="41" width="19.42578125" customWidth="1"/>
    <col min="42" max="42" width="20.85546875" customWidth="1"/>
    <col min="43" max="43" width="5.42578125" customWidth="1"/>
    <col min="44" max="44" width="19.42578125" customWidth="1"/>
    <col min="45" max="45" width="20.85546875" customWidth="1"/>
    <col min="46" max="46" width="5.42578125" customWidth="1"/>
    <col min="47" max="47" width="19.42578125" customWidth="1"/>
    <col min="48" max="48" width="20.85546875" customWidth="1"/>
    <col min="49" max="49" width="5.42578125" customWidth="1"/>
    <col min="50" max="50" width="19.42578125" customWidth="1"/>
    <col min="51" max="51" width="20.85546875" customWidth="1"/>
    <col min="52" max="52" width="5.42578125" customWidth="1"/>
    <col min="53" max="53" width="19.42578125" customWidth="1"/>
    <col min="54" max="54" width="20.85546875" customWidth="1"/>
    <col min="55" max="55" width="5.42578125" customWidth="1"/>
    <col min="56" max="56" width="19.42578125" customWidth="1"/>
    <col min="57" max="57" width="20.85546875" customWidth="1"/>
    <col min="58" max="58" width="5.42578125" customWidth="1"/>
    <col min="59" max="59" width="19.42578125" customWidth="1"/>
    <col min="60" max="60" width="20.85546875" customWidth="1"/>
    <col min="61" max="61" width="5.42578125" customWidth="1"/>
    <col min="62" max="62" width="19.42578125" customWidth="1"/>
    <col min="63" max="63" width="20.85546875" customWidth="1"/>
    <col min="64" max="64" width="5.42578125" customWidth="1"/>
    <col min="65" max="65" width="19.42578125" customWidth="1"/>
    <col min="66" max="66" width="20.85546875" customWidth="1"/>
    <col min="67" max="67" width="5.42578125" customWidth="1"/>
    <col min="68" max="68" width="19.42578125" customWidth="1"/>
    <col min="69" max="69" width="20.85546875" customWidth="1"/>
    <col min="70" max="70" width="5.42578125" customWidth="1"/>
    <col min="71" max="71" width="19.42578125" customWidth="1"/>
    <col min="72" max="72" width="20.85546875" customWidth="1"/>
    <col min="73" max="73" width="5.42578125" customWidth="1"/>
    <col min="74" max="74" width="19.42578125" customWidth="1"/>
    <col min="75" max="75" width="20.85546875" customWidth="1"/>
    <col min="76" max="76" width="5.42578125" customWidth="1"/>
    <col min="77" max="77" width="19.42578125" customWidth="1"/>
    <col min="78" max="78" width="20.85546875" customWidth="1"/>
    <col min="79" max="79" width="5.42578125" customWidth="1"/>
    <col min="80" max="80" width="19.42578125" customWidth="1"/>
    <col min="81" max="81" width="20.85546875" customWidth="1"/>
    <col min="82" max="82" width="5.42578125" customWidth="1"/>
    <col min="83" max="83" width="19.42578125" customWidth="1"/>
    <col min="84" max="84" width="20.85546875" customWidth="1"/>
    <col min="85" max="85" width="5.42578125" customWidth="1"/>
    <col min="86" max="86" width="19.42578125" customWidth="1"/>
    <col min="87" max="87" width="20.85546875" customWidth="1"/>
    <col min="88" max="88" width="5.42578125" customWidth="1"/>
    <col min="89" max="89" width="19.42578125" customWidth="1"/>
    <col min="90" max="90" width="20.85546875" customWidth="1"/>
    <col min="91" max="91" width="5.42578125" customWidth="1"/>
    <col min="92" max="92" width="19.42578125" customWidth="1"/>
    <col min="93" max="93" width="20.85546875" customWidth="1"/>
    <col min="94" max="94" width="5.42578125" customWidth="1"/>
    <col min="95" max="95" width="19.42578125" customWidth="1"/>
    <col min="96" max="96" width="20.85546875" customWidth="1"/>
    <col min="97" max="97" width="5.42578125" customWidth="1"/>
    <col min="98" max="98" width="19.42578125" customWidth="1"/>
    <col min="99" max="99" width="20.85546875" customWidth="1"/>
    <col min="100" max="100" width="5.42578125" customWidth="1"/>
    <col min="101" max="101" width="19.42578125" customWidth="1"/>
    <col min="102" max="102" width="20.85546875" customWidth="1"/>
    <col min="103" max="103" width="5.42578125" customWidth="1"/>
    <col min="104" max="104" width="19.42578125" customWidth="1"/>
    <col min="105" max="105" width="20.85546875" customWidth="1"/>
    <col min="106" max="106" width="5.42578125" customWidth="1"/>
    <col min="107" max="107" width="19.42578125" customWidth="1"/>
    <col min="108" max="108" width="20.85546875" customWidth="1"/>
    <col min="109" max="109" width="5.42578125" customWidth="1"/>
  </cols>
  <sheetData>
    <row r="1" spans="1:109" ht="12.75" customHeight="1" x14ac:dyDescent="0.2">
      <c r="D1" s="2" t="s">
        <v>0</v>
      </c>
      <c r="E1" s="3">
        <f>'[1]Zadani '!C3</f>
        <v>1.02</v>
      </c>
      <c r="Q1" s="4">
        <v>2021</v>
      </c>
      <c r="R1" s="4"/>
      <c r="S1" s="4"/>
      <c r="T1" s="4">
        <v>2022</v>
      </c>
      <c r="U1" s="4"/>
      <c r="V1" s="4"/>
      <c r="W1" s="4">
        <v>2023</v>
      </c>
      <c r="X1" s="4"/>
      <c r="Y1" s="4"/>
      <c r="Z1" s="4">
        <v>2024</v>
      </c>
      <c r="AA1" s="4"/>
      <c r="AB1" s="4"/>
      <c r="AC1" s="4">
        <v>2025</v>
      </c>
      <c r="AD1" s="4"/>
      <c r="AE1" s="4"/>
      <c r="AF1" s="4">
        <v>2026</v>
      </c>
      <c r="AG1" s="4"/>
      <c r="AH1" s="4"/>
      <c r="AI1" s="4">
        <v>2027</v>
      </c>
      <c r="AJ1" s="4"/>
      <c r="AK1" s="4"/>
      <c r="AL1" s="4">
        <v>2028</v>
      </c>
      <c r="AM1" s="4"/>
      <c r="AN1" s="4"/>
      <c r="AO1" s="4">
        <v>2029</v>
      </c>
      <c r="AP1" s="4"/>
      <c r="AQ1" s="4"/>
      <c r="AR1" s="4">
        <v>2030</v>
      </c>
      <c r="AS1" s="4"/>
      <c r="AT1" s="4"/>
      <c r="AU1" s="4">
        <v>2031</v>
      </c>
      <c r="AV1" s="4"/>
      <c r="AW1" s="4"/>
      <c r="AX1" s="4">
        <v>2032</v>
      </c>
      <c r="AY1" s="4"/>
      <c r="AZ1" s="4"/>
      <c r="BA1" s="4">
        <v>2033</v>
      </c>
      <c r="BB1" s="4"/>
      <c r="BC1" s="4"/>
      <c r="BD1" s="4">
        <v>2034</v>
      </c>
      <c r="BE1" s="4"/>
      <c r="BF1" s="4"/>
      <c r="BG1" s="4">
        <v>2035</v>
      </c>
      <c r="BH1" s="4"/>
      <c r="BI1" s="4"/>
      <c r="BJ1" s="4">
        <v>2036</v>
      </c>
      <c r="BK1" s="4"/>
      <c r="BL1" s="4"/>
      <c r="BM1" s="4">
        <v>2037</v>
      </c>
      <c r="BN1" s="4"/>
      <c r="BO1" s="4"/>
      <c r="BP1" s="4">
        <v>2038</v>
      </c>
      <c r="BQ1" s="4"/>
      <c r="BR1" s="4"/>
      <c r="BS1" s="4">
        <v>2039</v>
      </c>
      <c r="BT1" s="4"/>
      <c r="BU1" s="4"/>
      <c r="BV1" s="4">
        <v>2040</v>
      </c>
      <c r="BW1" s="4"/>
      <c r="BX1" s="4"/>
      <c r="BY1" s="4">
        <v>2041</v>
      </c>
      <c r="BZ1" s="4"/>
      <c r="CA1" s="4"/>
      <c r="CB1" s="4">
        <v>2042</v>
      </c>
      <c r="CC1" s="4"/>
      <c r="CD1" s="4"/>
      <c r="CE1" s="4">
        <v>2043</v>
      </c>
      <c r="CF1" s="4"/>
      <c r="CG1" s="4"/>
      <c r="CH1" s="4">
        <v>2044</v>
      </c>
      <c r="CI1" s="4"/>
      <c r="CJ1" s="4"/>
      <c r="CK1" s="4">
        <v>2045</v>
      </c>
      <c r="CL1" s="4"/>
      <c r="CM1" s="4"/>
      <c r="CN1" s="4">
        <v>2046</v>
      </c>
      <c r="CO1" s="4"/>
      <c r="CP1" s="4"/>
      <c r="CQ1" s="4">
        <v>2047</v>
      </c>
      <c r="CR1" s="4"/>
      <c r="CS1" s="4"/>
      <c r="CT1" s="4">
        <v>2048</v>
      </c>
      <c r="CU1" s="4"/>
      <c r="CV1" s="4"/>
      <c r="CW1" s="4">
        <v>2049</v>
      </c>
      <c r="CX1" s="4"/>
      <c r="CY1" s="4"/>
      <c r="CZ1" s="4">
        <v>2050</v>
      </c>
      <c r="DA1" s="4"/>
      <c r="DB1" s="4"/>
      <c r="DC1" s="4">
        <v>2051</v>
      </c>
      <c r="DD1" s="4"/>
      <c r="DE1" s="4"/>
    </row>
    <row r="2" spans="1:109" x14ac:dyDescent="0.2">
      <c r="D2" s="5" t="s">
        <v>1</v>
      </c>
      <c r="E2" s="6">
        <f>'[1]Zadání SSZ'!C9</f>
        <v>45170</v>
      </c>
      <c r="L2" s="7"/>
      <c r="N2" s="8"/>
      <c r="O2"/>
      <c r="P2"/>
      <c r="Q2" s="7">
        <f>DATE(Q1,1,1)</f>
        <v>44197</v>
      </c>
      <c r="R2" s="7">
        <f>DATE(Q1,12,31)</f>
        <v>44561</v>
      </c>
      <c r="S2" s="9"/>
      <c r="T2" s="7">
        <f t="shared" ref="T2" si="0">DATE(T1,1,1)</f>
        <v>44562</v>
      </c>
      <c r="U2" s="7">
        <f t="shared" ref="U2" si="1">DATE(T1,12,31)</f>
        <v>44926</v>
      </c>
      <c r="V2" s="9"/>
      <c r="W2" s="7">
        <f t="shared" ref="W2" si="2">DATE(W1,1,1)</f>
        <v>44927</v>
      </c>
      <c r="X2" s="7">
        <f t="shared" ref="X2" si="3">DATE(W1,12,31)</f>
        <v>45291</v>
      </c>
      <c r="Y2" s="9"/>
      <c r="Z2" s="7">
        <f t="shared" ref="Z2" si="4">DATE(Z1,1,1)</f>
        <v>45292</v>
      </c>
      <c r="AA2" s="7">
        <f t="shared" ref="AA2" si="5">DATE(Z1,12,31)</f>
        <v>45657</v>
      </c>
      <c r="AB2" s="9"/>
      <c r="AC2" s="7">
        <f t="shared" ref="AC2" si="6">DATE(AC1,1,1)</f>
        <v>45658</v>
      </c>
      <c r="AD2" s="7">
        <f t="shared" ref="AD2" si="7">DATE(AC1,12,31)</f>
        <v>46022</v>
      </c>
      <c r="AE2" s="9"/>
      <c r="AF2" s="7">
        <f t="shared" ref="AF2" si="8">DATE(AF1,1,1)</f>
        <v>46023</v>
      </c>
      <c r="AG2" s="7">
        <f t="shared" ref="AG2" si="9">DATE(AF1,12,31)</f>
        <v>46387</v>
      </c>
      <c r="AH2" s="9"/>
      <c r="AI2" s="7">
        <f t="shared" ref="AI2" si="10">DATE(AI1,1,1)</f>
        <v>46388</v>
      </c>
      <c r="AJ2" s="7">
        <f t="shared" ref="AJ2" si="11">DATE(AI1,12,31)</f>
        <v>46752</v>
      </c>
      <c r="AK2" s="9"/>
      <c r="AL2" s="7">
        <f t="shared" ref="AL2" si="12">DATE(AL1,1,1)</f>
        <v>46753</v>
      </c>
      <c r="AM2" s="7">
        <f t="shared" ref="AM2" si="13">DATE(AL1,12,31)</f>
        <v>47118</v>
      </c>
      <c r="AN2" s="9"/>
      <c r="AO2" s="7">
        <f t="shared" ref="AO2" si="14">DATE(AO1,1,1)</f>
        <v>47119</v>
      </c>
      <c r="AP2" s="7">
        <f t="shared" ref="AP2" si="15">DATE(AO1,12,31)</f>
        <v>47483</v>
      </c>
      <c r="AQ2" s="9"/>
      <c r="AR2" s="7">
        <f t="shared" ref="AR2" si="16">DATE(AR1,1,1)</f>
        <v>47484</v>
      </c>
      <c r="AS2" s="7">
        <f t="shared" ref="AS2" si="17">DATE(AR1,12,31)</f>
        <v>47848</v>
      </c>
      <c r="AT2" s="9"/>
      <c r="AU2" s="7">
        <f t="shared" ref="AU2" si="18">DATE(AU1,1,1)</f>
        <v>47849</v>
      </c>
      <c r="AV2" s="7">
        <f t="shared" ref="AV2" si="19">DATE(AU1,12,31)</f>
        <v>48213</v>
      </c>
      <c r="AW2" s="9"/>
      <c r="AX2" s="7">
        <f t="shared" ref="AX2" si="20">DATE(AX1,1,1)</f>
        <v>48214</v>
      </c>
      <c r="AY2" s="7">
        <f t="shared" ref="AY2" si="21">DATE(AX1,12,31)</f>
        <v>48579</v>
      </c>
      <c r="AZ2" s="9"/>
      <c r="BA2" s="7">
        <f t="shared" ref="BA2" si="22">DATE(BA1,1,1)</f>
        <v>48580</v>
      </c>
      <c r="BB2" s="7">
        <f t="shared" ref="BB2" si="23">DATE(BA1,12,31)</f>
        <v>48944</v>
      </c>
      <c r="BC2" s="9"/>
      <c r="BD2" s="7">
        <f t="shared" ref="BD2" si="24">DATE(BD1,1,1)</f>
        <v>48945</v>
      </c>
      <c r="BE2" s="7">
        <f t="shared" ref="BE2" si="25">DATE(BD1,12,31)</f>
        <v>49309</v>
      </c>
      <c r="BF2" s="9"/>
      <c r="BG2" s="7">
        <f t="shared" ref="BG2" si="26">DATE(BG1,1,1)</f>
        <v>49310</v>
      </c>
      <c r="BH2" s="7">
        <f t="shared" ref="BH2" si="27">DATE(BG1,12,31)</f>
        <v>49674</v>
      </c>
      <c r="BI2" s="9"/>
      <c r="BJ2" s="7">
        <f t="shared" ref="BJ2" si="28">DATE(BJ1,1,1)</f>
        <v>49675</v>
      </c>
      <c r="BK2" s="7">
        <f t="shared" ref="BK2" si="29">DATE(BJ1,12,31)</f>
        <v>50040</v>
      </c>
      <c r="BL2" s="9"/>
      <c r="BM2" s="7">
        <f t="shared" ref="BM2" si="30">DATE(BM1,1,1)</f>
        <v>50041</v>
      </c>
      <c r="BN2" s="7">
        <f t="shared" ref="BN2" si="31">DATE(BM1,12,31)</f>
        <v>50405</v>
      </c>
      <c r="BO2" s="9"/>
      <c r="BP2" s="7">
        <f t="shared" ref="BP2" si="32">DATE(BP1,1,1)</f>
        <v>50406</v>
      </c>
      <c r="BQ2" s="7">
        <f t="shared" ref="BQ2" si="33">DATE(BP1,12,31)</f>
        <v>50770</v>
      </c>
      <c r="BR2" s="9"/>
      <c r="BS2" s="7">
        <f t="shared" ref="BS2" si="34">DATE(BS1,1,1)</f>
        <v>50771</v>
      </c>
      <c r="BT2" s="7">
        <f t="shared" ref="BT2" si="35">DATE(BS1,12,31)</f>
        <v>51135</v>
      </c>
      <c r="BU2" s="9"/>
      <c r="BV2" s="7">
        <f t="shared" ref="BV2" si="36">DATE(BV1,1,1)</f>
        <v>51136</v>
      </c>
      <c r="BW2" s="7">
        <f t="shared" ref="BW2" si="37">DATE(BV1,12,31)</f>
        <v>51501</v>
      </c>
      <c r="BX2" s="9"/>
      <c r="BY2" s="7">
        <f t="shared" ref="BY2" si="38">DATE(BY1,1,1)</f>
        <v>51502</v>
      </c>
      <c r="BZ2" s="7">
        <f t="shared" ref="BZ2" si="39">DATE(BY1,12,31)</f>
        <v>51866</v>
      </c>
      <c r="CA2" s="9"/>
      <c r="CB2" s="7">
        <f t="shared" ref="CB2" si="40">DATE(CB1,1,1)</f>
        <v>51867</v>
      </c>
      <c r="CC2" s="7">
        <f t="shared" ref="CC2" si="41">DATE(CB1,12,31)</f>
        <v>52231</v>
      </c>
      <c r="CD2" s="9"/>
      <c r="CE2" s="7">
        <f t="shared" ref="CE2" si="42">DATE(CE1,1,1)</f>
        <v>52232</v>
      </c>
      <c r="CF2" s="7">
        <f t="shared" ref="CF2" si="43">DATE(CE1,12,31)</f>
        <v>52596</v>
      </c>
      <c r="CG2" s="9"/>
      <c r="CH2" s="7">
        <f t="shared" ref="CH2" si="44">DATE(CH1,1,1)</f>
        <v>52597</v>
      </c>
      <c r="CI2" s="7">
        <f t="shared" ref="CI2" si="45">DATE(CH1,12,31)</f>
        <v>52962</v>
      </c>
      <c r="CJ2" s="9"/>
      <c r="CK2" s="7">
        <f t="shared" ref="CK2" si="46">DATE(CK1,1,1)</f>
        <v>52963</v>
      </c>
      <c r="CL2" s="7">
        <f t="shared" ref="CL2" si="47">DATE(CK1,12,31)</f>
        <v>53327</v>
      </c>
      <c r="CM2" s="9"/>
      <c r="CN2" s="7">
        <f t="shared" ref="CN2" si="48">DATE(CN1,1,1)</f>
        <v>53328</v>
      </c>
      <c r="CO2" s="7">
        <f t="shared" ref="CO2" si="49">DATE(CN1,12,31)</f>
        <v>53692</v>
      </c>
      <c r="CP2" s="9"/>
      <c r="CQ2" s="7">
        <f t="shared" ref="CQ2" si="50">DATE(CQ1,1,1)</f>
        <v>53693</v>
      </c>
      <c r="CR2" s="7">
        <f t="shared" ref="CR2" si="51">DATE(CQ1,12,31)</f>
        <v>54057</v>
      </c>
      <c r="CS2" s="9"/>
      <c r="CT2" s="7">
        <f t="shared" ref="CT2" si="52">DATE(CT1,1,1)</f>
        <v>54058</v>
      </c>
      <c r="CU2" s="7">
        <f t="shared" ref="CU2" si="53">DATE(CT1,12,31)</f>
        <v>54423</v>
      </c>
      <c r="CV2" s="9"/>
      <c r="CW2" s="7">
        <f t="shared" ref="CW2" si="54">DATE(CW1,1,1)</f>
        <v>54424</v>
      </c>
      <c r="CX2" s="7">
        <f t="shared" ref="CX2" si="55">DATE(CW1,12,31)</f>
        <v>54788</v>
      </c>
      <c r="CY2" s="9"/>
      <c r="CZ2" s="7">
        <f t="shared" ref="CZ2" si="56">DATE(CZ1,1,1)</f>
        <v>54789</v>
      </c>
      <c r="DA2" s="7">
        <f t="shared" ref="DA2" si="57">DATE(CZ1,12,31)</f>
        <v>55153</v>
      </c>
      <c r="DB2" s="9"/>
      <c r="DC2" s="7">
        <f t="shared" ref="DC2" si="58">DATE(DC1,1,1)</f>
        <v>55154</v>
      </c>
      <c r="DD2" s="7">
        <f t="shared" ref="DD2" si="59">DATE(DC1,12,31)</f>
        <v>55518</v>
      </c>
      <c r="DE2" s="9"/>
    </row>
    <row r="3" spans="1:109" ht="13.5" thickBot="1" x14ac:dyDescent="0.25">
      <c r="D3" s="10" t="s">
        <v>2</v>
      </c>
      <c r="E3" s="11">
        <f>'[1]Zadání SSZ'!C10</f>
        <v>45275</v>
      </c>
      <c r="L3" s="7"/>
      <c r="N3"/>
      <c r="O3"/>
      <c r="P3"/>
      <c r="Q3" s="1" t="s">
        <v>3</v>
      </c>
      <c r="R3" s="1">
        <f>IF(YEAR($E$2)=YEAR($E$3),IF(Q1=YEAR($E$2),$E$4,IF(YEAR($E$3)&gt;YEAR(R2),(IF(YEAR($E$2)&lt;YEAR(R2),(R2-Q2+1),IF(YEAR($E$2)=YEAR(R2),(R2-$E$2+1),0))),IF(YEAR($E$3)=YEAR(R2),($E$3-Q2+1),0))),IF(YEAR($E$3)&gt;YEAR(R2),(IF(YEAR($E$2)&lt;YEAR(R2),(R2-Q2+1),IF(YEAR($E$2)=YEAR(R2),(R2-$E$2+1),0))),IF(YEAR($E$3)=YEAR(R2),($E$3-Q2+1),0)))</f>
        <v>0</v>
      </c>
      <c r="S3" s="12"/>
      <c r="T3" s="1" t="s">
        <v>3</v>
      </c>
      <c r="U3" s="1">
        <f t="shared" ref="U3" si="60">IF(YEAR($E$2)=YEAR($E$3),IF(T1=YEAR($E$2),$E$4,IF(YEAR($E$3)&gt;YEAR(U2),(IF(YEAR($E$2)&lt;YEAR(U2),(U2-T2+1),IF(YEAR($E$2)=YEAR(U2),(U2-$E$2+1),0))),IF(YEAR($E$3)=YEAR(U2),($E$3-T2+1),0))),IF(YEAR($E$3)&gt;YEAR(U2),(IF(YEAR($E$2)&lt;YEAR(U2),(U2-T2+1),IF(YEAR($E$2)=YEAR(U2),(U2-$E$2+1),0))),IF(YEAR($E$3)=YEAR(U2),($E$3-T2+1),0)))</f>
        <v>0</v>
      </c>
      <c r="V3" s="12"/>
      <c r="W3" s="1" t="s">
        <v>3</v>
      </c>
      <c r="X3" s="1">
        <f t="shared" ref="X3" si="61">IF(YEAR($E$2)=YEAR($E$3),IF(W1=YEAR($E$2),$E$4,IF(YEAR($E$3)&gt;YEAR(X2),(IF(YEAR($E$2)&lt;YEAR(X2),(X2-W2+1),IF(YEAR($E$2)=YEAR(X2),(X2-$E$2+1),0))),IF(YEAR($E$3)=YEAR(X2),($E$3-W2+1),0))),IF(YEAR($E$3)&gt;YEAR(X2),(IF(YEAR($E$2)&lt;YEAR(X2),(X2-W2+1),IF(YEAR($E$2)=YEAR(X2),(X2-$E$2+1),0))),IF(YEAR($E$3)=YEAR(X2),($E$3-W2+1),0)))</f>
        <v>106</v>
      </c>
      <c r="Y3" s="12"/>
      <c r="Z3" s="1" t="s">
        <v>3</v>
      </c>
      <c r="AA3" s="1">
        <f t="shared" ref="AA3" si="62">IF(YEAR($E$2)=YEAR($E$3),IF(Z1=YEAR($E$2),$E$4,IF(YEAR($E$3)&gt;YEAR(AA2),(IF(YEAR($E$2)&lt;YEAR(AA2),(AA2-Z2+1),IF(YEAR($E$2)=YEAR(AA2),(AA2-$E$2+1),0))),IF(YEAR($E$3)=YEAR(AA2),($E$3-Z2+1),0))),IF(YEAR($E$3)&gt;YEAR(AA2),(IF(YEAR($E$2)&lt;YEAR(AA2),(AA2-Z2+1),IF(YEAR($E$2)=YEAR(AA2),(AA2-$E$2+1),0))),IF(YEAR($E$3)=YEAR(AA2),($E$3-Z2+1),0)))</f>
        <v>0</v>
      </c>
      <c r="AB3" s="12"/>
      <c r="AC3" s="1" t="s">
        <v>3</v>
      </c>
      <c r="AD3" s="1">
        <f t="shared" ref="AD3" si="63">IF(YEAR($E$2)=YEAR($E$3),IF(AC1=YEAR($E$2),$E$4,IF(YEAR($E$3)&gt;YEAR(AD2),(IF(YEAR($E$2)&lt;YEAR(AD2),(AD2-AC2+1),IF(YEAR($E$2)=YEAR(AD2),(AD2-$E$2+1),0))),IF(YEAR($E$3)=YEAR(AD2),($E$3-AC2+1),0))),IF(YEAR($E$3)&gt;YEAR(AD2),(IF(YEAR($E$2)&lt;YEAR(AD2),(AD2-AC2+1),IF(YEAR($E$2)=YEAR(AD2),(AD2-$E$2+1),0))),IF(YEAR($E$3)=YEAR(AD2),($E$3-AC2+1),0)))</f>
        <v>0</v>
      </c>
      <c r="AE3" s="12"/>
      <c r="AF3" s="1" t="s">
        <v>3</v>
      </c>
      <c r="AG3" s="1">
        <f t="shared" ref="AG3" si="64">IF(YEAR($E$2)=YEAR($E$3),IF(AF1=YEAR($E$2),$E$4,IF(YEAR($E$3)&gt;YEAR(AG2),(IF(YEAR($E$2)&lt;YEAR(AG2),(AG2-AF2+1),IF(YEAR($E$2)=YEAR(AG2),(AG2-$E$2+1),0))),IF(YEAR($E$3)=YEAR(AG2),($E$3-AF2+1),0))),IF(YEAR($E$3)&gt;YEAR(AG2),(IF(YEAR($E$2)&lt;YEAR(AG2),(AG2-AF2+1),IF(YEAR($E$2)=YEAR(AG2),(AG2-$E$2+1),0))),IF(YEAR($E$3)=YEAR(AG2),($E$3-AF2+1),0)))</f>
        <v>0</v>
      </c>
      <c r="AH3" s="12"/>
      <c r="AI3" s="1" t="s">
        <v>3</v>
      </c>
      <c r="AJ3" s="1">
        <f t="shared" ref="AJ3" si="65">IF(YEAR($E$2)=YEAR($E$3),IF(AI1=YEAR($E$2),$E$4,IF(YEAR($E$3)&gt;YEAR(AJ2),(IF(YEAR($E$2)&lt;YEAR(AJ2),(AJ2-AI2+1),IF(YEAR($E$2)=YEAR(AJ2),(AJ2-$E$2+1),0))),IF(YEAR($E$3)=YEAR(AJ2),($E$3-AI2+1),0))),IF(YEAR($E$3)&gt;YEAR(AJ2),(IF(YEAR($E$2)&lt;YEAR(AJ2),(AJ2-AI2+1),IF(YEAR($E$2)=YEAR(AJ2),(AJ2-$E$2+1),0))),IF(YEAR($E$3)=YEAR(AJ2),($E$3-AI2+1),0)))</f>
        <v>0</v>
      </c>
      <c r="AK3" s="12"/>
      <c r="AL3" s="1" t="s">
        <v>3</v>
      </c>
      <c r="AM3" s="1">
        <f t="shared" ref="AM3" si="66">IF(YEAR($E$2)=YEAR($E$3),IF(AL1=YEAR($E$2),$E$4,IF(YEAR($E$3)&gt;YEAR(AM2),(IF(YEAR($E$2)&lt;YEAR(AM2),(AM2-AL2+1),IF(YEAR($E$2)=YEAR(AM2),(AM2-$E$2+1),0))),IF(YEAR($E$3)=YEAR(AM2),($E$3-AL2+1),0))),IF(YEAR($E$3)&gt;YEAR(AM2),(IF(YEAR($E$2)&lt;YEAR(AM2),(AM2-AL2+1),IF(YEAR($E$2)=YEAR(AM2),(AM2-$E$2+1),0))),IF(YEAR($E$3)=YEAR(AM2),($E$3-AL2+1),0)))</f>
        <v>0</v>
      </c>
      <c r="AN3" s="12"/>
      <c r="AO3" s="1" t="s">
        <v>3</v>
      </c>
      <c r="AP3" s="1">
        <f t="shared" ref="AP3" si="67">IF(YEAR($E$2)=YEAR($E$3),IF(AO1=YEAR($E$2),$E$4,IF(YEAR($E$3)&gt;YEAR(AP2),(IF(YEAR($E$2)&lt;YEAR(AP2),(AP2-AO2+1),IF(YEAR($E$2)=YEAR(AP2),(AP2-$E$2+1),0))),IF(YEAR($E$3)=YEAR(AP2),($E$3-AO2+1),0))),IF(YEAR($E$3)&gt;YEAR(AP2),(IF(YEAR($E$2)&lt;YEAR(AP2),(AP2-AO2+1),IF(YEAR($E$2)=YEAR(AP2),(AP2-$E$2+1),0))),IF(YEAR($E$3)=YEAR(AP2),($E$3-AO2+1),0)))</f>
        <v>0</v>
      </c>
      <c r="AQ3" s="12"/>
      <c r="AR3" s="1" t="s">
        <v>3</v>
      </c>
      <c r="AS3" s="1">
        <f t="shared" ref="AS3" si="68">IF(YEAR($E$2)=YEAR($E$3),IF(AR1=YEAR($E$2),$E$4,IF(YEAR($E$3)&gt;YEAR(AS2),(IF(YEAR($E$2)&lt;YEAR(AS2),(AS2-AR2+1),IF(YEAR($E$2)=YEAR(AS2),(AS2-$E$2+1),0))),IF(YEAR($E$3)=YEAR(AS2),($E$3-AR2+1),0))),IF(YEAR($E$3)&gt;YEAR(AS2),(IF(YEAR($E$2)&lt;YEAR(AS2),(AS2-AR2+1),IF(YEAR($E$2)=YEAR(AS2),(AS2-$E$2+1),0))),IF(YEAR($E$3)=YEAR(AS2),($E$3-AR2+1),0)))</f>
        <v>0</v>
      </c>
      <c r="AT3" s="12"/>
      <c r="AU3" s="1" t="s">
        <v>3</v>
      </c>
      <c r="AV3" s="1">
        <f t="shared" ref="AV3" si="69">IF(YEAR($E$2)=YEAR($E$3),IF(AU1=YEAR($E$2),$E$4,IF(YEAR($E$3)&gt;YEAR(AV2),(IF(YEAR($E$2)&lt;YEAR(AV2),(AV2-AU2+1),IF(YEAR($E$2)=YEAR(AV2),(AV2-$E$2+1),0))),IF(YEAR($E$3)=YEAR(AV2),($E$3-AU2+1),0))),IF(YEAR($E$3)&gt;YEAR(AV2),(IF(YEAR($E$2)&lt;YEAR(AV2),(AV2-AU2+1),IF(YEAR($E$2)=YEAR(AV2),(AV2-$E$2+1),0))),IF(YEAR($E$3)=YEAR(AV2),($E$3-AU2+1),0)))</f>
        <v>0</v>
      </c>
      <c r="AW3" s="12"/>
      <c r="AX3" s="1" t="s">
        <v>3</v>
      </c>
      <c r="AY3" s="1">
        <f t="shared" ref="AY3" si="70">IF(YEAR($E$2)=YEAR($E$3),IF(AX1=YEAR($E$2),$E$4,IF(YEAR($E$3)&gt;YEAR(AY2),(IF(YEAR($E$2)&lt;YEAR(AY2),(AY2-AX2+1),IF(YEAR($E$2)=YEAR(AY2),(AY2-$E$2+1),0))),IF(YEAR($E$3)=YEAR(AY2),($E$3-AX2+1),0))),IF(YEAR($E$3)&gt;YEAR(AY2),(IF(YEAR($E$2)&lt;YEAR(AY2),(AY2-AX2+1),IF(YEAR($E$2)=YEAR(AY2),(AY2-$E$2+1),0))),IF(YEAR($E$3)=YEAR(AY2),($E$3-AX2+1),0)))</f>
        <v>0</v>
      </c>
      <c r="AZ3" s="12"/>
      <c r="BA3" s="1" t="s">
        <v>3</v>
      </c>
      <c r="BB3" s="1">
        <f t="shared" ref="BB3" si="71">IF(YEAR($E$2)=YEAR($E$3),IF(BA1=YEAR($E$2),$E$4,IF(YEAR($E$3)&gt;YEAR(BB2),(IF(YEAR($E$2)&lt;YEAR(BB2),(BB2-BA2+1),IF(YEAR($E$2)=YEAR(BB2),(BB2-$E$2+1),0))),IF(YEAR($E$3)=YEAR(BB2),($E$3-BA2+1),0))),IF(YEAR($E$3)&gt;YEAR(BB2),(IF(YEAR($E$2)&lt;YEAR(BB2),(BB2-BA2+1),IF(YEAR($E$2)=YEAR(BB2),(BB2-$E$2+1),0))),IF(YEAR($E$3)=YEAR(BB2),($E$3-BA2+1),0)))</f>
        <v>0</v>
      </c>
      <c r="BC3" s="12"/>
      <c r="BD3" s="1" t="s">
        <v>3</v>
      </c>
      <c r="BE3" s="1">
        <f t="shared" ref="BE3" si="72">IF(YEAR($E$2)=YEAR($E$3),IF(BD1=YEAR($E$2),$E$4,IF(YEAR($E$3)&gt;YEAR(BE2),(IF(YEAR($E$2)&lt;YEAR(BE2),(BE2-BD2+1),IF(YEAR($E$2)=YEAR(BE2),(BE2-$E$2+1),0))),IF(YEAR($E$3)=YEAR(BE2),($E$3-BD2+1),0))),IF(YEAR($E$3)&gt;YEAR(BE2),(IF(YEAR($E$2)&lt;YEAR(BE2),(BE2-BD2+1),IF(YEAR($E$2)=YEAR(BE2),(BE2-$E$2+1),0))),IF(YEAR($E$3)=YEAR(BE2),($E$3-BD2+1),0)))</f>
        <v>0</v>
      </c>
      <c r="BF3" s="12"/>
      <c r="BG3" s="1" t="s">
        <v>3</v>
      </c>
      <c r="BH3" s="1">
        <f t="shared" ref="BH3" si="73">IF(YEAR($E$2)=YEAR($E$3),IF(BG1=YEAR($E$2),$E$4,IF(YEAR($E$3)&gt;YEAR(BH2),(IF(YEAR($E$2)&lt;YEAR(BH2),(BH2-BG2+1),IF(YEAR($E$2)=YEAR(BH2),(BH2-$E$2+1),0))),IF(YEAR($E$3)=YEAR(BH2),($E$3-BG2+1),0))),IF(YEAR($E$3)&gt;YEAR(BH2),(IF(YEAR($E$2)&lt;YEAR(BH2),(BH2-BG2+1),IF(YEAR($E$2)=YEAR(BH2),(BH2-$E$2+1),0))),IF(YEAR($E$3)=YEAR(BH2),($E$3-BG2+1),0)))</f>
        <v>0</v>
      </c>
      <c r="BI3" s="12"/>
      <c r="BJ3" s="1" t="s">
        <v>3</v>
      </c>
      <c r="BK3" s="1">
        <f t="shared" ref="BK3" si="74">IF(YEAR($E$2)=YEAR($E$3),IF(BJ1=YEAR($E$2),$E$4,IF(YEAR($E$3)&gt;YEAR(BK2),(IF(YEAR($E$2)&lt;YEAR(BK2),(BK2-BJ2+1),IF(YEAR($E$2)=YEAR(BK2),(BK2-$E$2+1),0))),IF(YEAR($E$3)=YEAR(BK2),($E$3-BJ2+1),0))),IF(YEAR($E$3)&gt;YEAR(BK2),(IF(YEAR($E$2)&lt;YEAR(BK2),(BK2-BJ2+1),IF(YEAR($E$2)=YEAR(BK2),(BK2-$E$2+1),0))),IF(YEAR($E$3)=YEAR(BK2),($E$3-BJ2+1),0)))</f>
        <v>0</v>
      </c>
      <c r="BL3" s="12"/>
      <c r="BM3" s="1" t="s">
        <v>3</v>
      </c>
      <c r="BN3" s="1">
        <f t="shared" ref="BN3" si="75">IF(YEAR($E$2)=YEAR($E$3),IF(BM1=YEAR($E$2),$E$4,IF(YEAR($E$3)&gt;YEAR(BN2),(IF(YEAR($E$2)&lt;YEAR(BN2),(BN2-BM2+1),IF(YEAR($E$2)=YEAR(BN2),(BN2-$E$2+1),0))),IF(YEAR($E$3)=YEAR(BN2),($E$3-BM2+1),0))),IF(YEAR($E$3)&gt;YEAR(BN2),(IF(YEAR($E$2)&lt;YEAR(BN2),(BN2-BM2+1),IF(YEAR($E$2)=YEAR(BN2),(BN2-$E$2+1),0))),IF(YEAR($E$3)=YEAR(BN2),($E$3-BM2+1),0)))</f>
        <v>0</v>
      </c>
      <c r="BO3" s="12"/>
      <c r="BP3" s="1" t="s">
        <v>3</v>
      </c>
      <c r="BQ3" s="1">
        <f t="shared" ref="BQ3" si="76">IF(YEAR($E$2)=YEAR($E$3),IF(BP1=YEAR($E$2),$E$4,IF(YEAR($E$3)&gt;YEAR(BQ2),(IF(YEAR($E$2)&lt;YEAR(BQ2),(BQ2-BP2+1),IF(YEAR($E$2)=YEAR(BQ2),(BQ2-$E$2+1),0))),IF(YEAR($E$3)=YEAR(BQ2),($E$3-BP2+1),0))),IF(YEAR($E$3)&gt;YEAR(BQ2),(IF(YEAR($E$2)&lt;YEAR(BQ2),(BQ2-BP2+1),IF(YEAR($E$2)=YEAR(BQ2),(BQ2-$E$2+1),0))),IF(YEAR($E$3)=YEAR(BQ2),($E$3-BP2+1),0)))</f>
        <v>0</v>
      </c>
      <c r="BR3" s="12"/>
      <c r="BS3" s="1" t="s">
        <v>3</v>
      </c>
      <c r="BT3" s="1">
        <f t="shared" ref="BT3" si="77">IF(YEAR($E$2)=YEAR($E$3),IF(BS1=YEAR($E$2),$E$4,IF(YEAR($E$3)&gt;YEAR(BT2),(IF(YEAR($E$2)&lt;YEAR(BT2),(BT2-BS2+1),IF(YEAR($E$2)=YEAR(BT2),(BT2-$E$2+1),0))),IF(YEAR($E$3)=YEAR(BT2),($E$3-BS2+1),0))),IF(YEAR($E$3)&gt;YEAR(BT2),(IF(YEAR($E$2)&lt;YEAR(BT2),(BT2-BS2+1),IF(YEAR($E$2)=YEAR(BT2),(BT2-$E$2+1),0))),IF(YEAR($E$3)=YEAR(BT2),($E$3-BS2+1),0)))</f>
        <v>0</v>
      </c>
      <c r="BU3" s="12"/>
      <c r="BV3" s="1" t="s">
        <v>3</v>
      </c>
      <c r="BW3" s="1">
        <f t="shared" ref="BW3" si="78">IF(YEAR($E$2)=YEAR($E$3),IF(BV1=YEAR($E$2),$E$4,IF(YEAR($E$3)&gt;YEAR(BW2),(IF(YEAR($E$2)&lt;YEAR(BW2),(BW2-BV2+1),IF(YEAR($E$2)=YEAR(BW2),(BW2-$E$2+1),0))),IF(YEAR($E$3)=YEAR(BW2),($E$3-BV2+1),0))),IF(YEAR($E$3)&gt;YEAR(BW2),(IF(YEAR($E$2)&lt;YEAR(BW2),(BW2-BV2+1),IF(YEAR($E$2)=YEAR(BW2),(BW2-$E$2+1),0))),IF(YEAR($E$3)=YEAR(BW2),($E$3-BV2+1),0)))</f>
        <v>0</v>
      </c>
      <c r="BX3" s="12"/>
      <c r="BY3" s="1" t="s">
        <v>3</v>
      </c>
      <c r="BZ3" s="1">
        <f t="shared" ref="BZ3" si="79">IF(YEAR($E$2)=YEAR($E$3),IF(BY1=YEAR($E$2),$E$4,IF(YEAR($E$3)&gt;YEAR(BZ2),(IF(YEAR($E$2)&lt;YEAR(BZ2),(BZ2-BY2+1),IF(YEAR($E$2)=YEAR(BZ2),(BZ2-$E$2+1),0))),IF(YEAR($E$3)=YEAR(BZ2),($E$3-BY2+1),0))),IF(YEAR($E$3)&gt;YEAR(BZ2),(IF(YEAR($E$2)&lt;YEAR(BZ2),(BZ2-BY2+1),IF(YEAR($E$2)=YEAR(BZ2),(BZ2-$E$2+1),0))),IF(YEAR($E$3)=YEAR(BZ2),($E$3-BY2+1),0)))</f>
        <v>0</v>
      </c>
      <c r="CA3" s="12"/>
      <c r="CB3" s="1" t="s">
        <v>3</v>
      </c>
      <c r="CC3" s="1">
        <f t="shared" ref="CC3" si="80">IF(YEAR($E$2)=YEAR($E$3),IF(CB1=YEAR($E$2),$E$4,IF(YEAR($E$3)&gt;YEAR(CC2),(IF(YEAR($E$2)&lt;YEAR(CC2),(CC2-CB2+1),IF(YEAR($E$2)=YEAR(CC2),(CC2-$E$2+1),0))),IF(YEAR($E$3)=YEAR(CC2),($E$3-CB2+1),0))),IF(YEAR($E$3)&gt;YEAR(CC2),(IF(YEAR($E$2)&lt;YEAR(CC2),(CC2-CB2+1),IF(YEAR($E$2)=YEAR(CC2),(CC2-$E$2+1),0))),IF(YEAR($E$3)=YEAR(CC2),($E$3-CB2+1),0)))</f>
        <v>0</v>
      </c>
      <c r="CD3" s="12"/>
      <c r="CE3" s="1" t="s">
        <v>3</v>
      </c>
      <c r="CF3" s="1">
        <f t="shared" ref="CF3" si="81">IF(YEAR($E$2)=YEAR($E$3),IF(CE1=YEAR($E$2),$E$4,IF(YEAR($E$3)&gt;YEAR(CF2),(IF(YEAR($E$2)&lt;YEAR(CF2),(CF2-CE2+1),IF(YEAR($E$2)=YEAR(CF2),(CF2-$E$2+1),0))),IF(YEAR($E$3)=YEAR(CF2),($E$3-CE2+1),0))),IF(YEAR($E$3)&gt;YEAR(CF2),(IF(YEAR($E$2)&lt;YEAR(CF2),(CF2-CE2+1),IF(YEAR($E$2)=YEAR(CF2),(CF2-$E$2+1),0))),IF(YEAR($E$3)=YEAR(CF2),($E$3-CE2+1),0)))</f>
        <v>0</v>
      </c>
      <c r="CG3" s="12"/>
      <c r="CH3" s="1" t="s">
        <v>3</v>
      </c>
      <c r="CI3" s="1">
        <f t="shared" ref="CI3" si="82">IF(YEAR($E$2)=YEAR($E$3),IF(CH1=YEAR($E$2),$E$4,IF(YEAR($E$3)&gt;YEAR(CI2),(IF(YEAR($E$2)&lt;YEAR(CI2),(CI2-CH2+1),IF(YEAR($E$2)=YEAR(CI2),(CI2-$E$2+1),0))),IF(YEAR($E$3)=YEAR(CI2),($E$3-CH2+1),0))),IF(YEAR($E$3)&gt;YEAR(CI2),(IF(YEAR($E$2)&lt;YEAR(CI2),(CI2-CH2+1),IF(YEAR($E$2)=YEAR(CI2),(CI2-$E$2+1),0))),IF(YEAR($E$3)=YEAR(CI2),($E$3-CH2+1),0)))</f>
        <v>0</v>
      </c>
      <c r="CJ3" s="12"/>
      <c r="CK3" s="1" t="s">
        <v>3</v>
      </c>
      <c r="CL3" s="1">
        <f t="shared" ref="CL3" si="83">IF(YEAR($E$2)=YEAR($E$3),IF(CK1=YEAR($E$2),$E$4,IF(YEAR($E$3)&gt;YEAR(CL2),(IF(YEAR($E$2)&lt;YEAR(CL2),(CL2-CK2+1),IF(YEAR($E$2)=YEAR(CL2),(CL2-$E$2+1),0))),IF(YEAR($E$3)=YEAR(CL2),($E$3-CK2+1),0))),IF(YEAR($E$3)&gt;YEAR(CL2),(IF(YEAR($E$2)&lt;YEAR(CL2),(CL2-CK2+1),IF(YEAR($E$2)=YEAR(CL2),(CL2-$E$2+1),0))),IF(YEAR($E$3)=YEAR(CL2),($E$3-CK2+1),0)))</f>
        <v>0</v>
      </c>
      <c r="CM3" s="12"/>
      <c r="CN3" s="1" t="s">
        <v>3</v>
      </c>
      <c r="CO3" s="1">
        <f t="shared" ref="CO3" si="84">IF(YEAR($E$2)=YEAR($E$3),IF(CN1=YEAR($E$2),$E$4,IF(YEAR($E$3)&gt;YEAR(CO2),(IF(YEAR($E$2)&lt;YEAR(CO2),(CO2-CN2+1),IF(YEAR($E$2)=YEAR(CO2),(CO2-$E$2+1),0))),IF(YEAR($E$3)=YEAR(CO2),($E$3-CN2+1),0))),IF(YEAR($E$3)&gt;YEAR(CO2),(IF(YEAR($E$2)&lt;YEAR(CO2),(CO2-CN2+1),IF(YEAR($E$2)=YEAR(CO2),(CO2-$E$2+1),0))),IF(YEAR($E$3)=YEAR(CO2),($E$3-CN2+1),0)))</f>
        <v>0</v>
      </c>
      <c r="CP3" s="12"/>
      <c r="CQ3" s="1" t="s">
        <v>3</v>
      </c>
      <c r="CR3" s="1">
        <f t="shared" ref="CR3" si="85">IF(YEAR($E$2)=YEAR($E$3),IF(CQ1=YEAR($E$2),$E$4,IF(YEAR($E$3)&gt;YEAR(CR2),(IF(YEAR($E$2)&lt;YEAR(CR2),(CR2-CQ2+1),IF(YEAR($E$2)=YEAR(CR2),(CR2-$E$2+1),0))),IF(YEAR($E$3)=YEAR(CR2),($E$3-CQ2+1),0))),IF(YEAR($E$3)&gt;YEAR(CR2),(IF(YEAR($E$2)&lt;YEAR(CR2),(CR2-CQ2+1),IF(YEAR($E$2)=YEAR(CR2),(CR2-$E$2+1),0))),IF(YEAR($E$3)=YEAR(CR2),($E$3-CQ2+1),0)))</f>
        <v>0</v>
      </c>
      <c r="CS3" s="12"/>
      <c r="CT3" s="1" t="s">
        <v>3</v>
      </c>
      <c r="CU3" s="1">
        <f t="shared" ref="CU3" si="86">IF(YEAR($E$2)=YEAR($E$3),IF(CT1=YEAR($E$2),$E$4,IF(YEAR($E$3)&gt;YEAR(CU2),(IF(YEAR($E$2)&lt;YEAR(CU2),(CU2-CT2+1),IF(YEAR($E$2)=YEAR(CU2),(CU2-$E$2+1),0))),IF(YEAR($E$3)=YEAR(CU2),($E$3-CT2+1),0))),IF(YEAR($E$3)&gt;YEAR(CU2),(IF(YEAR($E$2)&lt;YEAR(CU2),(CU2-CT2+1),IF(YEAR($E$2)=YEAR(CU2),(CU2-$E$2+1),0))),IF(YEAR($E$3)=YEAR(CU2),($E$3-CT2+1),0)))</f>
        <v>0</v>
      </c>
      <c r="CV3" s="12"/>
      <c r="CW3" s="1" t="s">
        <v>3</v>
      </c>
      <c r="CX3" s="1">
        <f t="shared" ref="CX3" si="87">IF(YEAR($E$2)=YEAR($E$3),IF(CW1=YEAR($E$2),$E$4,IF(YEAR($E$3)&gt;YEAR(CX2),(IF(YEAR($E$2)&lt;YEAR(CX2),(CX2-CW2+1),IF(YEAR($E$2)=YEAR(CX2),(CX2-$E$2+1),0))),IF(YEAR($E$3)=YEAR(CX2),($E$3-CW2+1),0))),IF(YEAR($E$3)&gt;YEAR(CX2),(IF(YEAR($E$2)&lt;YEAR(CX2),(CX2-CW2+1),IF(YEAR($E$2)=YEAR(CX2),(CX2-$E$2+1),0))),IF(YEAR($E$3)=YEAR(CX2),($E$3-CW2+1),0)))</f>
        <v>0</v>
      </c>
      <c r="CY3" s="12"/>
      <c r="CZ3" s="1" t="s">
        <v>3</v>
      </c>
      <c r="DA3" s="1">
        <f t="shared" ref="DA3" si="88">IF(YEAR($E$2)=YEAR($E$3),IF(CZ1=YEAR($E$2),$E$4,IF(YEAR($E$3)&gt;YEAR(DA2),(IF(YEAR($E$2)&lt;YEAR(DA2),(DA2-CZ2+1),IF(YEAR($E$2)=YEAR(DA2),(DA2-$E$2+1),0))),IF(YEAR($E$3)=YEAR(DA2),($E$3-CZ2+1),0))),IF(YEAR($E$3)&gt;YEAR(DA2),(IF(YEAR($E$2)&lt;YEAR(DA2),(DA2-CZ2+1),IF(YEAR($E$2)=YEAR(DA2),(DA2-$E$2+1),0))),IF(YEAR($E$3)=YEAR(DA2),($E$3-CZ2+1),0)))</f>
        <v>0</v>
      </c>
      <c r="DB3" s="12"/>
      <c r="DC3" s="1" t="s">
        <v>3</v>
      </c>
      <c r="DD3" s="1">
        <f t="shared" ref="DD3" si="89">IF(YEAR($E$2)=YEAR($E$3),IF(DC1=YEAR($E$2),$E$4,IF(YEAR($E$3)&gt;YEAR(DD2),(IF(YEAR($E$2)&lt;YEAR(DD2),(DD2-DC2+1),IF(YEAR($E$2)=YEAR(DD2),(DD2-$E$2+1),0))),IF(YEAR($E$3)=YEAR(DD2),($E$3-DC2+1),0))),IF(YEAR($E$3)&gt;YEAR(DD2),(IF(YEAR($E$2)&lt;YEAR(DD2),(DD2-DC2+1),IF(YEAR($E$2)=YEAR(DD2),(DD2-$E$2+1),0))),IF(YEAR($E$3)=YEAR(DD2),($E$3-DC2+1),0)))</f>
        <v>0</v>
      </c>
      <c r="DE3" s="12"/>
    </row>
    <row r="4" spans="1:109" x14ac:dyDescent="0.2">
      <c r="D4" s="1" t="s">
        <v>4</v>
      </c>
      <c r="E4" s="13">
        <f>E3-E2+1</f>
        <v>106</v>
      </c>
      <c r="N4" s="14"/>
      <c r="O4" s="15"/>
      <c r="P4" s="15"/>
      <c r="Q4" s="1" t="s">
        <v>5</v>
      </c>
      <c r="R4" s="16">
        <f>IF(R3=0,0,R3/$E$4)</f>
        <v>0</v>
      </c>
      <c r="T4" s="1" t="s">
        <v>5</v>
      </c>
      <c r="U4" s="16">
        <f t="shared" ref="U4" si="90">IF(U3=0,0,U3/$E$4)</f>
        <v>0</v>
      </c>
      <c r="W4" s="1" t="s">
        <v>5</v>
      </c>
      <c r="X4" s="17">
        <f t="shared" ref="X4" si="91">IF(X3=0,0,X3/$E$4)</f>
        <v>1</v>
      </c>
      <c r="Z4" s="1" t="s">
        <v>5</v>
      </c>
      <c r="AA4" s="17">
        <f t="shared" ref="AA4" si="92">IF(AA3=0,0,AA3/$E$4)</f>
        <v>0</v>
      </c>
      <c r="AB4" s="1"/>
      <c r="AC4" s="1" t="s">
        <v>5</v>
      </c>
      <c r="AD4" s="17">
        <f t="shared" ref="AD4" si="93">IF(AD3=0,0,AD3/$E$4)</f>
        <v>0</v>
      </c>
      <c r="AE4" s="1"/>
      <c r="AF4" s="1" t="s">
        <v>5</v>
      </c>
      <c r="AG4" s="17">
        <f t="shared" ref="AG4" si="94">IF(AG3=0,0,AG3/$E$4)</f>
        <v>0</v>
      </c>
      <c r="AH4" s="1"/>
      <c r="AI4" s="1" t="s">
        <v>5</v>
      </c>
      <c r="AJ4" s="17">
        <f t="shared" ref="AJ4" si="95">IF(AJ3=0,0,AJ3/$E$4)</f>
        <v>0</v>
      </c>
      <c r="AK4" s="1"/>
      <c r="AL4" s="1" t="s">
        <v>5</v>
      </c>
      <c r="AM4" s="17">
        <f t="shared" ref="AM4" si="96">IF(AM3=0,0,AM3/$E$4)</f>
        <v>0</v>
      </c>
      <c r="AN4" s="1"/>
      <c r="AO4" s="1" t="s">
        <v>5</v>
      </c>
      <c r="AP4" s="17">
        <f t="shared" ref="AP4" si="97">IF(AP3=0,0,AP3/$E$4)</f>
        <v>0</v>
      </c>
      <c r="AQ4" s="1"/>
      <c r="AR4" s="1" t="s">
        <v>5</v>
      </c>
      <c r="AS4" s="17">
        <f t="shared" ref="AS4" si="98">IF(AS3=0,0,AS3/$E$4)</f>
        <v>0</v>
      </c>
      <c r="AT4" s="1"/>
      <c r="AU4" s="1" t="s">
        <v>5</v>
      </c>
      <c r="AV4" s="17">
        <f t="shared" ref="AV4" si="99">IF(AV3=0,0,AV3/$E$4)</f>
        <v>0</v>
      </c>
      <c r="AW4" s="1"/>
      <c r="AX4" s="1" t="s">
        <v>5</v>
      </c>
      <c r="AY4" s="17">
        <f t="shared" ref="AY4" si="100">IF(AY3=0,0,AY3/$E$4)</f>
        <v>0</v>
      </c>
      <c r="AZ4" s="1"/>
      <c r="BA4" s="1" t="s">
        <v>5</v>
      </c>
      <c r="BB4" s="17">
        <f t="shared" ref="BB4" si="101">IF(BB3=0,0,BB3/$E$4)</f>
        <v>0</v>
      </c>
      <c r="BC4" s="1"/>
      <c r="BD4" s="1" t="s">
        <v>5</v>
      </c>
      <c r="BE4" s="17">
        <f t="shared" ref="BE4" si="102">IF(BE3=0,0,BE3/$E$4)</f>
        <v>0</v>
      </c>
      <c r="BF4" s="1"/>
      <c r="BG4" s="1" t="s">
        <v>5</v>
      </c>
      <c r="BH4" s="17">
        <f t="shared" ref="BH4" si="103">IF(BH3=0,0,BH3/$E$4)</f>
        <v>0</v>
      </c>
      <c r="BI4" s="1"/>
      <c r="BJ4" s="1" t="s">
        <v>5</v>
      </c>
      <c r="BK4" s="17">
        <f t="shared" ref="BK4" si="104">IF(BK3=0,0,BK3/$E$4)</f>
        <v>0</v>
      </c>
      <c r="BL4" s="1"/>
      <c r="BM4" s="1" t="s">
        <v>5</v>
      </c>
      <c r="BN4" s="17">
        <f t="shared" ref="BN4" si="105">IF(BN3=0,0,BN3/$E$4)</f>
        <v>0</v>
      </c>
      <c r="BO4" s="1"/>
      <c r="BP4" s="1" t="s">
        <v>5</v>
      </c>
      <c r="BQ4" s="17">
        <f t="shared" ref="BQ4" si="106">IF(BQ3=0,0,BQ3/$E$4)</f>
        <v>0</v>
      </c>
      <c r="BR4" s="1"/>
      <c r="BS4" s="1" t="s">
        <v>5</v>
      </c>
      <c r="BT4" s="17">
        <f t="shared" ref="BT4" si="107">IF(BT3=0,0,BT3/$E$4)</f>
        <v>0</v>
      </c>
      <c r="BU4" s="1"/>
      <c r="BV4" s="1" t="s">
        <v>5</v>
      </c>
      <c r="BW4" s="17">
        <f t="shared" ref="BW4" si="108">IF(BW3=0,0,BW3/$E$4)</f>
        <v>0</v>
      </c>
      <c r="BX4" s="1"/>
      <c r="BY4" s="1" t="s">
        <v>5</v>
      </c>
      <c r="BZ4" s="17">
        <f t="shared" ref="BZ4" si="109">IF(BZ3=0,0,BZ3/$E$4)</f>
        <v>0</v>
      </c>
      <c r="CA4" s="1"/>
      <c r="CB4" s="1" t="s">
        <v>5</v>
      </c>
      <c r="CC4" s="17">
        <f t="shared" ref="CC4" si="110">IF(CC3=0,0,CC3/$E$4)</f>
        <v>0</v>
      </c>
      <c r="CD4" s="1"/>
      <c r="CE4" s="1" t="s">
        <v>5</v>
      </c>
      <c r="CF4" s="17">
        <f t="shared" ref="CF4" si="111">IF(CF3=0,0,CF3/$E$4)</f>
        <v>0</v>
      </c>
      <c r="CG4" s="1"/>
      <c r="CH4" s="1" t="s">
        <v>5</v>
      </c>
      <c r="CI4" s="17">
        <f t="shared" ref="CI4" si="112">IF(CI3=0,0,CI3/$E$4)</f>
        <v>0</v>
      </c>
      <c r="CJ4" s="1"/>
      <c r="CK4" s="1" t="s">
        <v>5</v>
      </c>
      <c r="CL4" s="17">
        <f t="shared" ref="CL4" si="113">IF(CL3=0,0,CL3/$E$4)</f>
        <v>0</v>
      </c>
      <c r="CM4" s="1"/>
      <c r="CN4" s="1" t="s">
        <v>5</v>
      </c>
      <c r="CO4" s="17">
        <f t="shared" ref="CO4" si="114">IF(CO3=0,0,CO3/$E$4)</f>
        <v>0</v>
      </c>
      <c r="CP4" s="1"/>
      <c r="CQ4" s="1" t="s">
        <v>5</v>
      </c>
      <c r="CR4" s="17">
        <f t="shared" ref="CR4" si="115">IF(CR3=0,0,CR3/$E$4)</f>
        <v>0</v>
      </c>
      <c r="CS4" s="1"/>
      <c r="CT4" s="1" t="s">
        <v>5</v>
      </c>
      <c r="CU4" s="17">
        <f t="shared" ref="CU4" si="116">IF(CU3=0,0,CU3/$E$4)</f>
        <v>0</v>
      </c>
      <c r="CV4" s="1"/>
      <c r="CW4" s="1" t="s">
        <v>5</v>
      </c>
      <c r="CX4" s="17">
        <f t="shared" ref="CX4" si="117">IF(CX3=0,0,CX3/$E$4)</f>
        <v>0</v>
      </c>
      <c r="CY4" s="1"/>
      <c r="CZ4" s="1" t="s">
        <v>5</v>
      </c>
      <c r="DA4" s="17">
        <f t="shared" ref="DA4" si="118">IF(DA3=0,0,DA3/$E$4)</f>
        <v>0</v>
      </c>
      <c r="DB4" s="1"/>
      <c r="DC4" s="1" t="s">
        <v>5</v>
      </c>
      <c r="DD4" s="17">
        <f t="shared" ref="DD4" si="119">IF(DD3=0,0,DD3/$E$4)</f>
        <v>0</v>
      </c>
      <c r="DE4" s="1"/>
    </row>
    <row r="5" spans="1:109" x14ac:dyDescent="0.2">
      <c r="Q5" s="1">
        <v>1</v>
      </c>
      <c r="R5" s="1">
        <v>2</v>
      </c>
      <c r="T5" s="1">
        <v>1</v>
      </c>
      <c r="U5" s="1">
        <v>2</v>
      </c>
      <c r="W5" s="1">
        <v>1</v>
      </c>
      <c r="X5" s="1">
        <v>2</v>
      </c>
      <c r="Z5" s="1">
        <v>1</v>
      </c>
      <c r="AA5" s="1">
        <v>2</v>
      </c>
      <c r="AB5" s="1"/>
      <c r="AC5" s="1">
        <v>1</v>
      </c>
      <c r="AD5" s="1">
        <v>2</v>
      </c>
      <c r="AE5" s="1"/>
      <c r="AF5" s="1">
        <v>1</v>
      </c>
      <c r="AG5" s="1">
        <v>2</v>
      </c>
      <c r="AH5" s="1"/>
      <c r="AI5" s="1">
        <v>1</v>
      </c>
      <c r="AJ5" s="1">
        <v>2</v>
      </c>
      <c r="AK5" s="1"/>
      <c r="AL5" s="1">
        <v>1</v>
      </c>
      <c r="AM5" s="1">
        <v>2</v>
      </c>
      <c r="AN5" s="1"/>
      <c r="AO5" s="1">
        <v>1</v>
      </c>
      <c r="AP5" s="1">
        <v>2</v>
      </c>
      <c r="AQ5" s="1"/>
      <c r="AR5" s="1">
        <v>1</v>
      </c>
      <c r="AS5" s="1">
        <v>2</v>
      </c>
      <c r="AT5" s="1"/>
      <c r="AU5" s="1">
        <v>1</v>
      </c>
      <c r="AV5" s="1">
        <v>2</v>
      </c>
      <c r="AW5" s="1"/>
      <c r="AX5" s="1">
        <v>1</v>
      </c>
      <c r="AY5" s="1">
        <v>2</v>
      </c>
      <c r="AZ5" s="1"/>
      <c r="BA5" s="1">
        <v>1</v>
      </c>
      <c r="BB5" s="1">
        <v>2</v>
      </c>
      <c r="BC5" s="1"/>
      <c r="BD5" s="1">
        <v>1</v>
      </c>
      <c r="BE5" s="1">
        <v>2</v>
      </c>
      <c r="BF5" s="1"/>
      <c r="BG5" s="1">
        <v>1</v>
      </c>
      <c r="BH5" s="1">
        <v>2</v>
      </c>
      <c r="BI5" s="1"/>
      <c r="BJ5" s="1">
        <v>1</v>
      </c>
      <c r="BK5" s="1">
        <v>2</v>
      </c>
      <c r="BL5" s="1"/>
      <c r="BM5" s="1">
        <v>1</v>
      </c>
      <c r="BN5" s="1">
        <v>2</v>
      </c>
      <c r="BO5" s="1"/>
      <c r="BP5" s="1">
        <v>1</v>
      </c>
      <c r="BQ5" s="1">
        <v>2</v>
      </c>
      <c r="BR5" s="1"/>
      <c r="BS5" s="1">
        <v>1</v>
      </c>
      <c r="BT5" s="1">
        <v>2</v>
      </c>
      <c r="BU5" s="1"/>
      <c r="BV5" s="1">
        <v>1</v>
      </c>
      <c r="BW5" s="1">
        <v>2</v>
      </c>
      <c r="BX5" s="1"/>
      <c r="BY5" s="1">
        <v>1</v>
      </c>
      <c r="BZ5" s="1">
        <v>2</v>
      </c>
      <c r="CA5" s="1"/>
      <c r="CB5" s="1">
        <v>1</v>
      </c>
      <c r="CC5" s="1">
        <v>2</v>
      </c>
      <c r="CD5" s="1"/>
      <c r="CE5" s="1">
        <v>1</v>
      </c>
      <c r="CF5" s="1">
        <v>2</v>
      </c>
      <c r="CG5" s="1"/>
      <c r="CH5" s="1">
        <v>1</v>
      </c>
      <c r="CI5" s="1">
        <v>2</v>
      </c>
      <c r="CJ5" s="1"/>
      <c r="CK5" s="1">
        <v>1</v>
      </c>
      <c r="CL5" s="1">
        <v>2</v>
      </c>
      <c r="CM5" s="1"/>
      <c r="CN5" s="1">
        <v>1</v>
      </c>
      <c r="CO5" s="1">
        <v>2</v>
      </c>
      <c r="CP5" s="1"/>
      <c r="CQ5" s="1">
        <v>1</v>
      </c>
      <c r="CR5" s="1">
        <v>2</v>
      </c>
      <c r="CS5" s="1"/>
      <c r="CT5" s="1">
        <v>1</v>
      </c>
      <c r="CU5" s="1">
        <v>2</v>
      </c>
      <c r="CV5" s="1"/>
      <c r="CW5" s="1">
        <v>1</v>
      </c>
      <c r="CX5" s="1">
        <v>2</v>
      </c>
      <c r="CY5" s="1"/>
      <c r="CZ5" s="1">
        <v>1</v>
      </c>
      <c r="DA5" s="1">
        <v>2</v>
      </c>
      <c r="DB5" s="1"/>
      <c r="DC5" s="1">
        <v>1</v>
      </c>
      <c r="DD5" s="1">
        <v>2</v>
      </c>
      <c r="DE5" s="1"/>
    </row>
    <row r="6" spans="1:109" ht="24" thickBot="1" x14ac:dyDescent="0.25">
      <c r="A6" s="19"/>
      <c r="B6" s="20"/>
      <c r="C6" s="20"/>
      <c r="D6" s="15"/>
      <c r="E6" s="21"/>
      <c r="F6" s="22"/>
      <c r="H6" s="23" t="s">
        <v>6</v>
      </c>
      <c r="I6" s="23"/>
      <c r="K6" s="23" t="str">
        <f>CONCATENATE("Cenová úroveň ",'[1]Tabulka propočtu, verze 2021'!$B$3)</f>
        <v>Cenová úroveň 2021</v>
      </c>
      <c r="L6" s="23"/>
      <c r="N6" s="23" t="s">
        <v>7</v>
      </c>
      <c r="O6" s="23"/>
      <c r="P6"/>
      <c r="Q6" s="24">
        <v>2021</v>
      </c>
      <c r="R6" s="24"/>
      <c r="S6"/>
      <c r="T6" s="24">
        <f>Q6+1</f>
        <v>2022</v>
      </c>
      <c r="U6" s="24"/>
      <c r="V6"/>
      <c r="W6" s="24">
        <f>T6+1</f>
        <v>2023</v>
      </c>
      <c r="X6" s="24"/>
      <c r="Y6"/>
      <c r="Z6" s="24">
        <f>W6+1</f>
        <v>2024</v>
      </c>
      <c r="AA6" s="24"/>
      <c r="AC6" s="24">
        <f>Z6+1</f>
        <v>2025</v>
      </c>
      <c r="AD6" s="24"/>
      <c r="AF6" s="24">
        <f>AC6+1</f>
        <v>2026</v>
      </c>
      <c r="AG6" s="24"/>
      <c r="AI6" s="24">
        <f>AF6+1</f>
        <v>2027</v>
      </c>
      <c r="AJ6" s="24"/>
      <c r="AL6" s="24">
        <f>AI6+1</f>
        <v>2028</v>
      </c>
      <c r="AM6" s="24"/>
      <c r="AO6" s="24">
        <f>AL6+1</f>
        <v>2029</v>
      </c>
      <c r="AP6" s="24"/>
      <c r="AR6" s="24">
        <f>AO6+1</f>
        <v>2030</v>
      </c>
      <c r="AS6" s="24"/>
      <c r="AU6" s="24">
        <f>AR6+1</f>
        <v>2031</v>
      </c>
      <c r="AV6" s="24"/>
      <c r="AX6" s="24">
        <f>AU6+1</f>
        <v>2032</v>
      </c>
      <c r="AY6" s="24"/>
      <c r="BA6" s="24">
        <f>AX6+1</f>
        <v>2033</v>
      </c>
      <c r="BB6" s="24"/>
      <c r="BD6" s="24">
        <f>BA6+1</f>
        <v>2034</v>
      </c>
      <c r="BE6" s="24"/>
      <c r="BG6" s="24">
        <f>BD6+1</f>
        <v>2035</v>
      </c>
      <c r="BH6" s="24"/>
      <c r="BJ6" s="24">
        <f>BG6+1</f>
        <v>2036</v>
      </c>
      <c r="BK6" s="24"/>
      <c r="BM6" s="24">
        <f>BJ6+1</f>
        <v>2037</v>
      </c>
      <c r="BN6" s="24"/>
      <c r="BP6" s="24">
        <f>BM6+1</f>
        <v>2038</v>
      </c>
      <c r="BQ6" s="24"/>
      <c r="BS6" s="24">
        <f>BP6+1</f>
        <v>2039</v>
      </c>
      <c r="BT6" s="24"/>
      <c r="BV6" s="24">
        <f>BS6+1</f>
        <v>2040</v>
      </c>
      <c r="BW6" s="24"/>
      <c r="BY6" s="24">
        <f t="shared" ref="BY6" si="120">BV6+1</f>
        <v>2041</v>
      </c>
      <c r="BZ6" s="24"/>
      <c r="CB6" s="24">
        <f t="shared" ref="CB6" si="121">BY6+1</f>
        <v>2042</v>
      </c>
      <c r="CC6" s="24"/>
      <c r="CE6" s="24">
        <f t="shared" ref="CE6" si="122">CB6+1</f>
        <v>2043</v>
      </c>
      <c r="CF6" s="24"/>
      <c r="CH6" s="24">
        <f t="shared" ref="CH6" si="123">CE6+1</f>
        <v>2044</v>
      </c>
      <c r="CI6" s="24"/>
      <c r="CK6" s="24">
        <f t="shared" ref="CK6" si="124">CH6+1</f>
        <v>2045</v>
      </c>
      <c r="CL6" s="24"/>
      <c r="CN6" s="24">
        <f t="shared" ref="CN6" si="125">CK6+1</f>
        <v>2046</v>
      </c>
      <c r="CO6" s="24"/>
      <c r="CQ6" s="24">
        <f t="shared" ref="CQ6" si="126">CN6+1</f>
        <v>2047</v>
      </c>
      <c r="CR6" s="24"/>
      <c r="CT6" s="24">
        <f>CQ6+1</f>
        <v>2048</v>
      </c>
      <c r="CU6" s="24"/>
      <c r="CW6" s="24">
        <f>CT6+1</f>
        <v>2049</v>
      </c>
      <c r="CX6" s="24"/>
      <c r="CZ6" s="24">
        <f>CW6+1</f>
        <v>2050</v>
      </c>
      <c r="DA6" s="24"/>
      <c r="DC6" s="24">
        <f>CZ6+1</f>
        <v>2051</v>
      </c>
      <c r="DD6" s="24"/>
    </row>
    <row r="7" spans="1:109" ht="31.5" x14ac:dyDescent="0.2">
      <c r="A7" s="25" t="s">
        <v>8</v>
      </c>
      <c r="B7" s="26" t="s">
        <v>9</v>
      </c>
      <c r="C7" s="27" t="s">
        <v>10</v>
      </c>
      <c r="D7" s="28"/>
      <c r="E7" s="29"/>
      <c r="F7" s="30" t="s">
        <v>11</v>
      </c>
      <c r="H7" s="31" t="s">
        <v>12</v>
      </c>
      <c r="I7" s="31" t="s">
        <v>13</v>
      </c>
      <c r="K7" s="31" t="s">
        <v>12</v>
      </c>
      <c r="L7" s="31" t="s">
        <v>13</v>
      </c>
      <c r="N7" s="31" t="s">
        <v>12</v>
      </c>
      <c r="O7" s="31" t="s">
        <v>13</v>
      </c>
      <c r="P7"/>
      <c r="Q7" s="31" t="s">
        <v>12</v>
      </c>
      <c r="R7" s="31" t="s">
        <v>13</v>
      </c>
      <c r="S7"/>
      <c r="T7" s="31" t="s">
        <v>12</v>
      </c>
      <c r="U7" s="31" t="s">
        <v>13</v>
      </c>
      <c r="W7" s="31" t="s">
        <v>12</v>
      </c>
      <c r="X7" s="31" t="s">
        <v>13</v>
      </c>
      <c r="Z7" s="31" t="s">
        <v>12</v>
      </c>
      <c r="AA7" s="31" t="s">
        <v>13</v>
      </c>
      <c r="AB7" s="1"/>
      <c r="AC7" s="31" t="s">
        <v>12</v>
      </c>
      <c r="AD7" s="31" t="s">
        <v>13</v>
      </c>
      <c r="AE7" s="1"/>
      <c r="AF7" s="31" t="s">
        <v>12</v>
      </c>
      <c r="AG7" s="31" t="s">
        <v>13</v>
      </c>
      <c r="AH7" s="1"/>
      <c r="AI7" s="31" t="s">
        <v>12</v>
      </c>
      <c r="AJ7" s="31" t="s">
        <v>13</v>
      </c>
      <c r="AK7" s="1"/>
      <c r="AL7" s="31" t="s">
        <v>12</v>
      </c>
      <c r="AM7" s="31" t="s">
        <v>13</v>
      </c>
      <c r="AN7" s="1"/>
      <c r="AO7" s="31" t="s">
        <v>12</v>
      </c>
      <c r="AP7" s="31" t="s">
        <v>13</v>
      </c>
      <c r="AQ7" s="1"/>
      <c r="AR7" s="31" t="s">
        <v>12</v>
      </c>
      <c r="AS7" s="31" t="s">
        <v>13</v>
      </c>
      <c r="AT7" s="1"/>
      <c r="AU7" s="31" t="s">
        <v>12</v>
      </c>
      <c r="AV7" s="31" t="s">
        <v>13</v>
      </c>
      <c r="AW7" s="1"/>
      <c r="AX7" s="31" t="s">
        <v>12</v>
      </c>
      <c r="AY7" s="31" t="s">
        <v>13</v>
      </c>
      <c r="AZ7" s="1"/>
      <c r="BA7" s="31" t="s">
        <v>12</v>
      </c>
      <c r="BB7" s="31" t="s">
        <v>13</v>
      </c>
      <c r="BC7" s="1"/>
      <c r="BD7" s="31" t="s">
        <v>12</v>
      </c>
      <c r="BE7" s="31" t="s">
        <v>13</v>
      </c>
      <c r="BF7" s="1"/>
      <c r="BG7" s="31" t="s">
        <v>12</v>
      </c>
      <c r="BH7" s="31" t="s">
        <v>13</v>
      </c>
      <c r="BI7" s="1"/>
      <c r="BJ7" s="31" t="s">
        <v>12</v>
      </c>
      <c r="BK7" s="31" t="s">
        <v>13</v>
      </c>
      <c r="BL7" s="1"/>
      <c r="BM7" s="31" t="s">
        <v>12</v>
      </c>
      <c r="BN7" s="31" t="s">
        <v>13</v>
      </c>
      <c r="BO7" s="1"/>
      <c r="BP7" s="31" t="s">
        <v>12</v>
      </c>
      <c r="BQ7" s="31" t="s">
        <v>13</v>
      </c>
      <c r="BR7" s="1"/>
      <c r="BS7" s="31" t="s">
        <v>12</v>
      </c>
      <c r="BT7" s="31" t="s">
        <v>13</v>
      </c>
      <c r="BU7" s="1"/>
      <c r="BV7" s="31" t="s">
        <v>12</v>
      </c>
      <c r="BW7" s="31" t="s">
        <v>13</v>
      </c>
      <c r="BX7" s="1"/>
      <c r="BY7" s="31" t="s">
        <v>12</v>
      </c>
      <c r="BZ7" s="31" t="s">
        <v>13</v>
      </c>
      <c r="CA7" s="1"/>
      <c r="CB7" s="31" t="s">
        <v>12</v>
      </c>
      <c r="CC7" s="31" t="s">
        <v>13</v>
      </c>
      <c r="CD7" s="1"/>
      <c r="CE7" s="31" t="s">
        <v>12</v>
      </c>
      <c r="CF7" s="31" t="s">
        <v>13</v>
      </c>
      <c r="CG7" s="1"/>
      <c r="CH7" s="31" t="s">
        <v>12</v>
      </c>
      <c r="CI7" s="31" t="s">
        <v>13</v>
      </c>
      <c r="CJ7" s="1"/>
      <c r="CK7" s="31" t="s">
        <v>12</v>
      </c>
      <c r="CL7" s="31" t="s">
        <v>13</v>
      </c>
      <c r="CM7" s="1"/>
      <c r="CN7" s="31" t="s">
        <v>12</v>
      </c>
      <c r="CO7" s="31" t="s">
        <v>13</v>
      </c>
      <c r="CP7" s="1"/>
      <c r="CQ7" s="31" t="s">
        <v>12</v>
      </c>
      <c r="CR7" s="31" t="s">
        <v>13</v>
      </c>
      <c r="CS7" s="1"/>
      <c r="CT7" s="31" t="s">
        <v>12</v>
      </c>
      <c r="CU7" s="31" t="s">
        <v>13</v>
      </c>
      <c r="CV7" s="1"/>
      <c r="CW7" s="31" t="s">
        <v>12</v>
      </c>
      <c r="CX7" s="31" t="s">
        <v>13</v>
      </c>
      <c r="CY7" s="1"/>
      <c r="CZ7" s="31" t="s">
        <v>12</v>
      </c>
      <c r="DA7" s="31" t="s">
        <v>13</v>
      </c>
      <c r="DB7" s="1"/>
      <c r="DC7" s="31" t="s">
        <v>12</v>
      </c>
      <c r="DD7" s="31" t="s">
        <v>13</v>
      </c>
      <c r="DE7" s="1"/>
    </row>
    <row r="8" spans="1:109" ht="41.25" customHeight="1" thickBot="1" x14ac:dyDescent="0.25">
      <c r="A8" s="32"/>
      <c r="B8" s="33" t="str">
        <f>CONCATENATE('[1]VZOR 81'!M3,"-",YEAR('[1]VZOR 80'!M16))</f>
        <v>2021-2024</v>
      </c>
      <c r="C8" s="34" t="str">
        <f>'[1]Tabulka propočtu, verze 2021'!C3:D3</f>
        <v>Rekonstrukce mostu v km 138,187 TÚ 1201 na trati Znojmo - Okříšky</v>
      </c>
      <c r="D8" s="35"/>
      <c r="E8" s="36"/>
      <c r="F8" s="37" t="s">
        <v>14</v>
      </c>
      <c r="H8" s="38" t="s">
        <v>15</v>
      </c>
      <c r="I8" s="38" t="s">
        <v>15</v>
      </c>
      <c r="J8" s="15"/>
      <c r="K8" s="38" t="s">
        <v>15</v>
      </c>
      <c r="L8" s="38" t="s">
        <v>15</v>
      </c>
      <c r="N8" s="38" t="s">
        <v>15</v>
      </c>
      <c r="O8" s="38" t="s">
        <v>15</v>
      </c>
      <c r="P8"/>
      <c r="Q8" s="38" t="s">
        <v>15</v>
      </c>
      <c r="R8" s="38" t="s">
        <v>15</v>
      </c>
      <c r="S8"/>
      <c r="T8" s="38" t="s">
        <v>15</v>
      </c>
      <c r="U8" s="38" t="s">
        <v>15</v>
      </c>
      <c r="V8" s="15"/>
      <c r="W8" s="38" t="s">
        <v>15</v>
      </c>
      <c r="X8" s="38" t="s">
        <v>15</v>
      </c>
      <c r="Y8" s="15"/>
      <c r="Z8" s="38" t="s">
        <v>15</v>
      </c>
      <c r="AA8" s="38" t="s">
        <v>15</v>
      </c>
      <c r="AB8" s="15"/>
      <c r="AC8" s="38" t="s">
        <v>15</v>
      </c>
      <c r="AD8" s="38" t="s">
        <v>15</v>
      </c>
      <c r="AE8" s="15"/>
      <c r="AF8" s="38" t="s">
        <v>15</v>
      </c>
      <c r="AG8" s="38" t="s">
        <v>15</v>
      </c>
      <c r="AH8" s="15"/>
      <c r="AI8" s="38" t="s">
        <v>15</v>
      </c>
      <c r="AJ8" s="38" t="s">
        <v>15</v>
      </c>
      <c r="AK8" s="15"/>
      <c r="AL8" s="38" t="s">
        <v>15</v>
      </c>
      <c r="AM8" s="38" t="s">
        <v>15</v>
      </c>
      <c r="AN8" s="15"/>
      <c r="AO8" s="38" t="s">
        <v>15</v>
      </c>
      <c r="AP8" s="38" t="s">
        <v>15</v>
      </c>
      <c r="AQ8" s="15"/>
      <c r="AR8" s="38" t="s">
        <v>15</v>
      </c>
      <c r="AS8" s="38" t="s">
        <v>15</v>
      </c>
      <c r="AT8" s="15"/>
      <c r="AU8" s="38" t="s">
        <v>15</v>
      </c>
      <c r="AV8" s="38" t="s">
        <v>15</v>
      </c>
      <c r="AW8" s="15"/>
      <c r="AX8" s="38" t="s">
        <v>15</v>
      </c>
      <c r="AY8" s="38" t="s">
        <v>15</v>
      </c>
      <c r="AZ8" s="15"/>
      <c r="BA8" s="38" t="s">
        <v>15</v>
      </c>
      <c r="BB8" s="38" t="s">
        <v>15</v>
      </c>
      <c r="BC8" s="15"/>
      <c r="BD8" s="38" t="s">
        <v>15</v>
      </c>
      <c r="BE8" s="38" t="s">
        <v>15</v>
      </c>
      <c r="BF8" s="15"/>
      <c r="BG8" s="38" t="s">
        <v>15</v>
      </c>
      <c r="BH8" s="38" t="s">
        <v>15</v>
      </c>
      <c r="BI8" s="15"/>
      <c r="BJ8" s="38" t="s">
        <v>15</v>
      </c>
      <c r="BK8" s="38" t="s">
        <v>15</v>
      </c>
      <c r="BL8" s="15"/>
      <c r="BM8" s="38" t="s">
        <v>15</v>
      </c>
      <c r="BN8" s="38" t="s">
        <v>15</v>
      </c>
      <c r="BO8" s="15"/>
      <c r="BP8" s="38" t="s">
        <v>15</v>
      </c>
      <c r="BQ8" s="38" t="s">
        <v>15</v>
      </c>
      <c r="BR8" s="15"/>
      <c r="BS8" s="38" t="s">
        <v>15</v>
      </c>
      <c r="BT8" s="38" t="s">
        <v>15</v>
      </c>
      <c r="BU8" s="15"/>
      <c r="BV8" s="38" t="s">
        <v>15</v>
      </c>
      <c r="BW8" s="38" t="s">
        <v>15</v>
      </c>
      <c r="BX8" s="15"/>
      <c r="BY8" s="38" t="s">
        <v>15</v>
      </c>
      <c r="BZ8" s="38" t="s">
        <v>15</v>
      </c>
      <c r="CA8" s="15"/>
      <c r="CB8" s="38" t="s">
        <v>15</v>
      </c>
      <c r="CC8" s="38" t="s">
        <v>15</v>
      </c>
      <c r="CD8" s="15"/>
      <c r="CE8" s="38" t="s">
        <v>15</v>
      </c>
      <c r="CF8" s="38" t="s">
        <v>15</v>
      </c>
      <c r="CG8" s="15"/>
      <c r="CH8" s="38" t="s">
        <v>15</v>
      </c>
      <c r="CI8" s="38" t="s">
        <v>15</v>
      </c>
      <c r="CJ8" s="15"/>
      <c r="CK8" s="38" t="s">
        <v>15</v>
      </c>
      <c r="CL8" s="38" t="s">
        <v>15</v>
      </c>
      <c r="CM8" s="15"/>
      <c r="CN8" s="38" t="s">
        <v>15</v>
      </c>
      <c r="CO8" s="38" t="s">
        <v>15</v>
      </c>
      <c r="CP8" s="15"/>
      <c r="CQ8" s="38" t="s">
        <v>15</v>
      </c>
      <c r="CR8" s="38" t="s">
        <v>15</v>
      </c>
      <c r="CS8" s="15"/>
      <c r="CT8" s="38" t="s">
        <v>15</v>
      </c>
      <c r="CU8" s="38" t="s">
        <v>15</v>
      </c>
      <c r="CV8" s="15"/>
      <c r="CW8" s="38" t="s">
        <v>15</v>
      </c>
      <c r="CX8" s="38" t="s">
        <v>15</v>
      </c>
      <c r="CY8" s="15"/>
      <c r="CZ8" s="38" t="s">
        <v>15</v>
      </c>
      <c r="DA8" s="38" t="s">
        <v>15</v>
      </c>
      <c r="DB8" s="15"/>
      <c r="DC8" s="38" t="s">
        <v>15</v>
      </c>
      <c r="DD8" s="38" t="s">
        <v>15</v>
      </c>
      <c r="DE8" s="15"/>
    </row>
    <row r="9" spans="1:109" x14ac:dyDescent="0.2">
      <c r="A9" s="39" t="s">
        <v>16</v>
      </c>
      <c r="B9" s="40" t="s">
        <v>17</v>
      </c>
      <c r="C9" s="41" t="s">
        <v>18</v>
      </c>
      <c r="D9" s="42"/>
      <c r="E9" s="36"/>
      <c r="F9" s="43" t="s">
        <v>19</v>
      </c>
      <c r="H9" s="44">
        <f>'[1]Tabulka propočtu, verze 2021'!$EP8</f>
        <v>0</v>
      </c>
      <c r="I9" s="44">
        <f>'[1]Tabulka propočtu, verze 2021'!$ER8</f>
        <v>0</v>
      </c>
      <c r="K9" s="44">
        <f>'[1]Tabulka propočtu, verze 2021'!$EP8</f>
        <v>0</v>
      </c>
      <c r="L9" s="44">
        <f>'[1]Tabulka propočtu, verze 2021'!$ER8</f>
        <v>0</v>
      </c>
      <c r="N9" s="44"/>
      <c r="O9" s="44"/>
      <c r="P9"/>
      <c r="Q9" s="44"/>
      <c r="R9" s="44"/>
      <c r="S9"/>
      <c r="T9" s="44"/>
      <c r="U9" s="44"/>
      <c r="W9" s="44"/>
      <c r="X9" s="44"/>
      <c r="Z9" s="44"/>
      <c r="AA9" s="44"/>
      <c r="AB9" s="1"/>
      <c r="AC9" s="44"/>
      <c r="AD9" s="44"/>
      <c r="AE9" s="1"/>
      <c r="AF9" s="44"/>
      <c r="AG9" s="44"/>
      <c r="AH9" s="1"/>
      <c r="AI9" s="44"/>
      <c r="AJ9" s="44"/>
      <c r="AK9" s="1"/>
      <c r="AL9" s="44"/>
      <c r="AM9" s="44"/>
      <c r="AN9" s="1"/>
      <c r="AO9" s="44"/>
      <c r="AP9" s="44"/>
      <c r="AQ9" s="1"/>
      <c r="AR9" s="44"/>
      <c r="AS9" s="44"/>
      <c r="AT9" s="1"/>
      <c r="AU9" s="44"/>
      <c r="AV9" s="44"/>
      <c r="AW9" s="1"/>
      <c r="AX9" s="44"/>
      <c r="AY9" s="44"/>
      <c r="AZ9" s="1"/>
      <c r="BA9" s="44"/>
      <c r="BB9" s="44"/>
      <c r="BC9" s="1"/>
      <c r="BD9" s="44"/>
      <c r="BE9" s="44"/>
      <c r="BF9" s="1"/>
      <c r="BG9" s="44"/>
      <c r="BH9" s="44"/>
      <c r="BI9" s="1"/>
      <c r="BJ9" s="44"/>
      <c r="BK9" s="44"/>
      <c r="BL9" s="1"/>
      <c r="BM9" s="44"/>
      <c r="BN9" s="44"/>
      <c r="BO9" s="1"/>
      <c r="BP9" s="44"/>
      <c r="BQ9" s="44"/>
      <c r="BR9" s="1"/>
      <c r="BS9" s="44"/>
      <c r="BT9" s="44"/>
      <c r="BU9" s="1"/>
      <c r="BV9" s="44"/>
      <c r="BW9" s="44"/>
      <c r="BX9" s="1"/>
      <c r="BY9" s="44"/>
      <c r="BZ9" s="44"/>
      <c r="CA9" s="1"/>
      <c r="CB9" s="44"/>
      <c r="CC9" s="44"/>
      <c r="CD9" s="1"/>
      <c r="CE9" s="44"/>
      <c r="CF9" s="44"/>
      <c r="CG9" s="1"/>
      <c r="CH9" s="44"/>
      <c r="CI9" s="44"/>
      <c r="CJ9" s="1"/>
      <c r="CK9" s="44"/>
      <c r="CL9" s="44"/>
      <c r="CM9" s="1"/>
      <c r="CN9" s="44"/>
      <c r="CO9" s="44"/>
      <c r="CP9" s="1"/>
      <c r="CQ9" s="44"/>
      <c r="CR9" s="44"/>
      <c r="CS9" s="1"/>
      <c r="CT9" s="44"/>
      <c r="CU9" s="44"/>
      <c r="CV9" s="1"/>
      <c r="CW9" s="44"/>
      <c r="CX9" s="44"/>
      <c r="CY9" s="1"/>
      <c r="CZ9" s="44"/>
      <c r="DA9" s="44"/>
      <c r="DB9" s="1"/>
      <c r="DC9" s="44"/>
      <c r="DD9" s="44"/>
      <c r="DE9" s="1"/>
    </row>
    <row r="10" spans="1:109" ht="13.5" thickBot="1" x14ac:dyDescent="0.25">
      <c r="A10" s="45" t="str">
        <f>'[1]Tabulka propočtu, verze 2021'!A5</f>
        <v>Radek Kverek</v>
      </c>
      <c r="B10" s="46">
        <f>'[1]Tabulka propočtu, verze 2021'!B5</f>
        <v>44571</v>
      </c>
      <c r="C10" s="47"/>
      <c r="D10" s="48"/>
      <c r="E10" s="49"/>
      <c r="F10" s="50" t="s">
        <v>20</v>
      </c>
      <c r="H10" s="44">
        <f>'[1]Tabulka propočtu, verze 2021'!$EP9</f>
        <v>0</v>
      </c>
      <c r="I10" s="51">
        <f>'[1]Tabulka propočtu, verze 2021'!$ER9</f>
        <v>0</v>
      </c>
      <c r="K10" s="44">
        <f>'[1]Tabulka propočtu, verze 2021'!$EP9</f>
        <v>0</v>
      </c>
      <c r="L10" s="51">
        <f>'[1]Tabulka propočtu, verze 2021'!$ER9</f>
        <v>0</v>
      </c>
      <c r="N10" s="51"/>
      <c r="O10" s="51"/>
      <c r="P10"/>
      <c r="Q10" s="51"/>
      <c r="R10" s="51"/>
      <c r="S10"/>
      <c r="T10" s="51"/>
      <c r="U10" s="51"/>
      <c r="W10" s="51"/>
      <c r="X10" s="51"/>
      <c r="Z10" s="51"/>
      <c r="AA10" s="51"/>
      <c r="AB10" s="1"/>
      <c r="AC10" s="51"/>
      <c r="AD10" s="51"/>
      <c r="AE10" s="1"/>
      <c r="AF10" s="51"/>
      <c r="AG10" s="51"/>
      <c r="AH10" s="1"/>
      <c r="AI10" s="51"/>
      <c r="AJ10" s="51"/>
      <c r="AK10" s="1"/>
      <c r="AL10" s="51"/>
      <c r="AM10" s="51"/>
      <c r="AN10" s="1"/>
      <c r="AO10" s="51"/>
      <c r="AP10" s="51"/>
      <c r="AQ10" s="1"/>
      <c r="AR10" s="51"/>
      <c r="AS10" s="51"/>
      <c r="AT10" s="1"/>
      <c r="AU10" s="51"/>
      <c r="AV10" s="51"/>
      <c r="AW10" s="1"/>
      <c r="AX10" s="51"/>
      <c r="AY10" s="51"/>
      <c r="AZ10" s="1"/>
      <c r="BA10" s="51"/>
      <c r="BB10" s="51"/>
      <c r="BC10" s="1"/>
      <c r="BD10" s="51"/>
      <c r="BE10" s="51"/>
      <c r="BF10" s="1"/>
      <c r="BG10" s="51"/>
      <c r="BH10" s="51"/>
      <c r="BI10" s="1"/>
      <c r="BJ10" s="51"/>
      <c r="BK10" s="51"/>
      <c r="BL10" s="1"/>
      <c r="BM10" s="51"/>
      <c r="BN10" s="51"/>
      <c r="BO10" s="1"/>
      <c r="BP10" s="51"/>
      <c r="BQ10" s="51"/>
      <c r="BR10" s="1"/>
      <c r="BS10" s="51"/>
      <c r="BT10" s="51"/>
      <c r="BU10" s="1"/>
      <c r="BV10" s="51"/>
      <c r="BW10" s="51"/>
      <c r="BX10" s="1"/>
      <c r="BY10" s="51"/>
      <c r="BZ10" s="51"/>
      <c r="CA10" s="1"/>
      <c r="CB10" s="51"/>
      <c r="CC10" s="51"/>
      <c r="CD10" s="1"/>
      <c r="CE10" s="51"/>
      <c r="CF10" s="51"/>
      <c r="CG10" s="1"/>
      <c r="CH10" s="51"/>
      <c r="CI10" s="51"/>
      <c r="CJ10" s="1"/>
      <c r="CK10" s="51"/>
      <c r="CL10" s="51"/>
      <c r="CM10" s="1"/>
      <c r="CN10" s="51"/>
      <c r="CO10" s="51"/>
      <c r="CP10" s="1"/>
      <c r="CQ10" s="51"/>
      <c r="CR10" s="51"/>
      <c r="CS10" s="1"/>
      <c r="CT10" s="51"/>
      <c r="CU10" s="51"/>
      <c r="CV10" s="1"/>
      <c r="CW10" s="51"/>
      <c r="CX10" s="51"/>
      <c r="CY10" s="1"/>
      <c r="CZ10" s="51"/>
      <c r="DA10" s="51"/>
      <c r="DB10" s="1"/>
      <c r="DC10" s="51"/>
      <c r="DD10" s="51"/>
      <c r="DE10" s="1"/>
    </row>
    <row r="11" spans="1:109" ht="13.5" thickBot="1" x14ac:dyDescent="0.25">
      <c r="A11" s="52" t="s">
        <v>21</v>
      </c>
      <c r="B11" s="53" t="s">
        <v>22</v>
      </c>
      <c r="C11" s="54" t="s">
        <v>23</v>
      </c>
      <c r="D11" s="55" t="s">
        <v>24</v>
      </c>
      <c r="E11" s="54" t="s">
        <v>25</v>
      </c>
      <c r="F11" s="56" t="s">
        <v>26</v>
      </c>
      <c r="H11" s="57">
        <f>'[1]Tabulka propočtu, verze 2021'!$EP10</f>
        <v>0</v>
      </c>
      <c r="I11" s="57">
        <f>'[1]Tabulka propočtu, verze 2021'!$ER10</f>
        <v>0</v>
      </c>
      <c r="K11" s="57">
        <f>'[1]Tabulka propočtu, verze 2021'!$EP10</f>
        <v>0</v>
      </c>
      <c r="L11" s="57">
        <f>'[1]Tabulka propočtu, verze 2021'!$ER10</f>
        <v>0</v>
      </c>
      <c r="N11" s="57"/>
      <c r="O11" s="57"/>
      <c r="P11"/>
      <c r="Q11" s="57"/>
      <c r="R11" s="57"/>
      <c r="S11"/>
      <c r="T11" s="57"/>
      <c r="U11" s="57"/>
      <c r="W11" s="57"/>
      <c r="X11" s="57"/>
      <c r="Z11" s="57"/>
      <c r="AA11" s="57"/>
      <c r="AB11" s="1"/>
      <c r="AC11" s="57"/>
      <c r="AD11" s="57"/>
      <c r="AE11" s="1"/>
      <c r="AF11" s="57"/>
      <c r="AG11" s="57"/>
      <c r="AH11" s="1"/>
      <c r="AI11" s="57"/>
      <c r="AJ11" s="57"/>
      <c r="AK11" s="1"/>
      <c r="AL11" s="57"/>
      <c r="AM11" s="57"/>
      <c r="AN11" s="1"/>
      <c r="AO11" s="57"/>
      <c r="AP11" s="57"/>
      <c r="AQ11" s="1"/>
      <c r="AR11" s="57"/>
      <c r="AS11" s="57"/>
      <c r="AT11" s="1"/>
      <c r="AU11" s="57"/>
      <c r="AV11" s="57"/>
      <c r="AW11" s="1"/>
      <c r="AX11" s="57"/>
      <c r="AY11" s="57"/>
      <c r="AZ11" s="1"/>
      <c r="BA11" s="57"/>
      <c r="BB11" s="57"/>
      <c r="BC11" s="1"/>
      <c r="BD11" s="57"/>
      <c r="BE11" s="57"/>
      <c r="BF11" s="1"/>
      <c r="BG11" s="57"/>
      <c r="BH11" s="57"/>
      <c r="BI11" s="1"/>
      <c r="BJ11" s="57"/>
      <c r="BK11" s="57"/>
      <c r="BL11" s="1"/>
      <c r="BM11" s="57"/>
      <c r="BN11" s="57"/>
      <c r="BO11" s="1"/>
      <c r="BP11" s="57"/>
      <c r="BQ11" s="57"/>
      <c r="BR11" s="1"/>
      <c r="BS11" s="57"/>
      <c r="BT11" s="57"/>
      <c r="BU11" s="1"/>
      <c r="BV11" s="57"/>
      <c r="BW11" s="57"/>
      <c r="BX11" s="1"/>
      <c r="BY11" s="57"/>
      <c r="BZ11" s="57"/>
      <c r="CA11" s="1"/>
      <c r="CB11" s="57"/>
      <c r="CC11" s="57"/>
      <c r="CD11" s="1"/>
      <c r="CE11" s="57"/>
      <c r="CF11" s="57"/>
      <c r="CG11" s="1"/>
      <c r="CH11" s="57"/>
      <c r="CI11" s="57"/>
      <c r="CJ11" s="1"/>
      <c r="CK11" s="57"/>
      <c r="CL11" s="57"/>
      <c r="CM11" s="1"/>
      <c r="CN11" s="57"/>
      <c r="CO11" s="57"/>
      <c r="CP11" s="1"/>
      <c r="CQ11" s="57"/>
      <c r="CR11" s="57"/>
      <c r="CS11" s="1"/>
      <c r="CT11" s="57"/>
      <c r="CU11" s="57"/>
      <c r="CV11" s="1"/>
      <c r="CW11" s="57"/>
      <c r="CX11" s="57"/>
      <c r="CY11" s="1"/>
      <c r="CZ11" s="57"/>
      <c r="DA11" s="57"/>
      <c r="DB11" s="1"/>
      <c r="DC11" s="57"/>
      <c r="DD11" s="57"/>
      <c r="DE11" s="1"/>
    </row>
    <row r="12" spans="1:109" x14ac:dyDescent="0.2">
      <c r="A12" s="58" t="s">
        <v>27</v>
      </c>
      <c r="B12" s="59" t="s">
        <v>28</v>
      </c>
      <c r="C12" s="60" t="str">
        <f>'[1]Tabulka propočtu, verze 2021'!C7</f>
        <v>A01</v>
      </c>
      <c r="D12" s="61" t="str">
        <f>'[1]Tabulka propočtu, verze 2021'!D7</f>
        <v>SZZ do 9 ks výhybkových jednotek</v>
      </c>
      <c r="E12" s="60" t="str">
        <f>'[1]Tabulka propočtu, verze 2021'!E7</f>
        <v>v.j.</v>
      </c>
      <c r="F12" s="62">
        <f>'[1]Tabulka propočtu, verze 2021'!G7</f>
        <v>7.3393698680417367</v>
      </c>
      <c r="H12" s="63">
        <f>'[1]Tabulka propočtu, verze 2021'!$CQ7</f>
        <v>0</v>
      </c>
      <c r="I12" s="63">
        <f>'[1]Tabulka propočtu, verze 2021'!$CS7</f>
        <v>0</v>
      </c>
      <c r="K12" s="63">
        <f>'[1]Tabulka propočtu, verze 2021'!$CQ7</f>
        <v>0</v>
      </c>
      <c r="L12" s="63">
        <f>'[1]Tabulka propočtu, verze 2021'!$CS7</f>
        <v>0</v>
      </c>
      <c r="M12" s="64"/>
      <c r="N12" s="63">
        <f>(SUMIF(Q$5:BZ$5,1,Q12:BZ12))</f>
        <v>0</v>
      </c>
      <c r="O12" s="63">
        <f>(SUMIF(Q$5:BZ$5,2,Q12:BZ12))</f>
        <v>0</v>
      </c>
      <c r="P12"/>
      <c r="Q12" s="63">
        <f>$K12*POWER($E$1,(Q$6-'[1]Tabulka propočtu, verze 2021'!$B$3))*R$3/$E$4</f>
        <v>0</v>
      </c>
      <c r="R12" s="63">
        <f>$L12*POWER($E$1,(Q$6-'[1]Tabulka propočtu, verze 2021'!$B$3))*R$3/$E$4</f>
        <v>0</v>
      </c>
      <c r="S12"/>
      <c r="T12" s="63">
        <f>$K12*POWER($E$1,(T$6-'[1]Tabulka propočtu, verze 2021'!$B$3))*U$3/$E$4</f>
        <v>0</v>
      </c>
      <c r="U12" s="63">
        <f>$L12*POWER($E$1,(T$6-'[1]Tabulka propočtu, verze 2021'!$B$3))*U$3/$E$4</f>
        <v>0</v>
      </c>
      <c r="W12" s="63">
        <f>$K12*POWER($E$1,(W$6-'[1]Tabulka propočtu, verze 2021'!$B$3))*X$3/$E$4</f>
        <v>0</v>
      </c>
      <c r="X12" s="63">
        <f>$L12*POWER($E$1,(W$6-'[1]Tabulka propočtu, verze 2021'!$B$3))*X$3/$E$4</f>
        <v>0</v>
      </c>
      <c r="Z12" s="63">
        <f>$K12*POWER($E$1,(Z$6-'[1]Tabulka propočtu, verze 2021'!$B$3))*AA$3/$E$4</f>
        <v>0</v>
      </c>
      <c r="AA12" s="63">
        <f>$L12*POWER($E$1,(Z$6-'[1]Tabulka propočtu, verze 2021'!$B$3))*AA$3/$E$4</f>
        <v>0</v>
      </c>
      <c r="AB12" s="1"/>
      <c r="AC12" s="63">
        <f>$K12*POWER($E$1,(AC$6-'[1]Tabulka propočtu, verze 2021'!$B$3))*AD$3/$E$4</f>
        <v>0</v>
      </c>
      <c r="AD12" s="63">
        <f>$L12*POWER($E$1,(AC$6-'[1]Tabulka propočtu, verze 2021'!$B$3))*AD$3/$E$4</f>
        <v>0</v>
      </c>
      <c r="AE12" s="1"/>
      <c r="AF12" s="63">
        <f>$K12*POWER($E$1,(AF$6-'[1]Tabulka propočtu, verze 2021'!$B$3))*AG$3/$E$4</f>
        <v>0</v>
      </c>
      <c r="AG12" s="63">
        <f>$L12*POWER($E$1,(AF$6-'[1]Tabulka propočtu, verze 2021'!$B$3))*AG$3/$E$4</f>
        <v>0</v>
      </c>
      <c r="AH12" s="1"/>
      <c r="AI12" s="63">
        <f>$K12*POWER($E$1,(AI$6-'[1]Tabulka propočtu, verze 2021'!$B$3))*AJ$3/$E$4</f>
        <v>0</v>
      </c>
      <c r="AJ12" s="63">
        <f>$L12*POWER($E$1,(AI$6-'[1]Tabulka propočtu, verze 2021'!$B$3))*AJ$3/$E$4</f>
        <v>0</v>
      </c>
      <c r="AK12" s="1"/>
      <c r="AL12" s="63">
        <f>$K12*POWER($E$1,(AL$6-'[1]Tabulka propočtu, verze 2021'!$B$3))*AM$3/$E$4</f>
        <v>0</v>
      </c>
      <c r="AM12" s="63">
        <f>$L12*POWER($E$1,(AL$6-'[1]Tabulka propočtu, verze 2021'!$B$3))*AM$3/$E$4</f>
        <v>0</v>
      </c>
      <c r="AN12" s="1"/>
      <c r="AO12" s="63">
        <f>$K12*POWER($E$1,(AO$6-'[1]Tabulka propočtu, verze 2021'!$B$3))*AP$3/$E$4</f>
        <v>0</v>
      </c>
      <c r="AP12" s="63">
        <f>$L12*POWER($E$1,(AO$6-'[1]Tabulka propočtu, verze 2021'!$B$3))*AP$3/$E$4</f>
        <v>0</v>
      </c>
      <c r="AQ12" s="1"/>
      <c r="AR12" s="63">
        <f>$K12*POWER($E$1,(AR$6-'[1]Tabulka propočtu, verze 2021'!$B$3))*AS$3/$E$4</f>
        <v>0</v>
      </c>
      <c r="AS12" s="63">
        <f>$L12*POWER($E$1,(AR$6-'[1]Tabulka propočtu, verze 2021'!$B$3))*AS$3/$E$4</f>
        <v>0</v>
      </c>
      <c r="AT12" s="1"/>
      <c r="AU12" s="63">
        <f>$K12*POWER($E$1,(AU$6-'[1]Tabulka propočtu, verze 2021'!$B$3))*AV$3/$E$4</f>
        <v>0</v>
      </c>
      <c r="AV12" s="63">
        <f>$L12*POWER($E$1,(AU$6-'[1]Tabulka propočtu, verze 2021'!$B$3))*AV$3/$E$4</f>
        <v>0</v>
      </c>
      <c r="AW12" s="1"/>
      <c r="AX12" s="63">
        <f>$K12*POWER($E$1,(AX$6-'[1]Tabulka propočtu, verze 2021'!$B$3))*AY$3/$E$4</f>
        <v>0</v>
      </c>
      <c r="AY12" s="63">
        <f>$L12*POWER($E$1,(AX$6-'[1]Tabulka propočtu, verze 2021'!$B$3))*AY$3/$E$4</f>
        <v>0</v>
      </c>
      <c r="AZ12" s="1"/>
      <c r="BA12" s="63">
        <f>$K12*POWER($E$1,(BA$6-'[1]Tabulka propočtu, verze 2021'!$B$3))*BB$3/$E$4</f>
        <v>0</v>
      </c>
      <c r="BB12" s="63">
        <f>$L12*POWER($E$1,(BA$6-'[1]Tabulka propočtu, verze 2021'!$B$3))*BB$3/$E$4</f>
        <v>0</v>
      </c>
      <c r="BC12" s="1"/>
      <c r="BD12" s="63">
        <f>$K12*POWER($E$1,(BD$6-'[1]Tabulka propočtu, verze 2021'!$B$3))*BE$3/$E$4</f>
        <v>0</v>
      </c>
      <c r="BE12" s="63">
        <f>$L12*POWER($E$1,(BD$6-'[1]Tabulka propočtu, verze 2021'!$B$3))*BE$3/$E$4</f>
        <v>0</v>
      </c>
      <c r="BF12" s="1"/>
      <c r="BG12" s="63">
        <f>$K12*POWER($E$1,(BG$6-'[1]Tabulka propočtu, verze 2021'!$B$3))*BH$3/$E$4</f>
        <v>0</v>
      </c>
      <c r="BH12" s="63">
        <f>$L12*POWER($E$1,(BG$6-'[1]Tabulka propočtu, verze 2021'!$B$3))*BH$3/$E$4</f>
        <v>0</v>
      </c>
      <c r="BI12" s="1"/>
      <c r="BJ12" s="63">
        <f>$K12*POWER($E$1,(BJ$6-'[1]Tabulka propočtu, verze 2021'!$B$3))*BK$3/$E$4</f>
        <v>0</v>
      </c>
      <c r="BK12" s="63">
        <f>$L12*POWER($E$1,(BJ$6-'[1]Tabulka propočtu, verze 2021'!$B$3))*BK$3/$E$4</f>
        <v>0</v>
      </c>
      <c r="BL12" s="1"/>
      <c r="BM12" s="63">
        <f>$K12*POWER($E$1,(BM$6-'[1]Tabulka propočtu, verze 2021'!$B$3))*BN$3/$E$4</f>
        <v>0</v>
      </c>
      <c r="BN12" s="63">
        <f>$L12*POWER($E$1,(BM$6-'[1]Tabulka propočtu, verze 2021'!$B$3))*BN$3/$E$4</f>
        <v>0</v>
      </c>
      <c r="BO12" s="1"/>
      <c r="BP12" s="63">
        <f>$K12*POWER($E$1,(BP$6-'[1]Tabulka propočtu, verze 2021'!$B$3))*BQ$3/$E$4</f>
        <v>0</v>
      </c>
      <c r="BQ12" s="63">
        <f>$L12*POWER($E$1,(BP$6-'[1]Tabulka propočtu, verze 2021'!$B$3))*BQ$3/$E$4</f>
        <v>0</v>
      </c>
      <c r="BR12" s="1"/>
      <c r="BS12" s="63">
        <f>$K12*POWER($E$1,(BS$6-'[1]Tabulka propočtu, verze 2021'!$B$3))*BT$3/$E$4</f>
        <v>0</v>
      </c>
      <c r="BT12" s="63">
        <f>$L12*POWER($E$1,(BS$6-'[1]Tabulka propočtu, verze 2021'!$B$3))*BT$3/$E$4</f>
        <v>0</v>
      </c>
      <c r="BU12" s="1"/>
      <c r="BV12" s="63">
        <f>$K12*POWER($E$1,(BV$6-'[1]Tabulka propočtu, verze 2021'!$B$3))*BW$3/$E$4</f>
        <v>0</v>
      </c>
      <c r="BW12" s="63">
        <f>$L12*POWER($E$1,(BV$6-'[1]Tabulka propočtu, verze 2021'!$B$3))*BW$3/$E$4</f>
        <v>0</v>
      </c>
      <c r="BX12" s="1"/>
      <c r="BY12" s="63">
        <f>$K12*POWER($E$1,(BY$6-'[1]Tabulka propočtu, verze 2021'!$B$3))*BZ$3/$E$4</f>
        <v>0</v>
      </c>
      <c r="BZ12" s="63">
        <f>$L12*POWER($E$1,(BY$6-'[1]Tabulka propočtu, verze 2021'!$B$3))*BZ$3/$E$4</f>
        <v>0</v>
      </c>
      <c r="CA12" s="1"/>
      <c r="CB12" s="63">
        <f>$K12*POWER($E$1,(CB$6-'[1]Tabulka propočtu, verze 2021'!$B$3))*CC$3/$E$4</f>
        <v>0</v>
      </c>
      <c r="CC12" s="63">
        <f>$L12*POWER($E$1,(CB$6-'[1]Tabulka propočtu, verze 2021'!$B$3))*CC$3/$E$4</f>
        <v>0</v>
      </c>
      <c r="CD12" s="1"/>
      <c r="CE12" s="63">
        <f>$K12*POWER($E$1,(CE$6-'[1]Tabulka propočtu, verze 2021'!$B$3))*CF$3/$E$4</f>
        <v>0</v>
      </c>
      <c r="CF12" s="63">
        <f>$L12*POWER($E$1,(CE$6-'[1]Tabulka propočtu, verze 2021'!$B$3))*CF$3/$E$4</f>
        <v>0</v>
      </c>
      <c r="CG12" s="1"/>
      <c r="CH12" s="63">
        <f>$K12*POWER($E$1,(CH$6-'[1]Tabulka propočtu, verze 2021'!$B$3))*CI$3/$E$4</f>
        <v>0</v>
      </c>
      <c r="CI12" s="63">
        <f>$L12*POWER($E$1,(CH$6-'[1]Tabulka propočtu, verze 2021'!$B$3))*CI$3/$E$4</f>
        <v>0</v>
      </c>
      <c r="CJ12" s="1"/>
      <c r="CK12" s="63">
        <f>$K12*POWER($E$1,(CK$6-'[1]Tabulka propočtu, verze 2021'!$B$3))*CL$3/$E$4</f>
        <v>0</v>
      </c>
      <c r="CL12" s="63">
        <f>$L12*POWER($E$1,(CK$6-'[1]Tabulka propočtu, verze 2021'!$B$3))*CL$3/$E$4</f>
        <v>0</v>
      </c>
      <c r="CM12" s="1"/>
      <c r="CN12" s="63">
        <f>$K12*POWER($E$1,(CN$6-'[1]Tabulka propočtu, verze 2021'!$B$3))*CO$3/$E$4</f>
        <v>0</v>
      </c>
      <c r="CO12" s="63">
        <f>$L12*POWER($E$1,(CN$6-'[1]Tabulka propočtu, verze 2021'!$B$3))*CO$3/$E$4</f>
        <v>0</v>
      </c>
      <c r="CP12" s="1"/>
      <c r="CQ12" s="63">
        <f>$K12*POWER($E$1,(CQ$6-'[1]Tabulka propočtu, verze 2021'!$B$3))*CR$3/$E$4</f>
        <v>0</v>
      </c>
      <c r="CR12" s="63">
        <f>$L12*POWER($E$1,(CQ$6-'[1]Tabulka propočtu, verze 2021'!$B$3))*CR$3/$E$4</f>
        <v>0</v>
      </c>
      <c r="CS12" s="1"/>
      <c r="CT12" s="63">
        <f>$K12*POWER($E$1,(CT$6-'[1]Tabulka propočtu, verze 2021'!$B$3))*CU$3/$E$4</f>
        <v>0</v>
      </c>
      <c r="CU12" s="63">
        <f>$L12*POWER($E$1,(CT$6-'[1]Tabulka propočtu, verze 2021'!$B$3))*CU$3/$E$4</f>
        <v>0</v>
      </c>
      <c r="CV12" s="1"/>
      <c r="CW12" s="63">
        <f>$K12*POWER($E$1,(CW$6-'[1]Tabulka propočtu, verze 2021'!$B$3))*CX$3/$E$4</f>
        <v>0</v>
      </c>
      <c r="CX12" s="63">
        <f>$L12*POWER($E$1,(CW$6-'[1]Tabulka propočtu, verze 2021'!$B$3))*CX$3/$E$4</f>
        <v>0</v>
      </c>
      <c r="CY12" s="1"/>
      <c r="CZ12" s="63">
        <f>$K12*POWER($E$1,(CZ$6-'[1]Tabulka propočtu, verze 2021'!$B$3))*DA$3/$E$4</f>
        <v>0</v>
      </c>
      <c r="DA12" s="63">
        <f>$L12*POWER($E$1,(CZ$6-'[1]Tabulka propočtu, verze 2021'!$B$3))*DA$3/$E$4</f>
        <v>0</v>
      </c>
      <c r="DB12" s="1"/>
      <c r="DC12" s="63">
        <f>$K12*POWER($E$1,(DC$6-'[1]Tabulka propočtu, verze 2021'!$B$3))*DD$3/$E$4</f>
        <v>0</v>
      </c>
      <c r="DD12" s="63">
        <f>$L12*POWER($E$1,(DC$6-'[1]Tabulka propočtu, verze 2021'!$B$3))*DD$3/$E$4</f>
        <v>0</v>
      </c>
      <c r="DE12" s="1"/>
    </row>
    <row r="13" spans="1:109" x14ac:dyDescent="0.2">
      <c r="A13" s="58"/>
      <c r="B13" s="59"/>
      <c r="C13" s="60" t="str">
        <f>'[1]Tabulka propočtu, verze 2021'!C8</f>
        <v>A02</v>
      </c>
      <c r="D13" s="65" t="str">
        <f>'[1]Tabulka propočtu, verze 2021'!D8</f>
        <v>SZZ od 10 do 15 ks výhybkových jednotek</v>
      </c>
      <c r="E13" s="66" t="str">
        <f>'[1]Tabulka propočtu, verze 2021'!E8</f>
        <v>v.j.</v>
      </c>
      <c r="F13" s="67">
        <f>'[1]Tabulka propočtu, verze 2021'!G8</f>
        <v>6.5473515369580966</v>
      </c>
      <c r="H13" s="68">
        <f>'[1]Tabulka propočtu, verze 2021'!$CQ8</f>
        <v>0</v>
      </c>
      <c r="I13" s="68">
        <f>'[1]Tabulka propočtu, verze 2021'!$CS8</f>
        <v>0</v>
      </c>
      <c r="K13" s="68">
        <f>'[1]Tabulka propočtu, verze 2021'!$CQ8</f>
        <v>0</v>
      </c>
      <c r="L13" s="68">
        <f>'[1]Tabulka propočtu, verze 2021'!$CS8</f>
        <v>0</v>
      </c>
      <c r="M13" s="64"/>
      <c r="N13" s="68">
        <f t="shared" ref="N13:N28" si="127">(SUMIF(Q$5:BZ$5,1,Q13:BZ13))</f>
        <v>0</v>
      </c>
      <c r="O13" s="68">
        <f t="shared" ref="O13:O28" si="128">(SUMIF(Q$5:BZ$5,2,Q13:BZ13))</f>
        <v>0</v>
      </c>
      <c r="P13"/>
      <c r="Q13" s="68">
        <f>$K13*POWER($E$1,(Q$6-'[1]Tabulka propočtu, verze 2021'!$B$3))*R$3/$E$4</f>
        <v>0</v>
      </c>
      <c r="R13" s="68">
        <f>$L13*POWER($E$1,(Q$6-'[1]Tabulka propočtu, verze 2021'!$B$3))*R$3/$E$4</f>
        <v>0</v>
      </c>
      <c r="S13"/>
      <c r="T13" s="68">
        <f>$K13*POWER($E$1,($T$6-'[1]Tabulka propočtu, verze 2021'!$B$3))*U$3/$E$4</f>
        <v>0</v>
      </c>
      <c r="U13" s="68">
        <f>$L13*POWER($E$1,($T$6-'[1]Tabulka propočtu, verze 2021'!$B$3))*U$3/$E$4</f>
        <v>0</v>
      </c>
      <c r="W13" s="68">
        <f>$K13*POWER($E$1,(W$6-'[1]Tabulka propočtu, verze 2021'!$B$3))*X$3/$E$4</f>
        <v>0</v>
      </c>
      <c r="X13" s="68">
        <f>$L13*POWER($E$1,(W$6-'[1]Tabulka propočtu, verze 2021'!$B$3))*X$3/$E$4</f>
        <v>0</v>
      </c>
      <c r="Z13" s="68">
        <f>$K13*POWER($E$1,(Z$6-'[1]Tabulka propočtu, verze 2021'!$B$3))*AA$3/$E$4</f>
        <v>0</v>
      </c>
      <c r="AA13" s="68">
        <f>$L13*POWER($E$1,(Z$6-'[1]Tabulka propočtu, verze 2021'!$B$3))*AA$3/$E$4</f>
        <v>0</v>
      </c>
      <c r="AB13" s="1"/>
      <c r="AC13" s="68">
        <f>$K13*POWER($E$1,(AC$6-'[1]Tabulka propočtu, verze 2021'!$B$3))*AD$3/$E$4</f>
        <v>0</v>
      </c>
      <c r="AD13" s="68">
        <f>$L13*POWER($E$1,(AC$6-'[1]Tabulka propočtu, verze 2021'!$B$3))*AD$3/$E$4</f>
        <v>0</v>
      </c>
      <c r="AE13" s="1"/>
      <c r="AF13" s="68">
        <f>$K13*POWER($E$1,(AF$6-'[1]Tabulka propočtu, verze 2021'!$B$3))*AG$3/$E$4</f>
        <v>0</v>
      </c>
      <c r="AG13" s="68">
        <f>$L13*POWER($E$1,(AF$6-'[1]Tabulka propočtu, verze 2021'!$B$3))*AG$3/$E$4</f>
        <v>0</v>
      </c>
      <c r="AH13" s="1"/>
      <c r="AI13" s="68">
        <f>$K13*POWER($E$1,(AI$6-'[1]Tabulka propočtu, verze 2021'!$B$3))*AJ$3/$E$4</f>
        <v>0</v>
      </c>
      <c r="AJ13" s="68">
        <f>$L13*POWER($E$1,(AI$6-'[1]Tabulka propočtu, verze 2021'!$B$3))*AJ$3/$E$4</f>
        <v>0</v>
      </c>
      <c r="AK13" s="1"/>
      <c r="AL13" s="68">
        <f>$K13*POWER($E$1,(AL$6-'[1]Tabulka propočtu, verze 2021'!$B$3))*AM$3/$E$4</f>
        <v>0</v>
      </c>
      <c r="AM13" s="68">
        <f>$L13*POWER($E$1,(AL$6-'[1]Tabulka propočtu, verze 2021'!$B$3))*AM$3/$E$4</f>
        <v>0</v>
      </c>
      <c r="AN13" s="1"/>
      <c r="AO13" s="68">
        <f>$K13*POWER($E$1,(AO$6-'[1]Tabulka propočtu, verze 2021'!$B$3))*AP$3/$E$4</f>
        <v>0</v>
      </c>
      <c r="AP13" s="68">
        <f>$L13*POWER($E$1,(AO$6-'[1]Tabulka propočtu, verze 2021'!$B$3))*AP$3/$E$4</f>
        <v>0</v>
      </c>
      <c r="AQ13" s="1"/>
      <c r="AR13" s="68">
        <f>$K13*POWER($E$1,(AR$6-'[1]Tabulka propočtu, verze 2021'!$B$3))*AS$3/$E$4</f>
        <v>0</v>
      </c>
      <c r="AS13" s="68">
        <f>$L13*POWER($E$1,(AR$6-'[1]Tabulka propočtu, verze 2021'!$B$3))*AS$3/$E$4</f>
        <v>0</v>
      </c>
      <c r="AT13" s="1"/>
      <c r="AU13" s="68">
        <f>$K13*POWER($E$1,(AU$6-'[1]Tabulka propočtu, verze 2021'!$B$3))*AV$3/$E$4</f>
        <v>0</v>
      </c>
      <c r="AV13" s="68">
        <f>$L13*POWER($E$1,(AU$6-'[1]Tabulka propočtu, verze 2021'!$B$3))*AV$3/$E$4</f>
        <v>0</v>
      </c>
      <c r="AW13" s="1"/>
      <c r="AX13" s="68">
        <f>$K13*POWER($E$1,(AX$6-'[1]Tabulka propočtu, verze 2021'!$B$3))*AY$3/$E$4</f>
        <v>0</v>
      </c>
      <c r="AY13" s="68">
        <f>$L13*POWER($E$1,(AX$6-'[1]Tabulka propočtu, verze 2021'!$B$3))*AY$3/$E$4</f>
        <v>0</v>
      </c>
      <c r="AZ13" s="1"/>
      <c r="BA13" s="68">
        <f>$K13*POWER($E$1,(BA$6-'[1]Tabulka propočtu, verze 2021'!$B$3))*BB$3/$E$4</f>
        <v>0</v>
      </c>
      <c r="BB13" s="68">
        <f>$L13*POWER($E$1,(BA$6-'[1]Tabulka propočtu, verze 2021'!$B$3))*BB$3/$E$4</f>
        <v>0</v>
      </c>
      <c r="BC13" s="1"/>
      <c r="BD13" s="68">
        <f>$K13*POWER($E$1,(BD$6-'[1]Tabulka propočtu, verze 2021'!$B$3))*BE$3/$E$4</f>
        <v>0</v>
      </c>
      <c r="BE13" s="68">
        <f>$L13*POWER($E$1,(BD$6-'[1]Tabulka propočtu, verze 2021'!$B$3))*BE$3/$E$4</f>
        <v>0</v>
      </c>
      <c r="BF13" s="1"/>
      <c r="BG13" s="68">
        <f>$K13*POWER($E$1,(BG$6-'[1]Tabulka propočtu, verze 2021'!$B$3))*BH$3/$E$4</f>
        <v>0</v>
      </c>
      <c r="BH13" s="68">
        <f>$L13*POWER($E$1,(BG$6-'[1]Tabulka propočtu, verze 2021'!$B$3))*BH$3/$E$4</f>
        <v>0</v>
      </c>
      <c r="BI13" s="1"/>
      <c r="BJ13" s="68">
        <f>$K13*POWER($E$1,(BJ$6-'[1]Tabulka propočtu, verze 2021'!$B$3))*BK$3/$E$4</f>
        <v>0</v>
      </c>
      <c r="BK13" s="68">
        <f>$L13*POWER($E$1,(BJ$6-'[1]Tabulka propočtu, verze 2021'!$B$3))*BK$3/$E$4</f>
        <v>0</v>
      </c>
      <c r="BL13" s="1"/>
      <c r="BM13" s="68">
        <f>$K13*POWER($E$1,(BM$6-'[1]Tabulka propočtu, verze 2021'!$B$3))*BN$3/$E$4</f>
        <v>0</v>
      </c>
      <c r="BN13" s="68">
        <f>$L13*POWER($E$1,(BM$6-'[1]Tabulka propočtu, verze 2021'!$B$3))*BN$3/$E$4</f>
        <v>0</v>
      </c>
      <c r="BO13" s="1"/>
      <c r="BP13" s="68">
        <f>$K13*POWER($E$1,(BP$6-'[1]Tabulka propočtu, verze 2021'!$B$3))*BQ$3/$E$4</f>
        <v>0</v>
      </c>
      <c r="BQ13" s="68">
        <f>$L13*POWER($E$1,(BP$6-'[1]Tabulka propočtu, verze 2021'!$B$3))*BQ$3/$E$4</f>
        <v>0</v>
      </c>
      <c r="BR13" s="1"/>
      <c r="BS13" s="68">
        <f>$K13*POWER($E$1,(BS$6-'[1]Tabulka propočtu, verze 2021'!$B$3))*BT$3/$E$4</f>
        <v>0</v>
      </c>
      <c r="BT13" s="68">
        <f>$L13*POWER($E$1,(BS$6-'[1]Tabulka propočtu, verze 2021'!$B$3))*BT$3/$E$4</f>
        <v>0</v>
      </c>
      <c r="BU13" s="1"/>
      <c r="BV13" s="68">
        <f>$K13*POWER($E$1,(BV$6-'[1]Tabulka propočtu, verze 2021'!$B$3))*BW$3/$E$4</f>
        <v>0</v>
      </c>
      <c r="BW13" s="68">
        <f>$L13*POWER($E$1,(BV$6-'[1]Tabulka propočtu, verze 2021'!$B$3))*BW$3/$E$4</f>
        <v>0</v>
      </c>
      <c r="BX13" s="1"/>
      <c r="BY13" s="68">
        <f>$K13*POWER($E$1,(BY$6-'[1]Tabulka propočtu, verze 2021'!$B$3))*BZ$3/$E$4</f>
        <v>0</v>
      </c>
      <c r="BZ13" s="68">
        <f>$L13*POWER($E$1,(BY$6-'[1]Tabulka propočtu, verze 2021'!$B$3))*BZ$3/$E$4</f>
        <v>0</v>
      </c>
      <c r="CA13" s="1"/>
      <c r="CB13" s="68">
        <f>$K13*POWER($E$1,(CB$6-'[1]Tabulka propočtu, verze 2021'!$B$3))*CC$3/$E$4</f>
        <v>0</v>
      </c>
      <c r="CC13" s="68">
        <f>$L13*POWER($E$1,(CB$6-'[1]Tabulka propočtu, verze 2021'!$B$3))*CC$3/$E$4</f>
        <v>0</v>
      </c>
      <c r="CD13" s="1"/>
      <c r="CE13" s="68">
        <f>$K13*POWER($E$1,(CE$6-'[1]Tabulka propočtu, verze 2021'!$B$3))*CF$3/$E$4</f>
        <v>0</v>
      </c>
      <c r="CF13" s="68">
        <f>$L13*POWER($E$1,(CE$6-'[1]Tabulka propočtu, verze 2021'!$B$3))*CF$3/$E$4</f>
        <v>0</v>
      </c>
      <c r="CG13" s="1"/>
      <c r="CH13" s="68">
        <f>$K13*POWER($E$1,(CH$6-'[1]Tabulka propočtu, verze 2021'!$B$3))*CI$3/$E$4</f>
        <v>0</v>
      </c>
      <c r="CI13" s="68">
        <f>$L13*POWER($E$1,(CH$6-'[1]Tabulka propočtu, verze 2021'!$B$3))*CI$3/$E$4</f>
        <v>0</v>
      </c>
      <c r="CJ13" s="1"/>
      <c r="CK13" s="68">
        <f>$K13*POWER($E$1,(CK$6-'[1]Tabulka propočtu, verze 2021'!$B$3))*CL$3/$E$4</f>
        <v>0</v>
      </c>
      <c r="CL13" s="68">
        <f>$L13*POWER($E$1,(CK$6-'[1]Tabulka propočtu, verze 2021'!$B$3))*CL$3/$E$4</f>
        <v>0</v>
      </c>
      <c r="CM13" s="1"/>
      <c r="CN13" s="68">
        <f>$K13*POWER($E$1,(CN$6-'[1]Tabulka propočtu, verze 2021'!$B$3))*CO$3/$E$4</f>
        <v>0</v>
      </c>
      <c r="CO13" s="68">
        <f>$L13*POWER($E$1,(CN$6-'[1]Tabulka propočtu, verze 2021'!$B$3))*CO$3/$E$4</f>
        <v>0</v>
      </c>
      <c r="CP13" s="1"/>
      <c r="CQ13" s="68">
        <f>$K13*POWER($E$1,(CQ$6-'[1]Tabulka propočtu, verze 2021'!$B$3))*CR$3/$E$4</f>
        <v>0</v>
      </c>
      <c r="CR13" s="68">
        <f>$L13*POWER($E$1,(CQ$6-'[1]Tabulka propočtu, verze 2021'!$B$3))*CR$3/$E$4</f>
        <v>0</v>
      </c>
      <c r="CS13" s="1"/>
      <c r="CT13" s="68">
        <f>$K13*POWER($E$1,(CT$6-'[1]Tabulka propočtu, verze 2021'!$B$3))*CU$3/$E$4</f>
        <v>0</v>
      </c>
      <c r="CU13" s="68">
        <f>$L13*POWER($E$1,(CT$6-'[1]Tabulka propočtu, verze 2021'!$B$3))*CU$3/$E$4</f>
        <v>0</v>
      </c>
      <c r="CV13" s="1"/>
      <c r="CW13" s="68">
        <f>$K13*POWER($E$1,(CW$6-'[1]Tabulka propočtu, verze 2021'!$B$3))*CX$3/$E$4</f>
        <v>0</v>
      </c>
      <c r="CX13" s="68">
        <f>$L13*POWER($E$1,(CW$6-'[1]Tabulka propočtu, verze 2021'!$B$3))*CX$3/$E$4</f>
        <v>0</v>
      </c>
      <c r="CY13" s="1"/>
      <c r="CZ13" s="68">
        <f>$K13*POWER($E$1,(CZ$6-'[1]Tabulka propočtu, verze 2021'!$B$3))*DA$3/$E$4</f>
        <v>0</v>
      </c>
      <c r="DA13" s="68">
        <f>$L13*POWER($E$1,(CZ$6-'[1]Tabulka propočtu, verze 2021'!$B$3))*DA$3/$E$4</f>
        <v>0</v>
      </c>
      <c r="DB13" s="1"/>
      <c r="DC13" s="68">
        <f>$K13*POWER($E$1,(DC$6-'[1]Tabulka propočtu, verze 2021'!$B$3))*DD$3/$E$4</f>
        <v>0</v>
      </c>
      <c r="DD13" s="68">
        <f>$L13*POWER($E$1,(DC$6-'[1]Tabulka propočtu, verze 2021'!$B$3))*DD$3/$E$4</f>
        <v>0</v>
      </c>
      <c r="DE13" s="1"/>
    </row>
    <row r="14" spans="1:109" x14ac:dyDescent="0.2">
      <c r="A14" s="58"/>
      <c r="B14" s="59"/>
      <c r="C14" s="60" t="str">
        <f>'[1]Tabulka propočtu, verze 2021'!C9</f>
        <v>A03</v>
      </c>
      <c r="D14" s="65" t="str">
        <f>'[1]Tabulka propočtu, verze 2021'!D9</f>
        <v>SZZ od 16 do 25 ks výhybkových jednotek</v>
      </c>
      <c r="E14" s="66" t="str">
        <f>'[1]Tabulka propočtu, verze 2021'!E9</f>
        <v>v.j.</v>
      </c>
      <c r="F14" s="67">
        <f>'[1]Tabulka propočtu, verze 2021'!G9</f>
        <v>5.8081344279466984</v>
      </c>
      <c r="H14" s="68">
        <f>'[1]Tabulka propočtu, verze 2021'!$CQ9</f>
        <v>0</v>
      </c>
      <c r="I14" s="68">
        <f>'[1]Tabulka propočtu, verze 2021'!$CS9</f>
        <v>0</v>
      </c>
      <c r="K14" s="68">
        <f>'[1]Tabulka propočtu, verze 2021'!$CQ9</f>
        <v>0</v>
      </c>
      <c r="L14" s="68">
        <f>'[1]Tabulka propočtu, verze 2021'!$CS9</f>
        <v>0</v>
      </c>
      <c r="M14" s="64"/>
      <c r="N14" s="68">
        <f t="shared" si="127"/>
        <v>0</v>
      </c>
      <c r="O14" s="68">
        <f t="shared" si="128"/>
        <v>0</v>
      </c>
      <c r="P14"/>
      <c r="Q14" s="68">
        <f>$K14*POWER($E$1,(Q$6-'[1]Tabulka propočtu, verze 2021'!$B$3))*R$3/$E$4</f>
        <v>0</v>
      </c>
      <c r="R14" s="68">
        <f>$L14*POWER($E$1,(Q$6-'[1]Tabulka propočtu, verze 2021'!$B$3))*R$3/$E$4</f>
        <v>0</v>
      </c>
      <c r="S14"/>
      <c r="T14" s="68">
        <f>$K14*POWER($E$1,($T$6-'[1]Tabulka propočtu, verze 2021'!$B$3))*U$3/$E$4</f>
        <v>0</v>
      </c>
      <c r="U14" s="68">
        <f>$L14*POWER($E$1,($T$6-'[1]Tabulka propočtu, verze 2021'!$B$3))*U$3/$E$4</f>
        <v>0</v>
      </c>
      <c r="W14" s="68">
        <f>$K14*POWER($E$1,(W$6-'[1]Tabulka propočtu, verze 2021'!$B$3))*X$3/$E$4</f>
        <v>0</v>
      </c>
      <c r="X14" s="68">
        <f>$L14*POWER($E$1,(W$6-'[1]Tabulka propočtu, verze 2021'!$B$3))*X$3/$E$4</f>
        <v>0</v>
      </c>
      <c r="Z14" s="68">
        <f>$K14*POWER($E$1,(Z$6-'[1]Tabulka propočtu, verze 2021'!$B$3))*AA$3/$E$4</f>
        <v>0</v>
      </c>
      <c r="AA14" s="68">
        <f>$L14*POWER($E$1,(Z$6-'[1]Tabulka propočtu, verze 2021'!$B$3))*AA$3/$E$4</f>
        <v>0</v>
      </c>
      <c r="AB14" s="1"/>
      <c r="AC14" s="68">
        <f>$K14*POWER($E$1,(AC$6-'[1]Tabulka propočtu, verze 2021'!$B$3))*AD$3/$E$4</f>
        <v>0</v>
      </c>
      <c r="AD14" s="68">
        <f>$L14*POWER($E$1,(AC$6-'[1]Tabulka propočtu, verze 2021'!$B$3))*AD$3/$E$4</f>
        <v>0</v>
      </c>
      <c r="AE14" s="1"/>
      <c r="AF14" s="68">
        <f>$K14*POWER($E$1,(AF$6-'[1]Tabulka propočtu, verze 2021'!$B$3))*AG$3/$E$4</f>
        <v>0</v>
      </c>
      <c r="AG14" s="68">
        <f>$L14*POWER($E$1,(AF$6-'[1]Tabulka propočtu, verze 2021'!$B$3))*AG$3/$E$4</f>
        <v>0</v>
      </c>
      <c r="AH14" s="1"/>
      <c r="AI14" s="68">
        <f>$K14*POWER($E$1,(AI$6-'[1]Tabulka propočtu, verze 2021'!$B$3))*AJ$3/$E$4</f>
        <v>0</v>
      </c>
      <c r="AJ14" s="68">
        <f>$L14*POWER($E$1,(AI$6-'[1]Tabulka propočtu, verze 2021'!$B$3))*AJ$3/$E$4</f>
        <v>0</v>
      </c>
      <c r="AK14" s="1"/>
      <c r="AL14" s="68">
        <f>$K14*POWER($E$1,(AL$6-'[1]Tabulka propočtu, verze 2021'!$B$3))*AM$3/$E$4</f>
        <v>0</v>
      </c>
      <c r="AM14" s="68">
        <f>$L14*POWER($E$1,(AL$6-'[1]Tabulka propočtu, verze 2021'!$B$3))*AM$3/$E$4</f>
        <v>0</v>
      </c>
      <c r="AN14" s="1"/>
      <c r="AO14" s="68">
        <f>$K14*POWER($E$1,(AO$6-'[1]Tabulka propočtu, verze 2021'!$B$3))*AP$3/$E$4</f>
        <v>0</v>
      </c>
      <c r="AP14" s="68">
        <f>$L14*POWER($E$1,(AO$6-'[1]Tabulka propočtu, verze 2021'!$B$3))*AP$3/$E$4</f>
        <v>0</v>
      </c>
      <c r="AQ14" s="1"/>
      <c r="AR14" s="68">
        <f>$K14*POWER($E$1,(AR$6-'[1]Tabulka propočtu, verze 2021'!$B$3))*AS$3/$E$4</f>
        <v>0</v>
      </c>
      <c r="AS14" s="68">
        <f>$L14*POWER($E$1,(AR$6-'[1]Tabulka propočtu, verze 2021'!$B$3))*AS$3/$E$4</f>
        <v>0</v>
      </c>
      <c r="AT14" s="1"/>
      <c r="AU14" s="68">
        <f>$K14*POWER($E$1,(AU$6-'[1]Tabulka propočtu, verze 2021'!$B$3))*AV$3/$E$4</f>
        <v>0</v>
      </c>
      <c r="AV14" s="68">
        <f>$L14*POWER($E$1,(AU$6-'[1]Tabulka propočtu, verze 2021'!$B$3))*AV$3/$E$4</f>
        <v>0</v>
      </c>
      <c r="AW14" s="1"/>
      <c r="AX14" s="68">
        <f>$K14*POWER($E$1,(AX$6-'[1]Tabulka propočtu, verze 2021'!$B$3))*AY$3/$E$4</f>
        <v>0</v>
      </c>
      <c r="AY14" s="68">
        <f>$L14*POWER($E$1,(AX$6-'[1]Tabulka propočtu, verze 2021'!$B$3))*AY$3/$E$4</f>
        <v>0</v>
      </c>
      <c r="AZ14" s="1"/>
      <c r="BA14" s="68">
        <f>$K14*POWER($E$1,(BA$6-'[1]Tabulka propočtu, verze 2021'!$B$3))*BB$3/$E$4</f>
        <v>0</v>
      </c>
      <c r="BB14" s="68">
        <f>$L14*POWER($E$1,(BA$6-'[1]Tabulka propočtu, verze 2021'!$B$3))*BB$3/$E$4</f>
        <v>0</v>
      </c>
      <c r="BC14" s="1"/>
      <c r="BD14" s="68">
        <f>$K14*POWER($E$1,(BD$6-'[1]Tabulka propočtu, verze 2021'!$B$3))*BE$3/$E$4</f>
        <v>0</v>
      </c>
      <c r="BE14" s="68">
        <f>$L14*POWER($E$1,(BD$6-'[1]Tabulka propočtu, verze 2021'!$B$3))*BE$3/$E$4</f>
        <v>0</v>
      </c>
      <c r="BF14" s="1"/>
      <c r="BG14" s="68">
        <f>$K14*POWER($E$1,(BG$6-'[1]Tabulka propočtu, verze 2021'!$B$3))*BH$3/$E$4</f>
        <v>0</v>
      </c>
      <c r="BH14" s="68">
        <f>$L14*POWER($E$1,(BG$6-'[1]Tabulka propočtu, verze 2021'!$B$3))*BH$3/$E$4</f>
        <v>0</v>
      </c>
      <c r="BI14" s="1"/>
      <c r="BJ14" s="68">
        <f>$K14*POWER($E$1,(BJ$6-'[1]Tabulka propočtu, verze 2021'!$B$3))*BK$3/$E$4</f>
        <v>0</v>
      </c>
      <c r="BK14" s="68">
        <f>$L14*POWER($E$1,(BJ$6-'[1]Tabulka propočtu, verze 2021'!$B$3))*BK$3/$E$4</f>
        <v>0</v>
      </c>
      <c r="BL14" s="1"/>
      <c r="BM14" s="68">
        <f>$K14*POWER($E$1,(BM$6-'[1]Tabulka propočtu, verze 2021'!$B$3))*BN$3/$E$4</f>
        <v>0</v>
      </c>
      <c r="BN14" s="68">
        <f>$L14*POWER($E$1,(BM$6-'[1]Tabulka propočtu, verze 2021'!$B$3))*BN$3/$E$4</f>
        <v>0</v>
      </c>
      <c r="BO14" s="1"/>
      <c r="BP14" s="68">
        <f>$K14*POWER($E$1,(BP$6-'[1]Tabulka propočtu, verze 2021'!$B$3))*BQ$3/$E$4</f>
        <v>0</v>
      </c>
      <c r="BQ14" s="68">
        <f>$L14*POWER($E$1,(BP$6-'[1]Tabulka propočtu, verze 2021'!$B$3))*BQ$3/$E$4</f>
        <v>0</v>
      </c>
      <c r="BR14" s="1"/>
      <c r="BS14" s="68">
        <f>$K14*POWER($E$1,(BS$6-'[1]Tabulka propočtu, verze 2021'!$B$3))*BT$3/$E$4</f>
        <v>0</v>
      </c>
      <c r="BT14" s="68">
        <f>$L14*POWER($E$1,(BS$6-'[1]Tabulka propočtu, verze 2021'!$B$3))*BT$3/$E$4</f>
        <v>0</v>
      </c>
      <c r="BU14" s="1"/>
      <c r="BV14" s="68">
        <f>$K14*POWER($E$1,(BV$6-'[1]Tabulka propočtu, verze 2021'!$B$3))*BW$3/$E$4</f>
        <v>0</v>
      </c>
      <c r="BW14" s="68">
        <f>$L14*POWER($E$1,(BV$6-'[1]Tabulka propočtu, verze 2021'!$B$3))*BW$3/$E$4</f>
        <v>0</v>
      </c>
      <c r="BX14" s="1"/>
      <c r="BY14" s="68">
        <f>$K14*POWER($E$1,(BY$6-'[1]Tabulka propočtu, verze 2021'!$B$3))*BZ$3/$E$4</f>
        <v>0</v>
      </c>
      <c r="BZ14" s="68">
        <f>$L14*POWER($E$1,(BY$6-'[1]Tabulka propočtu, verze 2021'!$B$3))*BZ$3/$E$4</f>
        <v>0</v>
      </c>
      <c r="CA14" s="1"/>
      <c r="CB14" s="68">
        <f>$K14*POWER($E$1,(CB$6-'[1]Tabulka propočtu, verze 2021'!$B$3))*CC$3/$E$4</f>
        <v>0</v>
      </c>
      <c r="CC14" s="68">
        <f>$L14*POWER($E$1,(CB$6-'[1]Tabulka propočtu, verze 2021'!$B$3))*CC$3/$E$4</f>
        <v>0</v>
      </c>
      <c r="CD14" s="1"/>
      <c r="CE14" s="68">
        <f>$K14*POWER($E$1,(CE$6-'[1]Tabulka propočtu, verze 2021'!$B$3))*CF$3/$E$4</f>
        <v>0</v>
      </c>
      <c r="CF14" s="68">
        <f>$L14*POWER($E$1,(CE$6-'[1]Tabulka propočtu, verze 2021'!$B$3))*CF$3/$E$4</f>
        <v>0</v>
      </c>
      <c r="CG14" s="1"/>
      <c r="CH14" s="68">
        <f>$K14*POWER($E$1,(CH$6-'[1]Tabulka propočtu, verze 2021'!$B$3))*CI$3/$E$4</f>
        <v>0</v>
      </c>
      <c r="CI14" s="68">
        <f>$L14*POWER($E$1,(CH$6-'[1]Tabulka propočtu, verze 2021'!$B$3))*CI$3/$E$4</f>
        <v>0</v>
      </c>
      <c r="CJ14" s="1"/>
      <c r="CK14" s="68">
        <f>$K14*POWER($E$1,(CK$6-'[1]Tabulka propočtu, verze 2021'!$B$3))*CL$3/$E$4</f>
        <v>0</v>
      </c>
      <c r="CL14" s="68">
        <f>$L14*POWER($E$1,(CK$6-'[1]Tabulka propočtu, verze 2021'!$B$3))*CL$3/$E$4</f>
        <v>0</v>
      </c>
      <c r="CM14" s="1"/>
      <c r="CN14" s="68">
        <f>$K14*POWER($E$1,(CN$6-'[1]Tabulka propočtu, verze 2021'!$B$3))*CO$3/$E$4</f>
        <v>0</v>
      </c>
      <c r="CO14" s="68">
        <f>$L14*POWER($E$1,(CN$6-'[1]Tabulka propočtu, verze 2021'!$B$3))*CO$3/$E$4</f>
        <v>0</v>
      </c>
      <c r="CP14" s="1"/>
      <c r="CQ14" s="68">
        <f>$K14*POWER($E$1,(CQ$6-'[1]Tabulka propočtu, verze 2021'!$B$3))*CR$3/$E$4</f>
        <v>0</v>
      </c>
      <c r="CR14" s="68">
        <f>$L14*POWER($E$1,(CQ$6-'[1]Tabulka propočtu, verze 2021'!$B$3))*CR$3/$E$4</f>
        <v>0</v>
      </c>
      <c r="CS14" s="1"/>
      <c r="CT14" s="68">
        <f>$K14*POWER($E$1,(CT$6-'[1]Tabulka propočtu, verze 2021'!$B$3))*CU$3/$E$4</f>
        <v>0</v>
      </c>
      <c r="CU14" s="68">
        <f>$L14*POWER($E$1,(CT$6-'[1]Tabulka propočtu, verze 2021'!$B$3))*CU$3/$E$4</f>
        <v>0</v>
      </c>
      <c r="CV14" s="1"/>
      <c r="CW14" s="68">
        <f>$K14*POWER($E$1,(CW$6-'[1]Tabulka propočtu, verze 2021'!$B$3))*CX$3/$E$4</f>
        <v>0</v>
      </c>
      <c r="CX14" s="68">
        <f>$L14*POWER($E$1,(CW$6-'[1]Tabulka propočtu, verze 2021'!$B$3))*CX$3/$E$4</f>
        <v>0</v>
      </c>
      <c r="CY14" s="1"/>
      <c r="CZ14" s="68">
        <f>$K14*POWER($E$1,(CZ$6-'[1]Tabulka propočtu, verze 2021'!$B$3))*DA$3/$E$4</f>
        <v>0</v>
      </c>
      <c r="DA14" s="68">
        <f>$L14*POWER($E$1,(CZ$6-'[1]Tabulka propočtu, verze 2021'!$B$3))*DA$3/$E$4</f>
        <v>0</v>
      </c>
      <c r="DB14" s="1"/>
      <c r="DC14" s="68">
        <f>$K14*POWER($E$1,(DC$6-'[1]Tabulka propočtu, verze 2021'!$B$3))*DD$3/$E$4</f>
        <v>0</v>
      </c>
      <c r="DD14" s="68">
        <f>$L14*POWER($E$1,(DC$6-'[1]Tabulka propočtu, verze 2021'!$B$3))*DD$3/$E$4</f>
        <v>0</v>
      </c>
      <c r="DE14" s="1"/>
    </row>
    <row r="15" spans="1:109" x14ac:dyDescent="0.2">
      <c r="A15" s="58"/>
      <c r="B15" s="59"/>
      <c r="C15" s="60" t="str">
        <f>'[1]Tabulka propočtu, verze 2021'!C10</f>
        <v>A04</v>
      </c>
      <c r="D15" s="65" t="str">
        <f>'[1]Tabulka propočtu, verze 2021'!D10</f>
        <v>SZZ od 26 do 50 ks výhybkových jednotek</v>
      </c>
      <c r="E15" s="66" t="str">
        <f>'[1]Tabulka propočtu, verze 2021'!E10</f>
        <v>v.j.</v>
      </c>
      <c r="F15" s="67">
        <f>'[1]Tabulka propočtu, verze 2021'!G10</f>
        <v>5.174519763079787</v>
      </c>
      <c r="H15" s="68">
        <f>'[1]Tabulka propočtu, verze 2021'!$CQ10</f>
        <v>0</v>
      </c>
      <c r="I15" s="68">
        <f>'[1]Tabulka propočtu, verze 2021'!$CS10</f>
        <v>0</v>
      </c>
      <c r="K15" s="68">
        <f>'[1]Tabulka propočtu, verze 2021'!$CQ10</f>
        <v>0</v>
      </c>
      <c r="L15" s="68">
        <f>'[1]Tabulka propočtu, verze 2021'!$CS10</f>
        <v>0</v>
      </c>
      <c r="M15" s="64"/>
      <c r="N15" s="68">
        <f t="shared" si="127"/>
        <v>0</v>
      </c>
      <c r="O15" s="68">
        <f t="shared" si="128"/>
        <v>0</v>
      </c>
      <c r="P15"/>
      <c r="Q15" s="68">
        <f>$K15*POWER($E$1,(Q$6-'[1]Tabulka propočtu, verze 2021'!$B$3))*R$3/$E$4</f>
        <v>0</v>
      </c>
      <c r="R15" s="68">
        <f>$L15*POWER($E$1,(Q$6-'[1]Tabulka propočtu, verze 2021'!$B$3))*R$3/$E$4</f>
        <v>0</v>
      </c>
      <c r="S15"/>
      <c r="T15" s="68">
        <f>$K15*POWER($E$1,($T$6-'[1]Tabulka propočtu, verze 2021'!$B$3))*U$3/$E$4</f>
        <v>0</v>
      </c>
      <c r="U15" s="68">
        <f>$L15*POWER($E$1,($T$6-'[1]Tabulka propočtu, verze 2021'!$B$3))*U$3/$E$4</f>
        <v>0</v>
      </c>
      <c r="W15" s="68">
        <f>$K15*POWER($E$1,(W$6-'[1]Tabulka propočtu, verze 2021'!$B$3))*X$3/$E$4</f>
        <v>0</v>
      </c>
      <c r="X15" s="68">
        <f>$L15*POWER($E$1,(W$6-'[1]Tabulka propočtu, verze 2021'!$B$3))*X$3/$E$4</f>
        <v>0</v>
      </c>
      <c r="Z15" s="68">
        <f>$K15*POWER($E$1,(Z$6-'[1]Tabulka propočtu, verze 2021'!$B$3))*AA$3/$E$4</f>
        <v>0</v>
      </c>
      <c r="AA15" s="68">
        <f>$L15*POWER($E$1,(Z$6-'[1]Tabulka propočtu, verze 2021'!$B$3))*AA$3/$E$4</f>
        <v>0</v>
      </c>
      <c r="AB15" s="1"/>
      <c r="AC15" s="68">
        <f>$K15*POWER($E$1,(AC$6-'[1]Tabulka propočtu, verze 2021'!$B$3))*AD$3/$E$4</f>
        <v>0</v>
      </c>
      <c r="AD15" s="68">
        <f>$L15*POWER($E$1,(AC$6-'[1]Tabulka propočtu, verze 2021'!$B$3))*AD$3/$E$4</f>
        <v>0</v>
      </c>
      <c r="AE15" s="1"/>
      <c r="AF15" s="68">
        <f>$K15*POWER($E$1,(AF$6-'[1]Tabulka propočtu, verze 2021'!$B$3))*AG$3/$E$4</f>
        <v>0</v>
      </c>
      <c r="AG15" s="68">
        <f>$L15*POWER($E$1,(AF$6-'[1]Tabulka propočtu, verze 2021'!$B$3))*AG$3/$E$4</f>
        <v>0</v>
      </c>
      <c r="AH15" s="1"/>
      <c r="AI15" s="68">
        <f>$K15*POWER($E$1,(AI$6-'[1]Tabulka propočtu, verze 2021'!$B$3))*AJ$3/$E$4</f>
        <v>0</v>
      </c>
      <c r="AJ15" s="68">
        <f>$L15*POWER($E$1,(AI$6-'[1]Tabulka propočtu, verze 2021'!$B$3))*AJ$3/$E$4</f>
        <v>0</v>
      </c>
      <c r="AK15" s="1"/>
      <c r="AL15" s="68">
        <f>$K15*POWER($E$1,(AL$6-'[1]Tabulka propočtu, verze 2021'!$B$3))*AM$3/$E$4</f>
        <v>0</v>
      </c>
      <c r="AM15" s="68">
        <f>$L15*POWER($E$1,(AL$6-'[1]Tabulka propočtu, verze 2021'!$B$3))*AM$3/$E$4</f>
        <v>0</v>
      </c>
      <c r="AN15" s="1"/>
      <c r="AO15" s="68">
        <f>$K15*POWER($E$1,(AO$6-'[1]Tabulka propočtu, verze 2021'!$B$3))*AP$3/$E$4</f>
        <v>0</v>
      </c>
      <c r="AP15" s="68">
        <f>$L15*POWER($E$1,(AO$6-'[1]Tabulka propočtu, verze 2021'!$B$3))*AP$3/$E$4</f>
        <v>0</v>
      </c>
      <c r="AQ15" s="1"/>
      <c r="AR15" s="68">
        <f>$K15*POWER($E$1,(AR$6-'[1]Tabulka propočtu, verze 2021'!$B$3))*AS$3/$E$4</f>
        <v>0</v>
      </c>
      <c r="AS15" s="68">
        <f>$L15*POWER($E$1,(AR$6-'[1]Tabulka propočtu, verze 2021'!$B$3))*AS$3/$E$4</f>
        <v>0</v>
      </c>
      <c r="AT15" s="1"/>
      <c r="AU15" s="68">
        <f>$K15*POWER($E$1,(AU$6-'[1]Tabulka propočtu, verze 2021'!$B$3))*AV$3/$E$4</f>
        <v>0</v>
      </c>
      <c r="AV15" s="68">
        <f>$L15*POWER($E$1,(AU$6-'[1]Tabulka propočtu, verze 2021'!$B$3))*AV$3/$E$4</f>
        <v>0</v>
      </c>
      <c r="AW15" s="1"/>
      <c r="AX15" s="68">
        <f>$K15*POWER($E$1,(AX$6-'[1]Tabulka propočtu, verze 2021'!$B$3))*AY$3/$E$4</f>
        <v>0</v>
      </c>
      <c r="AY15" s="68">
        <f>$L15*POWER($E$1,(AX$6-'[1]Tabulka propočtu, verze 2021'!$B$3))*AY$3/$E$4</f>
        <v>0</v>
      </c>
      <c r="AZ15" s="1"/>
      <c r="BA15" s="68">
        <f>$K15*POWER($E$1,(BA$6-'[1]Tabulka propočtu, verze 2021'!$B$3))*BB$3/$E$4</f>
        <v>0</v>
      </c>
      <c r="BB15" s="68">
        <f>$L15*POWER($E$1,(BA$6-'[1]Tabulka propočtu, verze 2021'!$B$3))*BB$3/$E$4</f>
        <v>0</v>
      </c>
      <c r="BC15" s="1"/>
      <c r="BD15" s="68">
        <f>$K15*POWER($E$1,(BD$6-'[1]Tabulka propočtu, verze 2021'!$B$3))*BE$3/$E$4</f>
        <v>0</v>
      </c>
      <c r="BE15" s="68">
        <f>$L15*POWER($E$1,(BD$6-'[1]Tabulka propočtu, verze 2021'!$B$3))*BE$3/$E$4</f>
        <v>0</v>
      </c>
      <c r="BF15" s="1"/>
      <c r="BG15" s="68">
        <f>$K15*POWER($E$1,(BG$6-'[1]Tabulka propočtu, verze 2021'!$B$3))*BH$3/$E$4</f>
        <v>0</v>
      </c>
      <c r="BH15" s="68">
        <f>$L15*POWER($E$1,(BG$6-'[1]Tabulka propočtu, verze 2021'!$B$3))*BH$3/$E$4</f>
        <v>0</v>
      </c>
      <c r="BI15" s="1"/>
      <c r="BJ15" s="68">
        <f>$K15*POWER($E$1,(BJ$6-'[1]Tabulka propočtu, verze 2021'!$B$3))*BK$3/$E$4</f>
        <v>0</v>
      </c>
      <c r="BK15" s="68">
        <f>$L15*POWER($E$1,(BJ$6-'[1]Tabulka propočtu, verze 2021'!$B$3))*BK$3/$E$4</f>
        <v>0</v>
      </c>
      <c r="BL15" s="1"/>
      <c r="BM15" s="68">
        <f>$K15*POWER($E$1,(BM$6-'[1]Tabulka propočtu, verze 2021'!$B$3))*BN$3/$E$4</f>
        <v>0</v>
      </c>
      <c r="BN15" s="68">
        <f>$L15*POWER($E$1,(BM$6-'[1]Tabulka propočtu, verze 2021'!$B$3))*BN$3/$E$4</f>
        <v>0</v>
      </c>
      <c r="BO15" s="1"/>
      <c r="BP15" s="68">
        <f>$K15*POWER($E$1,(BP$6-'[1]Tabulka propočtu, verze 2021'!$B$3))*BQ$3/$E$4</f>
        <v>0</v>
      </c>
      <c r="BQ15" s="68">
        <f>$L15*POWER($E$1,(BP$6-'[1]Tabulka propočtu, verze 2021'!$B$3))*BQ$3/$E$4</f>
        <v>0</v>
      </c>
      <c r="BR15" s="1"/>
      <c r="BS15" s="68">
        <f>$K15*POWER($E$1,(BS$6-'[1]Tabulka propočtu, verze 2021'!$B$3))*BT$3/$E$4</f>
        <v>0</v>
      </c>
      <c r="BT15" s="68">
        <f>$L15*POWER($E$1,(BS$6-'[1]Tabulka propočtu, verze 2021'!$B$3))*BT$3/$E$4</f>
        <v>0</v>
      </c>
      <c r="BU15" s="1"/>
      <c r="BV15" s="68">
        <f>$K15*POWER($E$1,(BV$6-'[1]Tabulka propočtu, verze 2021'!$B$3))*BW$3/$E$4</f>
        <v>0</v>
      </c>
      <c r="BW15" s="68">
        <f>$L15*POWER($E$1,(BV$6-'[1]Tabulka propočtu, verze 2021'!$B$3))*BW$3/$E$4</f>
        <v>0</v>
      </c>
      <c r="BX15" s="1"/>
      <c r="BY15" s="68">
        <f>$K15*POWER($E$1,(BY$6-'[1]Tabulka propočtu, verze 2021'!$B$3))*BZ$3/$E$4</f>
        <v>0</v>
      </c>
      <c r="BZ15" s="68">
        <f>$L15*POWER($E$1,(BY$6-'[1]Tabulka propočtu, verze 2021'!$B$3))*BZ$3/$E$4</f>
        <v>0</v>
      </c>
      <c r="CA15" s="1"/>
      <c r="CB15" s="68">
        <f>$K15*POWER($E$1,(CB$6-'[1]Tabulka propočtu, verze 2021'!$B$3))*CC$3/$E$4</f>
        <v>0</v>
      </c>
      <c r="CC15" s="68">
        <f>$L15*POWER($E$1,(CB$6-'[1]Tabulka propočtu, verze 2021'!$B$3))*CC$3/$E$4</f>
        <v>0</v>
      </c>
      <c r="CD15" s="1"/>
      <c r="CE15" s="68">
        <f>$K15*POWER($E$1,(CE$6-'[1]Tabulka propočtu, verze 2021'!$B$3))*CF$3/$E$4</f>
        <v>0</v>
      </c>
      <c r="CF15" s="68">
        <f>$L15*POWER($E$1,(CE$6-'[1]Tabulka propočtu, verze 2021'!$B$3))*CF$3/$E$4</f>
        <v>0</v>
      </c>
      <c r="CG15" s="1"/>
      <c r="CH15" s="68">
        <f>$K15*POWER($E$1,(CH$6-'[1]Tabulka propočtu, verze 2021'!$B$3))*CI$3/$E$4</f>
        <v>0</v>
      </c>
      <c r="CI15" s="68">
        <f>$L15*POWER($E$1,(CH$6-'[1]Tabulka propočtu, verze 2021'!$B$3))*CI$3/$E$4</f>
        <v>0</v>
      </c>
      <c r="CJ15" s="1"/>
      <c r="CK15" s="68">
        <f>$K15*POWER($E$1,(CK$6-'[1]Tabulka propočtu, verze 2021'!$B$3))*CL$3/$E$4</f>
        <v>0</v>
      </c>
      <c r="CL15" s="68">
        <f>$L15*POWER($E$1,(CK$6-'[1]Tabulka propočtu, verze 2021'!$B$3))*CL$3/$E$4</f>
        <v>0</v>
      </c>
      <c r="CM15" s="1"/>
      <c r="CN15" s="68">
        <f>$K15*POWER($E$1,(CN$6-'[1]Tabulka propočtu, verze 2021'!$B$3))*CO$3/$E$4</f>
        <v>0</v>
      </c>
      <c r="CO15" s="68">
        <f>$L15*POWER($E$1,(CN$6-'[1]Tabulka propočtu, verze 2021'!$B$3))*CO$3/$E$4</f>
        <v>0</v>
      </c>
      <c r="CP15" s="1"/>
      <c r="CQ15" s="68">
        <f>$K15*POWER($E$1,(CQ$6-'[1]Tabulka propočtu, verze 2021'!$B$3))*CR$3/$E$4</f>
        <v>0</v>
      </c>
      <c r="CR15" s="68">
        <f>$L15*POWER($E$1,(CQ$6-'[1]Tabulka propočtu, verze 2021'!$B$3))*CR$3/$E$4</f>
        <v>0</v>
      </c>
      <c r="CS15" s="1"/>
      <c r="CT15" s="68">
        <f>$K15*POWER($E$1,(CT$6-'[1]Tabulka propočtu, verze 2021'!$B$3))*CU$3/$E$4</f>
        <v>0</v>
      </c>
      <c r="CU15" s="68">
        <f>$L15*POWER($E$1,(CT$6-'[1]Tabulka propočtu, verze 2021'!$B$3))*CU$3/$E$4</f>
        <v>0</v>
      </c>
      <c r="CV15" s="1"/>
      <c r="CW15" s="68">
        <f>$K15*POWER($E$1,(CW$6-'[1]Tabulka propočtu, verze 2021'!$B$3))*CX$3/$E$4</f>
        <v>0</v>
      </c>
      <c r="CX15" s="68">
        <f>$L15*POWER($E$1,(CW$6-'[1]Tabulka propočtu, verze 2021'!$B$3))*CX$3/$E$4</f>
        <v>0</v>
      </c>
      <c r="CY15" s="1"/>
      <c r="CZ15" s="68">
        <f>$K15*POWER($E$1,(CZ$6-'[1]Tabulka propočtu, verze 2021'!$B$3))*DA$3/$E$4</f>
        <v>0</v>
      </c>
      <c r="DA15" s="68">
        <f>$L15*POWER($E$1,(CZ$6-'[1]Tabulka propočtu, verze 2021'!$B$3))*DA$3/$E$4</f>
        <v>0</v>
      </c>
      <c r="DB15" s="1"/>
      <c r="DC15" s="68">
        <f>$K15*POWER($E$1,(DC$6-'[1]Tabulka propočtu, verze 2021'!$B$3))*DD$3/$E$4</f>
        <v>0</v>
      </c>
      <c r="DD15" s="68">
        <f>$L15*POWER($E$1,(DC$6-'[1]Tabulka propočtu, verze 2021'!$B$3))*DD$3/$E$4</f>
        <v>0</v>
      </c>
      <c r="DE15" s="1"/>
    </row>
    <row r="16" spans="1:109" x14ac:dyDescent="0.2">
      <c r="A16" s="58"/>
      <c r="B16" s="59"/>
      <c r="C16" s="60" t="str">
        <f>'[1]Tabulka propočtu, verze 2021'!C11</f>
        <v>A05</v>
      </c>
      <c r="D16" s="65" t="str">
        <f>'[1]Tabulka propočtu, verze 2021'!D11</f>
        <v>SZZ nad 50 ks výhybkových jednotek</v>
      </c>
      <c r="E16" s="66" t="str">
        <f>'[1]Tabulka propočtu, verze 2021'!E11</f>
        <v>v.j.</v>
      </c>
      <c r="F16" s="67">
        <f>'[1]Tabulka propočtu, verze 2021'!G11</f>
        <v>4.7521099865018437</v>
      </c>
      <c r="H16" s="68">
        <f>'[1]Tabulka propočtu, verze 2021'!$CQ11</f>
        <v>0</v>
      </c>
      <c r="I16" s="68">
        <f>'[1]Tabulka propočtu, verze 2021'!$CS11</f>
        <v>0</v>
      </c>
      <c r="K16" s="68">
        <f>'[1]Tabulka propočtu, verze 2021'!$CQ11</f>
        <v>0</v>
      </c>
      <c r="L16" s="68">
        <f>'[1]Tabulka propočtu, verze 2021'!$CS11</f>
        <v>0</v>
      </c>
      <c r="M16" s="64"/>
      <c r="N16" s="68">
        <f t="shared" si="127"/>
        <v>0</v>
      </c>
      <c r="O16" s="68">
        <f t="shared" si="128"/>
        <v>0</v>
      </c>
      <c r="P16"/>
      <c r="Q16" s="68">
        <f>$K16*POWER($E$1,(Q$6-'[1]Tabulka propočtu, verze 2021'!$B$3))*R$3/$E$4</f>
        <v>0</v>
      </c>
      <c r="R16" s="68">
        <f>$L16*POWER($E$1,(Q$6-'[1]Tabulka propočtu, verze 2021'!$B$3))*R$3/$E$4</f>
        <v>0</v>
      </c>
      <c r="S16"/>
      <c r="T16" s="68">
        <f>$K16*POWER($E$1,($T$6-'[1]Tabulka propočtu, verze 2021'!$B$3))*U$3/$E$4</f>
        <v>0</v>
      </c>
      <c r="U16" s="68">
        <f>$L16*POWER($E$1,($T$6-'[1]Tabulka propočtu, verze 2021'!$B$3))*U$3/$E$4</f>
        <v>0</v>
      </c>
      <c r="W16" s="68">
        <f>$K16*POWER($E$1,(W$6-'[1]Tabulka propočtu, verze 2021'!$B$3))*X$3/$E$4</f>
        <v>0</v>
      </c>
      <c r="X16" s="68">
        <f>$L16*POWER($E$1,(W$6-'[1]Tabulka propočtu, verze 2021'!$B$3))*X$3/$E$4</f>
        <v>0</v>
      </c>
      <c r="Z16" s="68">
        <f>$K16*POWER($E$1,(Z$6-'[1]Tabulka propočtu, verze 2021'!$B$3))*AA$3/$E$4</f>
        <v>0</v>
      </c>
      <c r="AA16" s="68">
        <f>$L16*POWER($E$1,(Z$6-'[1]Tabulka propočtu, verze 2021'!$B$3))*AA$3/$E$4</f>
        <v>0</v>
      </c>
      <c r="AB16" s="1"/>
      <c r="AC16" s="68">
        <f>$K16*POWER($E$1,(AC$6-'[1]Tabulka propočtu, verze 2021'!$B$3))*AD$3/$E$4</f>
        <v>0</v>
      </c>
      <c r="AD16" s="68">
        <f>$L16*POWER($E$1,(AC$6-'[1]Tabulka propočtu, verze 2021'!$B$3))*AD$3/$E$4</f>
        <v>0</v>
      </c>
      <c r="AE16" s="1"/>
      <c r="AF16" s="68">
        <f>$K16*POWER($E$1,(AF$6-'[1]Tabulka propočtu, verze 2021'!$B$3))*AG$3/$E$4</f>
        <v>0</v>
      </c>
      <c r="AG16" s="68">
        <f>$L16*POWER($E$1,(AF$6-'[1]Tabulka propočtu, verze 2021'!$B$3))*AG$3/$E$4</f>
        <v>0</v>
      </c>
      <c r="AH16" s="1"/>
      <c r="AI16" s="68">
        <f>$K16*POWER($E$1,(AI$6-'[1]Tabulka propočtu, verze 2021'!$B$3))*AJ$3/$E$4</f>
        <v>0</v>
      </c>
      <c r="AJ16" s="68">
        <f>$L16*POWER($E$1,(AI$6-'[1]Tabulka propočtu, verze 2021'!$B$3))*AJ$3/$E$4</f>
        <v>0</v>
      </c>
      <c r="AK16" s="1"/>
      <c r="AL16" s="68">
        <f>$K16*POWER($E$1,(AL$6-'[1]Tabulka propočtu, verze 2021'!$B$3))*AM$3/$E$4</f>
        <v>0</v>
      </c>
      <c r="AM16" s="68">
        <f>$L16*POWER($E$1,(AL$6-'[1]Tabulka propočtu, verze 2021'!$B$3))*AM$3/$E$4</f>
        <v>0</v>
      </c>
      <c r="AN16" s="1"/>
      <c r="AO16" s="68">
        <f>$K16*POWER($E$1,(AO$6-'[1]Tabulka propočtu, verze 2021'!$B$3))*AP$3/$E$4</f>
        <v>0</v>
      </c>
      <c r="AP16" s="68">
        <f>$L16*POWER($E$1,(AO$6-'[1]Tabulka propočtu, verze 2021'!$B$3))*AP$3/$E$4</f>
        <v>0</v>
      </c>
      <c r="AQ16" s="1"/>
      <c r="AR16" s="68">
        <f>$K16*POWER($E$1,(AR$6-'[1]Tabulka propočtu, verze 2021'!$B$3))*AS$3/$E$4</f>
        <v>0</v>
      </c>
      <c r="AS16" s="68">
        <f>$L16*POWER($E$1,(AR$6-'[1]Tabulka propočtu, verze 2021'!$B$3))*AS$3/$E$4</f>
        <v>0</v>
      </c>
      <c r="AT16" s="1"/>
      <c r="AU16" s="68">
        <f>$K16*POWER($E$1,(AU$6-'[1]Tabulka propočtu, verze 2021'!$B$3))*AV$3/$E$4</f>
        <v>0</v>
      </c>
      <c r="AV16" s="68">
        <f>$L16*POWER($E$1,(AU$6-'[1]Tabulka propočtu, verze 2021'!$B$3))*AV$3/$E$4</f>
        <v>0</v>
      </c>
      <c r="AW16" s="1"/>
      <c r="AX16" s="68">
        <f>$K16*POWER($E$1,(AX$6-'[1]Tabulka propočtu, verze 2021'!$B$3))*AY$3/$E$4</f>
        <v>0</v>
      </c>
      <c r="AY16" s="68">
        <f>$L16*POWER($E$1,(AX$6-'[1]Tabulka propočtu, verze 2021'!$B$3))*AY$3/$E$4</f>
        <v>0</v>
      </c>
      <c r="AZ16" s="1"/>
      <c r="BA16" s="68">
        <f>$K16*POWER($E$1,(BA$6-'[1]Tabulka propočtu, verze 2021'!$B$3))*BB$3/$E$4</f>
        <v>0</v>
      </c>
      <c r="BB16" s="68">
        <f>$L16*POWER($E$1,(BA$6-'[1]Tabulka propočtu, verze 2021'!$B$3))*BB$3/$E$4</f>
        <v>0</v>
      </c>
      <c r="BC16" s="1"/>
      <c r="BD16" s="68">
        <f>$K16*POWER($E$1,(BD$6-'[1]Tabulka propočtu, verze 2021'!$B$3))*BE$3/$E$4</f>
        <v>0</v>
      </c>
      <c r="BE16" s="68">
        <f>$L16*POWER($E$1,(BD$6-'[1]Tabulka propočtu, verze 2021'!$B$3))*BE$3/$E$4</f>
        <v>0</v>
      </c>
      <c r="BF16" s="1"/>
      <c r="BG16" s="68">
        <f>$K16*POWER($E$1,(BG$6-'[1]Tabulka propočtu, verze 2021'!$B$3))*BH$3/$E$4</f>
        <v>0</v>
      </c>
      <c r="BH16" s="68">
        <f>$L16*POWER($E$1,(BG$6-'[1]Tabulka propočtu, verze 2021'!$B$3))*BH$3/$E$4</f>
        <v>0</v>
      </c>
      <c r="BI16" s="1"/>
      <c r="BJ16" s="68">
        <f>$K16*POWER($E$1,(BJ$6-'[1]Tabulka propočtu, verze 2021'!$B$3))*BK$3/$E$4</f>
        <v>0</v>
      </c>
      <c r="BK16" s="68">
        <f>$L16*POWER($E$1,(BJ$6-'[1]Tabulka propočtu, verze 2021'!$B$3))*BK$3/$E$4</f>
        <v>0</v>
      </c>
      <c r="BL16" s="1"/>
      <c r="BM16" s="68">
        <f>$K16*POWER($E$1,(BM$6-'[1]Tabulka propočtu, verze 2021'!$B$3))*BN$3/$E$4</f>
        <v>0</v>
      </c>
      <c r="BN16" s="68">
        <f>$L16*POWER($E$1,(BM$6-'[1]Tabulka propočtu, verze 2021'!$B$3))*BN$3/$E$4</f>
        <v>0</v>
      </c>
      <c r="BO16" s="1"/>
      <c r="BP16" s="68">
        <f>$K16*POWER($E$1,(BP$6-'[1]Tabulka propočtu, verze 2021'!$B$3))*BQ$3/$E$4</f>
        <v>0</v>
      </c>
      <c r="BQ16" s="68">
        <f>$L16*POWER($E$1,(BP$6-'[1]Tabulka propočtu, verze 2021'!$B$3))*BQ$3/$E$4</f>
        <v>0</v>
      </c>
      <c r="BR16" s="1"/>
      <c r="BS16" s="68">
        <f>$K16*POWER($E$1,(BS$6-'[1]Tabulka propočtu, verze 2021'!$B$3))*BT$3/$E$4</f>
        <v>0</v>
      </c>
      <c r="BT16" s="68">
        <f>$L16*POWER($E$1,(BS$6-'[1]Tabulka propočtu, verze 2021'!$B$3))*BT$3/$E$4</f>
        <v>0</v>
      </c>
      <c r="BU16" s="1"/>
      <c r="BV16" s="68">
        <f>$K16*POWER($E$1,(BV$6-'[1]Tabulka propočtu, verze 2021'!$B$3))*BW$3/$E$4</f>
        <v>0</v>
      </c>
      <c r="BW16" s="68">
        <f>$L16*POWER($E$1,(BV$6-'[1]Tabulka propočtu, verze 2021'!$B$3))*BW$3/$E$4</f>
        <v>0</v>
      </c>
      <c r="BX16" s="1"/>
      <c r="BY16" s="68">
        <f>$K16*POWER($E$1,(BY$6-'[1]Tabulka propočtu, verze 2021'!$B$3))*BZ$3/$E$4</f>
        <v>0</v>
      </c>
      <c r="BZ16" s="68">
        <f>$L16*POWER($E$1,(BY$6-'[1]Tabulka propočtu, verze 2021'!$B$3))*BZ$3/$E$4</f>
        <v>0</v>
      </c>
      <c r="CA16" s="1"/>
      <c r="CB16" s="68">
        <f>$K16*POWER($E$1,(CB$6-'[1]Tabulka propočtu, verze 2021'!$B$3))*CC$3/$E$4</f>
        <v>0</v>
      </c>
      <c r="CC16" s="68">
        <f>$L16*POWER($E$1,(CB$6-'[1]Tabulka propočtu, verze 2021'!$B$3))*CC$3/$E$4</f>
        <v>0</v>
      </c>
      <c r="CD16" s="1"/>
      <c r="CE16" s="68">
        <f>$K16*POWER($E$1,(CE$6-'[1]Tabulka propočtu, verze 2021'!$B$3))*CF$3/$E$4</f>
        <v>0</v>
      </c>
      <c r="CF16" s="68">
        <f>$L16*POWER($E$1,(CE$6-'[1]Tabulka propočtu, verze 2021'!$B$3))*CF$3/$E$4</f>
        <v>0</v>
      </c>
      <c r="CG16" s="1"/>
      <c r="CH16" s="68">
        <f>$K16*POWER($E$1,(CH$6-'[1]Tabulka propočtu, verze 2021'!$B$3))*CI$3/$E$4</f>
        <v>0</v>
      </c>
      <c r="CI16" s="68">
        <f>$L16*POWER($E$1,(CH$6-'[1]Tabulka propočtu, verze 2021'!$B$3))*CI$3/$E$4</f>
        <v>0</v>
      </c>
      <c r="CJ16" s="1"/>
      <c r="CK16" s="68">
        <f>$K16*POWER($E$1,(CK$6-'[1]Tabulka propočtu, verze 2021'!$B$3))*CL$3/$E$4</f>
        <v>0</v>
      </c>
      <c r="CL16" s="68">
        <f>$L16*POWER($E$1,(CK$6-'[1]Tabulka propočtu, verze 2021'!$B$3))*CL$3/$E$4</f>
        <v>0</v>
      </c>
      <c r="CM16" s="1"/>
      <c r="CN16" s="68">
        <f>$K16*POWER($E$1,(CN$6-'[1]Tabulka propočtu, verze 2021'!$B$3))*CO$3/$E$4</f>
        <v>0</v>
      </c>
      <c r="CO16" s="68">
        <f>$L16*POWER($E$1,(CN$6-'[1]Tabulka propočtu, verze 2021'!$B$3))*CO$3/$E$4</f>
        <v>0</v>
      </c>
      <c r="CP16" s="1"/>
      <c r="CQ16" s="68">
        <f>$K16*POWER($E$1,(CQ$6-'[1]Tabulka propočtu, verze 2021'!$B$3))*CR$3/$E$4</f>
        <v>0</v>
      </c>
      <c r="CR16" s="68">
        <f>$L16*POWER($E$1,(CQ$6-'[1]Tabulka propočtu, verze 2021'!$B$3))*CR$3/$E$4</f>
        <v>0</v>
      </c>
      <c r="CS16" s="1"/>
      <c r="CT16" s="68">
        <f>$K16*POWER($E$1,(CT$6-'[1]Tabulka propočtu, verze 2021'!$B$3))*CU$3/$E$4</f>
        <v>0</v>
      </c>
      <c r="CU16" s="68">
        <f>$L16*POWER($E$1,(CT$6-'[1]Tabulka propočtu, verze 2021'!$B$3))*CU$3/$E$4</f>
        <v>0</v>
      </c>
      <c r="CV16" s="1"/>
      <c r="CW16" s="68">
        <f>$K16*POWER($E$1,(CW$6-'[1]Tabulka propočtu, verze 2021'!$B$3))*CX$3/$E$4</f>
        <v>0</v>
      </c>
      <c r="CX16" s="68">
        <f>$L16*POWER($E$1,(CW$6-'[1]Tabulka propočtu, verze 2021'!$B$3))*CX$3/$E$4</f>
        <v>0</v>
      </c>
      <c r="CY16" s="1"/>
      <c r="CZ16" s="68">
        <f>$K16*POWER($E$1,(CZ$6-'[1]Tabulka propočtu, verze 2021'!$B$3))*DA$3/$E$4</f>
        <v>0</v>
      </c>
      <c r="DA16" s="68">
        <f>$L16*POWER($E$1,(CZ$6-'[1]Tabulka propočtu, verze 2021'!$B$3))*DA$3/$E$4</f>
        <v>0</v>
      </c>
      <c r="DB16" s="1"/>
      <c r="DC16" s="68">
        <f>$K16*POWER($E$1,(DC$6-'[1]Tabulka propočtu, verze 2021'!$B$3))*DD$3/$E$4</f>
        <v>0</v>
      </c>
      <c r="DD16" s="68">
        <f>$L16*POWER($E$1,(DC$6-'[1]Tabulka propočtu, verze 2021'!$B$3))*DD$3/$E$4</f>
        <v>0</v>
      </c>
      <c r="DE16" s="1"/>
    </row>
    <row r="17" spans="1:109" x14ac:dyDescent="0.2">
      <c r="A17" s="58"/>
      <c r="B17" s="69"/>
      <c r="C17" s="60" t="str">
        <f>'[1]Tabulka propočtu, verze 2021'!C12</f>
        <v>A06</v>
      </c>
      <c r="D17" s="65" t="str">
        <f>'[1]Tabulka propočtu, verze 2021'!D12</f>
        <v>Provizorní SZZ</v>
      </c>
      <c r="E17" s="66" t="str">
        <f>'[1]Tabulka propočtu, verze 2021'!E12</f>
        <v>v.j.</v>
      </c>
      <c r="F17" s="67">
        <f>'[1]Tabulka propočtu, verze 2021'!G12</f>
        <v>1.9008439946007378</v>
      </c>
      <c r="H17" s="68">
        <f>'[1]Tabulka propočtu, verze 2021'!$CQ12</f>
        <v>3.801688</v>
      </c>
      <c r="I17" s="68">
        <f>'[1]Tabulka propočtu, verze 2021'!$CS12</f>
        <v>4.2716979999999998</v>
      </c>
      <c r="K17" s="68">
        <f>'[1]Tabulka propočtu, verze 2021'!$CQ12</f>
        <v>3.801688</v>
      </c>
      <c r="L17" s="68">
        <f>'[1]Tabulka propočtu, verze 2021'!$CS12</f>
        <v>4.2716979999999998</v>
      </c>
      <c r="M17" s="64"/>
      <c r="N17" s="68">
        <f t="shared" si="127"/>
        <v>3.9552761951999993</v>
      </c>
      <c r="O17" s="68">
        <f t="shared" si="128"/>
        <v>4.4442745991999999</v>
      </c>
      <c r="P17"/>
      <c r="Q17" s="68">
        <f>$K17*POWER($E$1,(Q$6-'[1]Tabulka propočtu, verze 2021'!$B$3))*R$3/$E$4</f>
        <v>0</v>
      </c>
      <c r="R17" s="68">
        <f>$L17*POWER($E$1,(Q$6-'[1]Tabulka propočtu, verze 2021'!$B$3))*R$3/$E$4</f>
        <v>0</v>
      </c>
      <c r="S17"/>
      <c r="T17" s="68">
        <f>$K17*POWER($E$1,($T$6-'[1]Tabulka propočtu, verze 2021'!$B$3))*U$3/$E$4</f>
        <v>0</v>
      </c>
      <c r="U17" s="68">
        <f>$L17*POWER($E$1,($T$6-'[1]Tabulka propočtu, verze 2021'!$B$3))*U$3/$E$4</f>
        <v>0</v>
      </c>
      <c r="W17" s="68">
        <f>$K17*POWER($E$1,(W$6-'[1]Tabulka propočtu, verze 2021'!$B$3))*X$3/$E$4</f>
        <v>3.9552761951999993</v>
      </c>
      <c r="X17" s="68">
        <f>$L17*POWER($E$1,(W$6-'[1]Tabulka propočtu, verze 2021'!$B$3))*X$3/$E$4</f>
        <v>4.4442745991999999</v>
      </c>
      <c r="Z17" s="68">
        <f>$K17*POWER($E$1,(Z$6-'[1]Tabulka propočtu, verze 2021'!$B$3))*AA$3/$E$4</f>
        <v>0</v>
      </c>
      <c r="AA17" s="68">
        <f>$L17*POWER($E$1,(Z$6-'[1]Tabulka propočtu, verze 2021'!$B$3))*AA$3/$E$4</f>
        <v>0</v>
      </c>
      <c r="AB17" s="1"/>
      <c r="AC17" s="68">
        <f>$K17*POWER($E$1,(AC$6-'[1]Tabulka propočtu, verze 2021'!$B$3))*AD$3/$E$4</f>
        <v>0</v>
      </c>
      <c r="AD17" s="68">
        <f>$L17*POWER($E$1,(AC$6-'[1]Tabulka propočtu, verze 2021'!$B$3))*AD$3/$E$4</f>
        <v>0</v>
      </c>
      <c r="AE17" s="1"/>
      <c r="AF17" s="68">
        <f>$K17*POWER($E$1,(AF$6-'[1]Tabulka propočtu, verze 2021'!$B$3))*AG$3/$E$4</f>
        <v>0</v>
      </c>
      <c r="AG17" s="68">
        <f>$L17*POWER($E$1,(AF$6-'[1]Tabulka propočtu, verze 2021'!$B$3))*AG$3/$E$4</f>
        <v>0</v>
      </c>
      <c r="AH17" s="1"/>
      <c r="AI17" s="68">
        <f>$K17*POWER($E$1,(AI$6-'[1]Tabulka propočtu, verze 2021'!$B$3))*AJ$3/$E$4</f>
        <v>0</v>
      </c>
      <c r="AJ17" s="68">
        <f>$L17*POWER($E$1,(AI$6-'[1]Tabulka propočtu, verze 2021'!$B$3))*AJ$3/$E$4</f>
        <v>0</v>
      </c>
      <c r="AK17" s="1"/>
      <c r="AL17" s="68">
        <f>$K17*POWER($E$1,(AL$6-'[1]Tabulka propočtu, verze 2021'!$B$3))*AM$3/$E$4</f>
        <v>0</v>
      </c>
      <c r="AM17" s="68">
        <f>$L17*POWER($E$1,(AL$6-'[1]Tabulka propočtu, verze 2021'!$B$3))*AM$3/$E$4</f>
        <v>0</v>
      </c>
      <c r="AN17" s="1"/>
      <c r="AO17" s="68">
        <f>$K17*POWER($E$1,(AO$6-'[1]Tabulka propočtu, verze 2021'!$B$3))*AP$3/$E$4</f>
        <v>0</v>
      </c>
      <c r="AP17" s="68">
        <f>$L17*POWER($E$1,(AO$6-'[1]Tabulka propočtu, verze 2021'!$B$3))*AP$3/$E$4</f>
        <v>0</v>
      </c>
      <c r="AQ17" s="1"/>
      <c r="AR17" s="68">
        <f>$K17*POWER($E$1,(AR$6-'[1]Tabulka propočtu, verze 2021'!$B$3))*AS$3/$E$4</f>
        <v>0</v>
      </c>
      <c r="AS17" s="68">
        <f>$L17*POWER($E$1,(AR$6-'[1]Tabulka propočtu, verze 2021'!$B$3))*AS$3/$E$4</f>
        <v>0</v>
      </c>
      <c r="AT17" s="1"/>
      <c r="AU17" s="68">
        <f>$K17*POWER($E$1,(AU$6-'[1]Tabulka propočtu, verze 2021'!$B$3))*AV$3/$E$4</f>
        <v>0</v>
      </c>
      <c r="AV17" s="68">
        <f>$L17*POWER($E$1,(AU$6-'[1]Tabulka propočtu, verze 2021'!$B$3))*AV$3/$E$4</f>
        <v>0</v>
      </c>
      <c r="AW17" s="1"/>
      <c r="AX17" s="68">
        <f>$K17*POWER($E$1,(AX$6-'[1]Tabulka propočtu, verze 2021'!$B$3))*AY$3/$E$4</f>
        <v>0</v>
      </c>
      <c r="AY17" s="68">
        <f>$L17*POWER($E$1,(AX$6-'[1]Tabulka propočtu, verze 2021'!$B$3))*AY$3/$E$4</f>
        <v>0</v>
      </c>
      <c r="AZ17" s="1"/>
      <c r="BA17" s="68">
        <f>$K17*POWER($E$1,(BA$6-'[1]Tabulka propočtu, verze 2021'!$B$3))*BB$3/$E$4</f>
        <v>0</v>
      </c>
      <c r="BB17" s="68">
        <f>$L17*POWER($E$1,(BA$6-'[1]Tabulka propočtu, verze 2021'!$B$3))*BB$3/$E$4</f>
        <v>0</v>
      </c>
      <c r="BC17" s="1"/>
      <c r="BD17" s="68">
        <f>$K17*POWER($E$1,(BD$6-'[1]Tabulka propočtu, verze 2021'!$B$3))*BE$3/$E$4</f>
        <v>0</v>
      </c>
      <c r="BE17" s="68">
        <f>$L17*POWER($E$1,(BD$6-'[1]Tabulka propočtu, verze 2021'!$B$3))*BE$3/$E$4</f>
        <v>0</v>
      </c>
      <c r="BF17" s="1"/>
      <c r="BG17" s="68">
        <f>$K17*POWER($E$1,(BG$6-'[1]Tabulka propočtu, verze 2021'!$B$3))*BH$3/$E$4</f>
        <v>0</v>
      </c>
      <c r="BH17" s="68">
        <f>$L17*POWER($E$1,(BG$6-'[1]Tabulka propočtu, verze 2021'!$B$3))*BH$3/$E$4</f>
        <v>0</v>
      </c>
      <c r="BI17" s="1"/>
      <c r="BJ17" s="68">
        <f>$K17*POWER($E$1,(BJ$6-'[1]Tabulka propočtu, verze 2021'!$B$3))*BK$3/$E$4</f>
        <v>0</v>
      </c>
      <c r="BK17" s="68">
        <f>$L17*POWER($E$1,(BJ$6-'[1]Tabulka propočtu, verze 2021'!$B$3))*BK$3/$E$4</f>
        <v>0</v>
      </c>
      <c r="BL17" s="1"/>
      <c r="BM17" s="68">
        <f>$K17*POWER($E$1,(BM$6-'[1]Tabulka propočtu, verze 2021'!$B$3))*BN$3/$E$4</f>
        <v>0</v>
      </c>
      <c r="BN17" s="68">
        <f>$L17*POWER($E$1,(BM$6-'[1]Tabulka propočtu, verze 2021'!$B$3))*BN$3/$E$4</f>
        <v>0</v>
      </c>
      <c r="BO17" s="1"/>
      <c r="BP17" s="68">
        <f>$K17*POWER($E$1,(BP$6-'[1]Tabulka propočtu, verze 2021'!$B$3))*BQ$3/$E$4</f>
        <v>0</v>
      </c>
      <c r="BQ17" s="68">
        <f>$L17*POWER($E$1,(BP$6-'[1]Tabulka propočtu, verze 2021'!$B$3))*BQ$3/$E$4</f>
        <v>0</v>
      </c>
      <c r="BR17" s="1"/>
      <c r="BS17" s="68">
        <f>$K17*POWER($E$1,(BS$6-'[1]Tabulka propočtu, verze 2021'!$B$3))*BT$3/$E$4</f>
        <v>0</v>
      </c>
      <c r="BT17" s="68">
        <f>$L17*POWER($E$1,(BS$6-'[1]Tabulka propočtu, verze 2021'!$B$3))*BT$3/$E$4</f>
        <v>0</v>
      </c>
      <c r="BU17" s="1"/>
      <c r="BV17" s="68">
        <f>$K17*POWER($E$1,(BV$6-'[1]Tabulka propočtu, verze 2021'!$B$3))*BW$3/$E$4</f>
        <v>0</v>
      </c>
      <c r="BW17" s="68">
        <f>$L17*POWER($E$1,(BV$6-'[1]Tabulka propočtu, verze 2021'!$B$3))*BW$3/$E$4</f>
        <v>0</v>
      </c>
      <c r="BX17" s="1"/>
      <c r="BY17" s="68">
        <f>$K17*POWER($E$1,(BY$6-'[1]Tabulka propočtu, verze 2021'!$B$3))*BZ$3/$E$4</f>
        <v>0</v>
      </c>
      <c r="BZ17" s="68">
        <f>$L17*POWER($E$1,(BY$6-'[1]Tabulka propočtu, verze 2021'!$B$3))*BZ$3/$E$4</f>
        <v>0</v>
      </c>
      <c r="CA17" s="1"/>
      <c r="CB17" s="68">
        <f>$K17*POWER($E$1,(CB$6-'[1]Tabulka propočtu, verze 2021'!$B$3))*CC$3/$E$4</f>
        <v>0</v>
      </c>
      <c r="CC17" s="68">
        <f>$L17*POWER($E$1,(CB$6-'[1]Tabulka propočtu, verze 2021'!$B$3))*CC$3/$E$4</f>
        <v>0</v>
      </c>
      <c r="CD17" s="1"/>
      <c r="CE17" s="68">
        <f>$K17*POWER($E$1,(CE$6-'[1]Tabulka propočtu, verze 2021'!$B$3))*CF$3/$E$4</f>
        <v>0</v>
      </c>
      <c r="CF17" s="68">
        <f>$L17*POWER($E$1,(CE$6-'[1]Tabulka propočtu, verze 2021'!$B$3))*CF$3/$E$4</f>
        <v>0</v>
      </c>
      <c r="CG17" s="1"/>
      <c r="CH17" s="68">
        <f>$K17*POWER($E$1,(CH$6-'[1]Tabulka propočtu, verze 2021'!$B$3))*CI$3/$E$4</f>
        <v>0</v>
      </c>
      <c r="CI17" s="68">
        <f>$L17*POWER($E$1,(CH$6-'[1]Tabulka propočtu, verze 2021'!$B$3))*CI$3/$E$4</f>
        <v>0</v>
      </c>
      <c r="CJ17" s="1"/>
      <c r="CK17" s="68">
        <f>$K17*POWER($E$1,(CK$6-'[1]Tabulka propočtu, verze 2021'!$B$3))*CL$3/$E$4</f>
        <v>0</v>
      </c>
      <c r="CL17" s="68">
        <f>$L17*POWER($E$1,(CK$6-'[1]Tabulka propočtu, verze 2021'!$B$3))*CL$3/$E$4</f>
        <v>0</v>
      </c>
      <c r="CM17" s="1"/>
      <c r="CN17" s="68">
        <f>$K17*POWER($E$1,(CN$6-'[1]Tabulka propočtu, verze 2021'!$B$3))*CO$3/$E$4</f>
        <v>0</v>
      </c>
      <c r="CO17" s="68">
        <f>$L17*POWER($E$1,(CN$6-'[1]Tabulka propočtu, verze 2021'!$B$3))*CO$3/$E$4</f>
        <v>0</v>
      </c>
      <c r="CP17" s="1"/>
      <c r="CQ17" s="68">
        <f>$K17*POWER($E$1,(CQ$6-'[1]Tabulka propočtu, verze 2021'!$B$3))*CR$3/$E$4</f>
        <v>0</v>
      </c>
      <c r="CR17" s="68">
        <f>$L17*POWER($E$1,(CQ$6-'[1]Tabulka propočtu, verze 2021'!$B$3))*CR$3/$E$4</f>
        <v>0</v>
      </c>
      <c r="CS17" s="1"/>
      <c r="CT17" s="68">
        <f>$K17*POWER($E$1,(CT$6-'[1]Tabulka propočtu, verze 2021'!$B$3))*CU$3/$E$4</f>
        <v>0</v>
      </c>
      <c r="CU17" s="68">
        <f>$L17*POWER($E$1,(CT$6-'[1]Tabulka propočtu, verze 2021'!$B$3))*CU$3/$E$4</f>
        <v>0</v>
      </c>
      <c r="CV17" s="1"/>
      <c r="CW17" s="68">
        <f>$K17*POWER($E$1,(CW$6-'[1]Tabulka propočtu, verze 2021'!$B$3))*CX$3/$E$4</f>
        <v>0</v>
      </c>
      <c r="CX17" s="68">
        <f>$L17*POWER($E$1,(CW$6-'[1]Tabulka propočtu, verze 2021'!$B$3))*CX$3/$E$4</f>
        <v>0</v>
      </c>
      <c r="CY17" s="1"/>
      <c r="CZ17" s="68">
        <f>$K17*POWER($E$1,(CZ$6-'[1]Tabulka propočtu, verze 2021'!$B$3))*DA$3/$E$4</f>
        <v>0</v>
      </c>
      <c r="DA17" s="68">
        <f>$L17*POWER($E$1,(CZ$6-'[1]Tabulka propočtu, verze 2021'!$B$3))*DA$3/$E$4</f>
        <v>0</v>
      </c>
      <c r="DB17" s="1"/>
      <c r="DC17" s="68">
        <f>$K17*POWER($E$1,(DC$6-'[1]Tabulka propočtu, verze 2021'!$B$3))*DD$3/$E$4</f>
        <v>0</v>
      </c>
      <c r="DD17" s="68">
        <f>$L17*POWER($E$1,(DC$6-'[1]Tabulka propočtu, verze 2021'!$B$3))*DD$3/$E$4</f>
        <v>0</v>
      </c>
      <c r="DE17" s="1"/>
    </row>
    <row r="18" spans="1:109" x14ac:dyDescent="0.2">
      <c r="A18" s="58"/>
      <c r="B18" s="70" t="s">
        <v>29</v>
      </c>
      <c r="C18" s="60" t="str">
        <f>'[1]Tabulka propočtu, verze 2021'!C13</f>
        <v>A07</v>
      </c>
      <c r="D18" s="65" t="str">
        <f>'[1]Tabulka propočtu, verze 2021'!D13</f>
        <v>TZZ - jednokolejná trať</v>
      </c>
      <c r="E18" s="66" t="str">
        <f>'[1]Tabulka propočtu, verze 2021'!E13</f>
        <v>km tratě</v>
      </c>
      <c r="F18" s="67">
        <f>'[1]Tabulka propočtu, verze 2021'!G13</f>
        <v>1.9536452166729805</v>
      </c>
      <c r="H18" s="68">
        <f>'[1]Tabulka propočtu, verze 2021'!$CQ13</f>
        <v>0</v>
      </c>
      <c r="I18" s="68">
        <f>'[1]Tabulka propočtu, verze 2021'!$CS13</f>
        <v>0</v>
      </c>
      <c r="K18" s="68">
        <f>'[1]Tabulka propočtu, verze 2021'!$CQ13</f>
        <v>0</v>
      </c>
      <c r="L18" s="68">
        <f>'[1]Tabulka propočtu, verze 2021'!$CS13</f>
        <v>0</v>
      </c>
      <c r="M18" s="64"/>
      <c r="N18" s="68">
        <f t="shared" si="127"/>
        <v>0</v>
      </c>
      <c r="O18" s="68">
        <f t="shared" si="128"/>
        <v>0</v>
      </c>
      <c r="P18"/>
      <c r="Q18" s="68">
        <f>$K18*POWER($E$1,(Q$6-'[1]Tabulka propočtu, verze 2021'!$B$3))*R$3/$E$4</f>
        <v>0</v>
      </c>
      <c r="R18" s="68">
        <f>$L18*POWER($E$1,(Q$6-'[1]Tabulka propočtu, verze 2021'!$B$3))*R$3/$E$4</f>
        <v>0</v>
      </c>
      <c r="S18"/>
      <c r="T18" s="68">
        <f>$K18*POWER($E$1,($T$6-'[1]Tabulka propočtu, verze 2021'!$B$3))*U$3/$E$4</f>
        <v>0</v>
      </c>
      <c r="U18" s="68">
        <f>$L18*POWER($E$1,($T$6-'[1]Tabulka propočtu, verze 2021'!$B$3))*U$3/$E$4</f>
        <v>0</v>
      </c>
      <c r="W18" s="68">
        <f>$K18*POWER($E$1,(W$6-'[1]Tabulka propočtu, verze 2021'!$B$3))*X$3/$E$4</f>
        <v>0</v>
      </c>
      <c r="X18" s="68">
        <f>$L18*POWER($E$1,(W$6-'[1]Tabulka propočtu, verze 2021'!$B$3))*X$3/$E$4</f>
        <v>0</v>
      </c>
      <c r="Z18" s="68">
        <f>$K18*POWER($E$1,(Z$6-'[1]Tabulka propočtu, verze 2021'!$B$3))*AA$3/$E$4</f>
        <v>0</v>
      </c>
      <c r="AA18" s="68">
        <f>$L18*POWER($E$1,(Z$6-'[1]Tabulka propočtu, verze 2021'!$B$3))*AA$3/$E$4</f>
        <v>0</v>
      </c>
      <c r="AB18" s="1"/>
      <c r="AC18" s="68">
        <f>$K18*POWER($E$1,(AC$6-'[1]Tabulka propočtu, verze 2021'!$B$3))*AD$3/$E$4</f>
        <v>0</v>
      </c>
      <c r="AD18" s="68">
        <f>$L18*POWER($E$1,(AC$6-'[1]Tabulka propočtu, verze 2021'!$B$3))*AD$3/$E$4</f>
        <v>0</v>
      </c>
      <c r="AE18" s="1"/>
      <c r="AF18" s="68">
        <f>$K18*POWER($E$1,(AF$6-'[1]Tabulka propočtu, verze 2021'!$B$3))*AG$3/$E$4</f>
        <v>0</v>
      </c>
      <c r="AG18" s="68">
        <f>$L18*POWER($E$1,(AF$6-'[1]Tabulka propočtu, verze 2021'!$B$3))*AG$3/$E$4</f>
        <v>0</v>
      </c>
      <c r="AH18" s="1"/>
      <c r="AI18" s="68">
        <f>$K18*POWER($E$1,(AI$6-'[1]Tabulka propočtu, verze 2021'!$B$3))*AJ$3/$E$4</f>
        <v>0</v>
      </c>
      <c r="AJ18" s="68">
        <f>$L18*POWER($E$1,(AI$6-'[1]Tabulka propočtu, verze 2021'!$B$3))*AJ$3/$E$4</f>
        <v>0</v>
      </c>
      <c r="AK18" s="1"/>
      <c r="AL18" s="68">
        <f>$K18*POWER($E$1,(AL$6-'[1]Tabulka propočtu, verze 2021'!$B$3))*AM$3/$E$4</f>
        <v>0</v>
      </c>
      <c r="AM18" s="68">
        <f>$L18*POWER($E$1,(AL$6-'[1]Tabulka propočtu, verze 2021'!$B$3))*AM$3/$E$4</f>
        <v>0</v>
      </c>
      <c r="AN18" s="1"/>
      <c r="AO18" s="68">
        <f>$K18*POWER($E$1,(AO$6-'[1]Tabulka propočtu, verze 2021'!$B$3))*AP$3/$E$4</f>
        <v>0</v>
      </c>
      <c r="AP18" s="68">
        <f>$L18*POWER($E$1,(AO$6-'[1]Tabulka propočtu, verze 2021'!$B$3))*AP$3/$E$4</f>
        <v>0</v>
      </c>
      <c r="AQ18" s="1"/>
      <c r="AR18" s="68">
        <f>$K18*POWER($E$1,(AR$6-'[1]Tabulka propočtu, verze 2021'!$B$3))*AS$3/$E$4</f>
        <v>0</v>
      </c>
      <c r="AS18" s="68">
        <f>$L18*POWER($E$1,(AR$6-'[1]Tabulka propočtu, verze 2021'!$B$3))*AS$3/$E$4</f>
        <v>0</v>
      </c>
      <c r="AT18" s="1"/>
      <c r="AU18" s="68">
        <f>$K18*POWER($E$1,(AU$6-'[1]Tabulka propočtu, verze 2021'!$B$3))*AV$3/$E$4</f>
        <v>0</v>
      </c>
      <c r="AV18" s="68">
        <f>$L18*POWER($E$1,(AU$6-'[1]Tabulka propočtu, verze 2021'!$B$3))*AV$3/$E$4</f>
        <v>0</v>
      </c>
      <c r="AW18" s="1"/>
      <c r="AX18" s="68">
        <f>$K18*POWER($E$1,(AX$6-'[1]Tabulka propočtu, verze 2021'!$B$3))*AY$3/$E$4</f>
        <v>0</v>
      </c>
      <c r="AY18" s="68">
        <f>$L18*POWER($E$1,(AX$6-'[1]Tabulka propočtu, verze 2021'!$B$3))*AY$3/$E$4</f>
        <v>0</v>
      </c>
      <c r="AZ18" s="1"/>
      <c r="BA18" s="68">
        <f>$K18*POWER($E$1,(BA$6-'[1]Tabulka propočtu, verze 2021'!$B$3))*BB$3/$E$4</f>
        <v>0</v>
      </c>
      <c r="BB18" s="68">
        <f>$L18*POWER($E$1,(BA$6-'[1]Tabulka propočtu, verze 2021'!$B$3))*BB$3/$E$4</f>
        <v>0</v>
      </c>
      <c r="BC18" s="1"/>
      <c r="BD18" s="68">
        <f>$K18*POWER($E$1,(BD$6-'[1]Tabulka propočtu, verze 2021'!$B$3))*BE$3/$E$4</f>
        <v>0</v>
      </c>
      <c r="BE18" s="68">
        <f>$L18*POWER($E$1,(BD$6-'[1]Tabulka propočtu, verze 2021'!$B$3))*BE$3/$E$4</f>
        <v>0</v>
      </c>
      <c r="BF18" s="1"/>
      <c r="BG18" s="68">
        <f>$K18*POWER($E$1,(BG$6-'[1]Tabulka propočtu, verze 2021'!$B$3))*BH$3/$E$4</f>
        <v>0</v>
      </c>
      <c r="BH18" s="68">
        <f>$L18*POWER($E$1,(BG$6-'[1]Tabulka propočtu, verze 2021'!$B$3))*BH$3/$E$4</f>
        <v>0</v>
      </c>
      <c r="BI18" s="1"/>
      <c r="BJ18" s="68">
        <f>$K18*POWER($E$1,(BJ$6-'[1]Tabulka propočtu, verze 2021'!$B$3))*BK$3/$E$4</f>
        <v>0</v>
      </c>
      <c r="BK18" s="68">
        <f>$L18*POWER($E$1,(BJ$6-'[1]Tabulka propočtu, verze 2021'!$B$3))*BK$3/$E$4</f>
        <v>0</v>
      </c>
      <c r="BL18" s="1"/>
      <c r="BM18" s="68">
        <f>$K18*POWER($E$1,(BM$6-'[1]Tabulka propočtu, verze 2021'!$B$3))*BN$3/$E$4</f>
        <v>0</v>
      </c>
      <c r="BN18" s="68">
        <f>$L18*POWER($E$1,(BM$6-'[1]Tabulka propočtu, verze 2021'!$B$3))*BN$3/$E$4</f>
        <v>0</v>
      </c>
      <c r="BO18" s="1"/>
      <c r="BP18" s="68">
        <f>$K18*POWER($E$1,(BP$6-'[1]Tabulka propočtu, verze 2021'!$B$3))*BQ$3/$E$4</f>
        <v>0</v>
      </c>
      <c r="BQ18" s="68">
        <f>$L18*POWER($E$1,(BP$6-'[1]Tabulka propočtu, verze 2021'!$B$3))*BQ$3/$E$4</f>
        <v>0</v>
      </c>
      <c r="BR18" s="1"/>
      <c r="BS18" s="68">
        <f>$K18*POWER($E$1,(BS$6-'[1]Tabulka propočtu, verze 2021'!$B$3))*BT$3/$E$4</f>
        <v>0</v>
      </c>
      <c r="BT18" s="68">
        <f>$L18*POWER($E$1,(BS$6-'[1]Tabulka propočtu, verze 2021'!$B$3))*BT$3/$E$4</f>
        <v>0</v>
      </c>
      <c r="BU18" s="1"/>
      <c r="BV18" s="68">
        <f>$K18*POWER($E$1,(BV$6-'[1]Tabulka propočtu, verze 2021'!$B$3))*BW$3/$E$4</f>
        <v>0</v>
      </c>
      <c r="BW18" s="68">
        <f>$L18*POWER($E$1,(BV$6-'[1]Tabulka propočtu, verze 2021'!$B$3))*BW$3/$E$4</f>
        <v>0</v>
      </c>
      <c r="BX18" s="1"/>
      <c r="BY18" s="68">
        <f>$K18*POWER($E$1,(BY$6-'[1]Tabulka propočtu, verze 2021'!$B$3))*BZ$3/$E$4</f>
        <v>0</v>
      </c>
      <c r="BZ18" s="68">
        <f>$L18*POWER($E$1,(BY$6-'[1]Tabulka propočtu, verze 2021'!$B$3))*BZ$3/$E$4</f>
        <v>0</v>
      </c>
      <c r="CA18" s="1"/>
      <c r="CB18" s="68">
        <f>$K18*POWER($E$1,(CB$6-'[1]Tabulka propočtu, verze 2021'!$B$3))*CC$3/$E$4</f>
        <v>0</v>
      </c>
      <c r="CC18" s="68">
        <f>$L18*POWER($E$1,(CB$6-'[1]Tabulka propočtu, verze 2021'!$B$3))*CC$3/$E$4</f>
        <v>0</v>
      </c>
      <c r="CD18" s="1"/>
      <c r="CE18" s="68">
        <f>$K18*POWER($E$1,(CE$6-'[1]Tabulka propočtu, verze 2021'!$B$3))*CF$3/$E$4</f>
        <v>0</v>
      </c>
      <c r="CF18" s="68">
        <f>$L18*POWER($E$1,(CE$6-'[1]Tabulka propočtu, verze 2021'!$B$3))*CF$3/$E$4</f>
        <v>0</v>
      </c>
      <c r="CG18" s="1"/>
      <c r="CH18" s="68">
        <f>$K18*POWER($E$1,(CH$6-'[1]Tabulka propočtu, verze 2021'!$B$3))*CI$3/$E$4</f>
        <v>0</v>
      </c>
      <c r="CI18" s="68">
        <f>$L18*POWER($E$1,(CH$6-'[1]Tabulka propočtu, verze 2021'!$B$3))*CI$3/$E$4</f>
        <v>0</v>
      </c>
      <c r="CJ18" s="1"/>
      <c r="CK18" s="68">
        <f>$K18*POWER($E$1,(CK$6-'[1]Tabulka propočtu, verze 2021'!$B$3))*CL$3/$E$4</f>
        <v>0</v>
      </c>
      <c r="CL18" s="68">
        <f>$L18*POWER($E$1,(CK$6-'[1]Tabulka propočtu, verze 2021'!$B$3))*CL$3/$E$4</f>
        <v>0</v>
      </c>
      <c r="CM18" s="1"/>
      <c r="CN18" s="68">
        <f>$K18*POWER($E$1,(CN$6-'[1]Tabulka propočtu, verze 2021'!$B$3))*CO$3/$E$4</f>
        <v>0</v>
      </c>
      <c r="CO18" s="68">
        <f>$L18*POWER($E$1,(CN$6-'[1]Tabulka propočtu, verze 2021'!$B$3))*CO$3/$E$4</f>
        <v>0</v>
      </c>
      <c r="CP18" s="1"/>
      <c r="CQ18" s="68">
        <f>$K18*POWER($E$1,(CQ$6-'[1]Tabulka propočtu, verze 2021'!$B$3))*CR$3/$E$4</f>
        <v>0</v>
      </c>
      <c r="CR18" s="68">
        <f>$L18*POWER($E$1,(CQ$6-'[1]Tabulka propočtu, verze 2021'!$B$3))*CR$3/$E$4</f>
        <v>0</v>
      </c>
      <c r="CS18" s="1"/>
      <c r="CT18" s="68">
        <f>$K18*POWER($E$1,(CT$6-'[1]Tabulka propočtu, verze 2021'!$B$3))*CU$3/$E$4</f>
        <v>0</v>
      </c>
      <c r="CU18" s="68">
        <f>$L18*POWER($E$1,(CT$6-'[1]Tabulka propočtu, verze 2021'!$B$3))*CU$3/$E$4</f>
        <v>0</v>
      </c>
      <c r="CV18" s="1"/>
      <c r="CW18" s="68">
        <f>$K18*POWER($E$1,(CW$6-'[1]Tabulka propočtu, verze 2021'!$B$3))*CX$3/$E$4</f>
        <v>0</v>
      </c>
      <c r="CX18" s="68">
        <f>$L18*POWER($E$1,(CW$6-'[1]Tabulka propočtu, verze 2021'!$B$3))*CX$3/$E$4</f>
        <v>0</v>
      </c>
      <c r="CY18" s="1"/>
      <c r="CZ18" s="68">
        <f>$K18*POWER($E$1,(CZ$6-'[1]Tabulka propočtu, verze 2021'!$B$3))*DA$3/$E$4</f>
        <v>0</v>
      </c>
      <c r="DA18" s="68">
        <f>$L18*POWER($E$1,(CZ$6-'[1]Tabulka propočtu, verze 2021'!$B$3))*DA$3/$E$4</f>
        <v>0</v>
      </c>
      <c r="DB18" s="1"/>
      <c r="DC18" s="68">
        <f>$K18*POWER($E$1,(DC$6-'[1]Tabulka propočtu, verze 2021'!$B$3))*DD$3/$E$4</f>
        <v>0</v>
      </c>
      <c r="DD18" s="68">
        <f>$L18*POWER($E$1,(DC$6-'[1]Tabulka propočtu, verze 2021'!$B$3))*DD$3/$E$4</f>
        <v>0</v>
      </c>
      <c r="DE18" s="1"/>
    </row>
    <row r="19" spans="1:109" x14ac:dyDescent="0.2">
      <c r="A19" s="58"/>
      <c r="B19" s="69"/>
      <c r="C19" s="60" t="str">
        <f>'[1]Tabulka propočtu, verze 2021'!C14</f>
        <v>A08</v>
      </c>
      <c r="D19" s="65" t="str">
        <f>'[1]Tabulka propočtu, verze 2021'!D14</f>
        <v>TZZ - dvoukolejná trať</v>
      </c>
      <c r="E19" s="66" t="str">
        <f>'[1]Tabulka propočtu, verze 2021'!E14</f>
        <v>km tratě</v>
      </c>
      <c r="F19" s="67">
        <f>'[1]Tabulka propočtu, verze 2021'!G14</f>
        <v>3.2736757684790483</v>
      </c>
      <c r="H19" s="68">
        <f>'[1]Tabulka propočtu, verze 2021'!$CQ14</f>
        <v>0</v>
      </c>
      <c r="I19" s="68">
        <f>'[1]Tabulka propočtu, verze 2021'!$CS14</f>
        <v>0</v>
      </c>
      <c r="K19" s="68">
        <f>'[1]Tabulka propočtu, verze 2021'!$CQ14</f>
        <v>0</v>
      </c>
      <c r="L19" s="68">
        <f>'[1]Tabulka propočtu, verze 2021'!$CS14</f>
        <v>0</v>
      </c>
      <c r="M19" s="64"/>
      <c r="N19" s="68">
        <f t="shared" si="127"/>
        <v>0</v>
      </c>
      <c r="O19" s="68">
        <f t="shared" si="128"/>
        <v>0</v>
      </c>
      <c r="P19"/>
      <c r="Q19" s="68">
        <f>$K19*POWER($E$1,(Q$6-'[1]Tabulka propočtu, verze 2021'!$B$3))*R$3/$E$4</f>
        <v>0</v>
      </c>
      <c r="R19" s="68">
        <f>$L19*POWER($E$1,(Q$6-'[1]Tabulka propočtu, verze 2021'!$B$3))*R$3/$E$4</f>
        <v>0</v>
      </c>
      <c r="S19"/>
      <c r="T19" s="68">
        <f>$K19*POWER($E$1,($T$6-'[1]Tabulka propočtu, verze 2021'!$B$3))*U$3/$E$4</f>
        <v>0</v>
      </c>
      <c r="U19" s="68">
        <f>$L19*POWER($E$1,($T$6-'[1]Tabulka propočtu, verze 2021'!$B$3))*U$3/$E$4</f>
        <v>0</v>
      </c>
      <c r="W19" s="68">
        <f>$K19*POWER($E$1,(W$6-'[1]Tabulka propočtu, verze 2021'!$B$3))*X$3/$E$4</f>
        <v>0</v>
      </c>
      <c r="X19" s="68">
        <f>$L19*POWER($E$1,(W$6-'[1]Tabulka propočtu, verze 2021'!$B$3))*X$3/$E$4</f>
        <v>0</v>
      </c>
      <c r="Z19" s="68">
        <f>$K19*POWER($E$1,(Z$6-'[1]Tabulka propočtu, verze 2021'!$B$3))*AA$3/$E$4</f>
        <v>0</v>
      </c>
      <c r="AA19" s="68">
        <f>$L19*POWER($E$1,(Z$6-'[1]Tabulka propočtu, verze 2021'!$B$3))*AA$3/$E$4</f>
        <v>0</v>
      </c>
      <c r="AB19" s="1"/>
      <c r="AC19" s="68">
        <f>$K19*POWER($E$1,(AC$6-'[1]Tabulka propočtu, verze 2021'!$B$3))*AD$3/$E$4</f>
        <v>0</v>
      </c>
      <c r="AD19" s="68">
        <f>$L19*POWER($E$1,(AC$6-'[1]Tabulka propočtu, verze 2021'!$B$3))*AD$3/$E$4</f>
        <v>0</v>
      </c>
      <c r="AE19" s="1"/>
      <c r="AF19" s="68">
        <f>$K19*POWER($E$1,(AF$6-'[1]Tabulka propočtu, verze 2021'!$B$3))*AG$3/$E$4</f>
        <v>0</v>
      </c>
      <c r="AG19" s="68">
        <f>$L19*POWER($E$1,(AF$6-'[1]Tabulka propočtu, verze 2021'!$B$3))*AG$3/$E$4</f>
        <v>0</v>
      </c>
      <c r="AH19" s="1"/>
      <c r="AI19" s="68">
        <f>$K19*POWER($E$1,(AI$6-'[1]Tabulka propočtu, verze 2021'!$B$3))*AJ$3/$E$4</f>
        <v>0</v>
      </c>
      <c r="AJ19" s="68">
        <f>$L19*POWER($E$1,(AI$6-'[1]Tabulka propočtu, verze 2021'!$B$3))*AJ$3/$E$4</f>
        <v>0</v>
      </c>
      <c r="AK19" s="1"/>
      <c r="AL19" s="68">
        <f>$K19*POWER($E$1,(AL$6-'[1]Tabulka propočtu, verze 2021'!$B$3))*AM$3/$E$4</f>
        <v>0</v>
      </c>
      <c r="AM19" s="68">
        <f>$L19*POWER($E$1,(AL$6-'[1]Tabulka propočtu, verze 2021'!$B$3))*AM$3/$E$4</f>
        <v>0</v>
      </c>
      <c r="AN19" s="1"/>
      <c r="AO19" s="68">
        <f>$K19*POWER($E$1,(AO$6-'[1]Tabulka propočtu, verze 2021'!$B$3))*AP$3/$E$4</f>
        <v>0</v>
      </c>
      <c r="AP19" s="68">
        <f>$L19*POWER($E$1,(AO$6-'[1]Tabulka propočtu, verze 2021'!$B$3))*AP$3/$E$4</f>
        <v>0</v>
      </c>
      <c r="AQ19" s="1"/>
      <c r="AR19" s="68">
        <f>$K19*POWER($E$1,(AR$6-'[1]Tabulka propočtu, verze 2021'!$B$3))*AS$3/$E$4</f>
        <v>0</v>
      </c>
      <c r="AS19" s="68">
        <f>$L19*POWER($E$1,(AR$6-'[1]Tabulka propočtu, verze 2021'!$B$3))*AS$3/$E$4</f>
        <v>0</v>
      </c>
      <c r="AT19" s="1"/>
      <c r="AU19" s="68">
        <f>$K19*POWER($E$1,(AU$6-'[1]Tabulka propočtu, verze 2021'!$B$3))*AV$3/$E$4</f>
        <v>0</v>
      </c>
      <c r="AV19" s="68">
        <f>$L19*POWER($E$1,(AU$6-'[1]Tabulka propočtu, verze 2021'!$B$3))*AV$3/$E$4</f>
        <v>0</v>
      </c>
      <c r="AW19" s="1"/>
      <c r="AX19" s="68">
        <f>$K19*POWER($E$1,(AX$6-'[1]Tabulka propočtu, verze 2021'!$B$3))*AY$3/$E$4</f>
        <v>0</v>
      </c>
      <c r="AY19" s="68">
        <f>$L19*POWER($E$1,(AX$6-'[1]Tabulka propočtu, verze 2021'!$B$3))*AY$3/$E$4</f>
        <v>0</v>
      </c>
      <c r="AZ19" s="1"/>
      <c r="BA19" s="68">
        <f>$K19*POWER($E$1,(BA$6-'[1]Tabulka propočtu, verze 2021'!$B$3))*BB$3/$E$4</f>
        <v>0</v>
      </c>
      <c r="BB19" s="68">
        <f>$L19*POWER($E$1,(BA$6-'[1]Tabulka propočtu, verze 2021'!$B$3))*BB$3/$E$4</f>
        <v>0</v>
      </c>
      <c r="BC19" s="1"/>
      <c r="BD19" s="68">
        <f>$K19*POWER($E$1,(BD$6-'[1]Tabulka propočtu, verze 2021'!$B$3))*BE$3/$E$4</f>
        <v>0</v>
      </c>
      <c r="BE19" s="68">
        <f>$L19*POWER($E$1,(BD$6-'[1]Tabulka propočtu, verze 2021'!$B$3))*BE$3/$E$4</f>
        <v>0</v>
      </c>
      <c r="BF19" s="1"/>
      <c r="BG19" s="68">
        <f>$K19*POWER($E$1,(BG$6-'[1]Tabulka propočtu, verze 2021'!$B$3))*BH$3/$E$4</f>
        <v>0</v>
      </c>
      <c r="BH19" s="68">
        <f>$L19*POWER($E$1,(BG$6-'[1]Tabulka propočtu, verze 2021'!$B$3))*BH$3/$E$4</f>
        <v>0</v>
      </c>
      <c r="BI19" s="1"/>
      <c r="BJ19" s="68">
        <f>$K19*POWER($E$1,(BJ$6-'[1]Tabulka propočtu, verze 2021'!$B$3))*BK$3/$E$4</f>
        <v>0</v>
      </c>
      <c r="BK19" s="68">
        <f>$L19*POWER($E$1,(BJ$6-'[1]Tabulka propočtu, verze 2021'!$B$3))*BK$3/$E$4</f>
        <v>0</v>
      </c>
      <c r="BL19" s="1"/>
      <c r="BM19" s="68">
        <f>$K19*POWER($E$1,(BM$6-'[1]Tabulka propočtu, verze 2021'!$B$3))*BN$3/$E$4</f>
        <v>0</v>
      </c>
      <c r="BN19" s="68">
        <f>$L19*POWER($E$1,(BM$6-'[1]Tabulka propočtu, verze 2021'!$B$3))*BN$3/$E$4</f>
        <v>0</v>
      </c>
      <c r="BO19" s="1"/>
      <c r="BP19" s="68">
        <f>$K19*POWER($E$1,(BP$6-'[1]Tabulka propočtu, verze 2021'!$B$3))*BQ$3/$E$4</f>
        <v>0</v>
      </c>
      <c r="BQ19" s="68">
        <f>$L19*POWER($E$1,(BP$6-'[1]Tabulka propočtu, verze 2021'!$B$3))*BQ$3/$E$4</f>
        <v>0</v>
      </c>
      <c r="BR19" s="1"/>
      <c r="BS19" s="68">
        <f>$K19*POWER($E$1,(BS$6-'[1]Tabulka propočtu, verze 2021'!$B$3))*BT$3/$E$4</f>
        <v>0</v>
      </c>
      <c r="BT19" s="68">
        <f>$L19*POWER($E$1,(BS$6-'[1]Tabulka propočtu, verze 2021'!$B$3))*BT$3/$E$4</f>
        <v>0</v>
      </c>
      <c r="BU19" s="1"/>
      <c r="BV19" s="68">
        <f>$K19*POWER($E$1,(BV$6-'[1]Tabulka propočtu, verze 2021'!$B$3))*BW$3/$E$4</f>
        <v>0</v>
      </c>
      <c r="BW19" s="68">
        <f>$L19*POWER($E$1,(BV$6-'[1]Tabulka propočtu, verze 2021'!$B$3))*BW$3/$E$4</f>
        <v>0</v>
      </c>
      <c r="BX19" s="1"/>
      <c r="BY19" s="68">
        <f>$K19*POWER($E$1,(BY$6-'[1]Tabulka propočtu, verze 2021'!$B$3))*BZ$3/$E$4</f>
        <v>0</v>
      </c>
      <c r="BZ19" s="68">
        <f>$L19*POWER($E$1,(BY$6-'[1]Tabulka propočtu, verze 2021'!$B$3))*BZ$3/$E$4</f>
        <v>0</v>
      </c>
      <c r="CA19" s="1"/>
      <c r="CB19" s="68">
        <f>$K19*POWER($E$1,(CB$6-'[1]Tabulka propočtu, verze 2021'!$B$3))*CC$3/$E$4</f>
        <v>0</v>
      </c>
      <c r="CC19" s="68">
        <f>$L19*POWER($E$1,(CB$6-'[1]Tabulka propočtu, verze 2021'!$B$3))*CC$3/$E$4</f>
        <v>0</v>
      </c>
      <c r="CD19" s="1"/>
      <c r="CE19" s="68">
        <f>$K19*POWER($E$1,(CE$6-'[1]Tabulka propočtu, verze 2021'!$B$3))*CF$3/$E$4</f>
        <v>0</v>
      </c>
      <c r="CF19" s="68">
        <f>$L19*POWER($E$1,(CE$6-'[1]Tabulka propočtu, verze 2021'!$B$3))*CF$3/$E$4</f>
        <v>0</v>
      </c>
      <c r="CG19" s="1"/>
      <c r="CH19" s="68">
        <f>$K19*POWER($E$1,(CH$6-'[1]Tabulka propočtu, verze 2021'!$B$3))*CI$3/$E$4</f>
        <v>0</v>
      </c>
      <c r="CI19" s="68">
        <f>$L19*POWER($E$1,(CH$6-'[1]Tabulka propočtu, verze 2021'!$B$3))*CI$3/$E$4</f>
        <v>0</v>
      </c>
      <c r="CJ19" s="1"/>
      <c r="CK19" s="68">
        <f>$K19*POWER($E$1,(CK$6-'[1]Tabulka propočtu, verze 2021'!$B$3))*CL$3/$E$4</f>
        <v>0</v>
      </c>
      <c r="CL19" s="68">
        <f>$L19*POWER($E$1,(CK$6-'[1]Tabulka propočtu, verze 2021'!$B$3))*CL$3/$E$4</f>
        <v>0</v>
      </c>
      <c r="CM19" s="1"/>
      <c r="CN19" s="68">
        <f>$K19*POWER($E$1,(CN$6-'[1]Tabulka propočtu, verze 2021'!$B$3))*CO$3/$E$4</f>
        <v>0</v>
      </c>
      <c r="CO19" s="68">
        <f>$L19*POWER($E$1,(CN$6-'[1]Tabulka propočtu, verze 2021'!$B$3))*CO$3/$E$4</f>
        <v>0</v>
      </c>
      <c r="CP19" s="1"/>
      <c r="CQ19" s="68">
        <f>$K19*POWER($E$1,(CQ$6-'[1]Tabulka propočtu, verze 2021'!$B$3))*CR$3/$E$4</f>
        <v>0</v>
      </c>
      <c r="CR19" s="68">
        <f>$L19*POWER($E$1,(CQ$6-'[1]Tabulka propočtu, verze 2021'!$B$3))*CR$3/$E$4</f>
        <v>0</v>
      </c>
      <c r="CS19" s="1"/>
      <c r="CT19" s="68">
        <f>$K19*POWER($E$1,(CT$6-'[1]Tabulka propočtu, verze 2021'!$B$3))*CU$3/$E$4</f>
        <v>0</v>
      </c>
      <c r="CU19" s="68">
        <f>$L19*POWER($E$1,(CT$6-'[1]Tabulka propočtu, verze 2021'!$B$3))*CU$3/$E$4</f>
        <v>0</v>
      </c>
      <c r="CV19" s="1"/>
      <c r="CW19" s="68">
        <f>$K19*POWER($E$1,(CW$6-'[1]Tabulka propočtu, verze 2021'!$B$3))*CX$3/$E$4</f>
        <v>0</v>
      </c>
      <c r="CX19" s="68">
        <f>$L19*POWER($E$1,(CW$6-'[1]Tabulka propočtu, verze 2021'!$B$3))*CX$3/$E$4</f>
        <v>0</v>
      </c>
      <c r="CY19" s="1"/>
      <c r="CZ19" s="68">
        <f>$K19*POWER($E$1,(CZ$6-'[1]Tabulka propočtu, verze 2021'!$B$3))*DA$3/$E$4</f>
        <v>0</v>
      </c>
      <c r="DA19" s="68">
        <f>$L19*POWER($E$1,(CZ$6-'[1]Tabulka propočtu, verze 2021'!$B$3))*DA$3/$E$4</f>
        <v>0</v>
      </c>
      <c r="DB19" s="1"/>
      <c r="DC19" s="68">
        <f>$K19*POWER($E$1,(DC$6-'[1]Tabulka propočtu, verze 2021'!$B$3))*DD$3/$E$4</f>
        <v>0</v>
      </c>
      <c r="DD19" s="68">
        <f>$L19*POWER($E$1,(DC$6-'[1]Tabulka propočtu, verze 2021'!$B$3))*DD$3/$E$4</f>
        <v>0</v>
      </c>
      <c r="DE19" s="1"/>
    </row>
    <row r="20" spans="1:109" x14ac:dyDescent="0.2">
      <c r="A20" s="58"/>
      <c r="B20" s="71" t="s">
        <v>30</v>
      </c>
      <c r="C20" s="60" t="str">
        <f>'[1]Tabulka propočtu, verze 2021'!C15</f>
        <v>A09</v>
      </c>
      <c r="D20" s="65" t="str">
        <f>'[1]Tabulka propočtu, verze 2021'!D15</f>
        <v>PZZ - jednokolejná trať</v>
      </c>
      <c r="E20" s="66" t="str">
        <f>'[1]Tabulka propočtu, verze 2021'!E15</f>
        <v>ks</v>
      </c>
      <c r="F20" s="67">
        <f>'[1]Tabulka propočtu, verze 2021'!G15</f>
        <v>5.0689173189353012</v>
      </c>
      <c r="H20" s="68">
        <f>'[1]Tabulka propočtu, verze 2021'!$CQ15</f>
        <v>0</v>
      </c>
      <c r="I20" s="68">
        <f>'[1]Tabulka propočtu, verze 2021'!$CS15</f>
        <v>0</v>
      </c>
      <c r="K20" s="68">
        <f>'[1]Tabulka propočtu, verze 2021'!$CQ15</f>
        <v>0</v>
      </c>
      <c r="L20" s="68">
        <f>'[1]Tabulka propočtu, verze 2021'!$CS15</f>
        <v>0</v>
      </c>
      <c r="M20" s="64"/>
      <c r="N20" s="68">
        <f t="shared" si="127"/>
        <v>0</v>
      </c>
      <c r="O20" s="68">
        <f t="shared" si="128"/>
        <v>0</v>
      </c>
      <c r="P20"/>
      <c r="Q20" s="68">
        <f>$K20*POWER($E$1,(Q$6-'[1]Tabulka propočtu, verze 2021'!$B$3))*R$3/$E$4</f>
        <v>0</v>
      </c>
      <c r="R20" s="68">
        <f>$L20*POWER($E$1,(Q$6-'[1]Tabulka propočtu, verze 2021'!$B$3))*R$3/$E$4</f>
        <v>0</v>
      </c>
      <c r="S20"/>
      <c r="T20" s="68">
        <f>$K20*POWER($E$1,($T$6-'[1]Tabulka propočtu, verze 2021'!$B$3))*U$3/$E$4</f>
        <v>0</v>
      </c>
      <c r="U20" s="68">
        <f>$L20*POWER($E$1,($T$6-'[1]Tabulka propočtu, verze 2021'!$B$3))*U$3/$E$4</f>
        <v>0</v>
      </c>
      <c r="W20" s="68">
        <f>$K20*POWER($E$1,(W$6-'[1]Tabulka propočtu, verze 2021'!$B$3))*X$3/$E$4</f>
        <v>0</v>
      </c>
      <c r="X20" s="68">
        <f>$L20*POWER($E$1,(W$6-'[1]Tabulka propočtu, verze 2021'!$B$3))*X$3/$E$4</f>
        <v>0</v>
      </c>
      <c r="Z20" s="68">
        <f>$K20*POWER($E$1,(Z$6-'[1]Tabulka propočtu, verze 2021'!$B$3))*AA$3/$E$4</f>
        <v>0</v>
      </c>
      <c r="AA20" s="68">
        <f>$L20*POWER($E$1,(Z$6-'[1]Tabulka propočtu, verze 2021'!$B$3))*AA$3/$E$4</f>
        <v>0</v>
      </c>
      <c r="AB20" s="1"/>
      <c r="AC20" s="68">
        <f>$K20*POWER($E$1,(AC$6-'[1]Tabulka propočtu, verze 2021'!$B$3))*AD$3/$E$4</f>
        <v>0</v>
      </c>
      <c r="AD20" s="68">
        <f>$L20*POWER($E$1,(AC$6-'[1]Tabulka propočtu, verze 2021'!$B$3))*AD$3/$E$4</f>
        <v>0</v>
      </c>
      <c r="AE20" s="1"/>
      <c r="AF20" s="68">
        <f>$K20*POWER($E$1,(AF$6-'[1]Tabulka propočtu, verze 2021'!$B$3))*AG$3/$E$4</f>
        <v>0</v>
      </c>
      <c r="AG20" s="68">
        <f>$L20*POWER($E$1,(AF$6-'[1]Tabulka propočtu, verze 2021'!$B$3))*AG$3/$E$4</f>
        <v>0</v>
      </c>
      <c r="AH20" s="1"/>
      <c r="AI20" s="68">
        <f>$K20*POWER($E$1,(AI$6-'[1]Tabulka propočtu, verze 2021'!$B$3))*AJ$3/$E$4</f>
        <v>0</v>
      </c>
      <c r="AJ20" s="68">
        <f>$L20*POWER($E$1,(AI$6-'[1]Tabulka propočtu, verze 2021'!$B$3))*AJ$3/$E$4</f>
        <v>0</v>
      </c>
      <c r="AK20" s="1"/>
      <c r="AL20" s="68">
        <f>$K20*POWER($E$1,(AL$6-'[1]Tabulka propočtu, verze 2021'!$B$3))*AM$3/$E$4</f>
        <v>0</v>
      </c>
      <c r="AM20" s="68">
        <f>$L20*POWER($E$1,(AL$6-'[1]Tabulka propočtu, verze 2021'!$B$3))*AM$3/$E$4</f>
        <v>0</v>
      </c>
      <c r="AN20" s="1"/>
      <c r="AO20" s="68">
        <f>$K20*POWER($E$1,(AO$6-'[1]Tabulka propočtu, verze 2021'!$B$3))*AP$3/$E$4</f>
        <v>0</v>
      </c>
      <c r="AP20" s="68">
        <f>$L20*POWER($E$1,(AO$6-'[1]Tabulka propočtu, verze 2021'!$B$3))*AP$3/$E$4</f>
        <v>0</v>
      </c>
      <c r="AQ20" s="1"/>
      <c r="AR20" s="68">
        <f>$K20*POWER($E$1,(AR$6-'[1]Tabulka propočtu, verze 2021'!$B$3))*AS$3/$E$4</f>
        <v>0</v>
      </c>
      <c r="AS20" s="68">
        <f>$L20*POWER($E$1,(AR$6-'[1]Tabulka propočtu, verze 2021'!$B$3))*AS$3/$E$4</f>
        <v>0</v>
      </c>
      <c r="AT20" s="1"/>
      <c r="AU20" s="68">
        <f>$K20*POWER($E$1,(AU$6-'[1]Tabulka propočtu, verze 2021'!$B$3))*AV$3/$E$4</f>
        <v>0</v>
      </c>
      <c r="AV20" s="68">
        <f>$L20*POWER($E$1,(AU$6-'[1]Tabulka propočtu, verze 2021'!$B$3))*AV$3/$E$4</f>
        <v>0</v>
      </c>
      <c r="AW20" s="1"/>
      <c r="AX20" s="68">
        <f>$K20*POWER($E$1,(AX$6-'[1]Tabulka propočtu, verze 2021'!$B$3))*AY$3/$E$4</f>
        <v>0</v>
      </c>
      <c r="AY20" s="68">
        <f>$L20*POWER($E$1,(AX$6-'[1]Tabulka propočtu, verze 2021'!$B$3))*AY$3/$E$4</f>
        <v>0</v>
      </c>
      <c r="AZ20" s="1"/>
      <c r="BA20" s="68">
        <f>$K20*POWER($E$1,(BA$6-'[1]Tabulka propočtu, verze 2021'!$B$3))*BB$3/$E$4</f>
        <v>0</v>
      </c>
      <c r="BB20" s="68">
        <f>$L20*POWER($E$1,(BA$6-'[1]Tabulka propočtu, verze 2021'!$B$3))*BB$3/$E$4</f>
        <v>0</v>
      </c>
      <c r="BC20" s="1"/>
      <c r="BD20" s="68">
        <f>$K20*POWER($E$1,(BD$6-'[1]Tabulka propočtu, verze 2021'!$B$3))*BE$3/$E$4</f>
        <v>0</v>
      </c>
      <c r="BE20" s="68">
        <f>$L20*POWER($E$1,(BD$6-'[1]Tabulka propočtu, verze 2021'!$B$3))*BE$3/$E$4</f>
        <v>0</v>
      </c>
      <c r="BF20" s="1"/>
      <c r="BG20" s="68">
        <f>$K20*POWER($E$1,(BG$6-'[1]Tabulka propočtu, verze 2021'!$B$3))*BH$3/$E$4</f>
        <v>0</v>
      </c>
      <c r="BH20" s="68">
        <f>$L20*POWER($E$1,(BG$6-'[1]Tabulka propočtu, verze 2021'!$B$3))*BH$3/$E$4</f>
        <v>0</v>
      </c>
      <c r="BI20" s="1"/>
      <c r="BJ20" s="68">
        <f>$K20*POWER($E$1,(BJ$6-'[1]Tabulka propočtu, verze 2021'!$B$3))*BK$3/$E$4</f>
        <v>0</v>
      </c>
      <c r="BK20" s="68">
        <f>$L20*POWER($E$1,(BJ$6-'[1]Tabulka propočtu, verze 2021'!$B$3))*BK$3/$E$4</f>
        <v>0</v>
      </c>
      <c r="BL20" s="1"/>
      <c r="BM20" s="68">
        <f>$K20*POWER($E$1,(BM$6-'[1]Tabulka propočtu, verze 2021'!$B$3))*BN$3/$E$4</f>
        <v>0</v>
      </c>
      <c r="BN20" s="68">
        <f>$L20*POWER($E$1,(BM$6-'[1]Tabulka propočtu, verze 2021'!$B$3))*BN$3/$E$4</f>
        <v>0</v>
      </c>
      <c r="BO20" s="1"/>
      <c r="BP20" s="68">
        <f>$K20*POWER($E$1,(BP$6-'[1]Tabulka propočtu, verze 2021'!$B$3))*BQ$3/$E$4</f>
        <v>0</v>
      </c>
      <c r="BQ20" s="68">
        <f>$L20*POWER($E$1,(BP$6-'[1]Tabulka propočtu, verze 2021'!$B$3))*BQ$3/$E$4</f>
        <v>0</v>
      </c>
      <c r="BR20" s="1"/>
      <c r="BS20" s="68">
        <f>$K20*POWER($E$1,(BS$6-'[1]Tabulka propočtu, verze 2021'!$B$3))*BT$3/$E$4</f>
        <v>0</v>
      </c>
      <c r="BT20" s="68">
        <f>$L20*POWER($E$1,(BS$6-'[1]Tabulka propočtu, verze 2021'!$B$3))*BT$3/$E$4</f>
        <v>0</v>
      </c>
      <c r="BU20" s="1"/>
      <c r="BV20" s="68">
        <f>$K20*POWER($E$1,(BV$6-'[1]Tabulka propočtu, verze 2021'!$B$3))*BW$3/$E$4</f>
        <v>0</v>
      </c>
      <c r="BW20" s="68">
        <f>$L20*POWER($E$1,(BV$6-'[1]Tabulka propočtu, verze 2021'!$B$3))*BW$3/$E$4</f>
        <v>0</v>
      </c>
      <c r="BX20" s="1"/>
      <c r="BY20" s="68">
        <f>$K20*POWER($E$1,(BY$6-'[1]Tabulka propočtu, verze 2021'!$B$3))*BZ$3/$E$4</f>
        <v>0</v>
      </c>
      <c r="BZ20" s="68">
        <f>$L20*POWER($E$1,(BY$6-'[1]Tabulka propočtu, verze 2021'!$B$3))*BZ$3/$E$4</f>
        <v>0</v>
      </c>
      <c r="CA20" s="1"/>
      <c r="CB20" s="68">
        <f>$K20*POWER($E$1,(CB$6-'[1]Tabulka propočtu, verze 2021'!$B$3))*CC$3/$E$4</f>
        <v>0</v>
      </c>
      <c r="CC20" s="68">
        <f>$L20*POWER($E$1,(CB$6-'[1]Tabulka propočtu, verze 2021'!$B$3))*CC$3/$E$4</f>
        <v>0</v>
      </c>
      <c r="CD20" s="1"/>
      <c r="CE20" s="68">
        <f>$K20*POWER($E$1,(CE$6-'[1]Tabulka propočtu, verze 2021'!$B$3))*CF$3/$E$4</f>
        <v>0</v>
      </c>
      <c r="CF20" s="68">
        <f>$L20*POWER($E$1,(CE$6-'[1]Tabulka propočtu, verze 2021'!$B$3))*CF$3/$E$4</f>
        <v>0</v>
      </c>
      <c r="CG20" s="1"/>
      <c r="CH20" s="68">
        <f>$K20*POWER($E$1,(CH$6-'[1]Tabulka propočtu, verze 2021'!$B$3))*CI$3/$E$4</f>
        <v>0</v>
      </c>
      <c r="CI20" s="68">
        <f>$L20*POWER($E$1,(CH$6-'[1]Tabulka propočtu, verze 2021'!$B$3))*CI$3/$E$4</f>
        <v>0</v>
      </c>
      <c r="CJ20" s="1"/>
      <c r="CK20" s="68">
        <f>$K20*POWER($E$1,(CK$6-'[1]Tabulka propočtu, verze 2021'!$B$3))*CL$3/$E$4</f>
        <v>0</v>
      </c>
      <c r="CL20" s="68">
        <f>$L20*POWER($E$1,(CK$6-'[1]Tabulka propočtu, verze 2021'!$B$3))*CL$3/$E$4</f>
        <v>0</v>
      </c>
      <c r="CM20" s="1"/>
      <c r="CN20" s="68">
        <f>$K20*POWER($E$1,(CN$6-'[1]Tabulka propočtu, verze 2021'!$B$3))*CO$3/$E$4</f>
        <v>0</v>
      </c>
      <c r="CO20" s="68">
        <f>$L20*POWER($E$1,(CN$6-'[1]Tabulka propočtu, verze 2021'!$B$3))*CO$3/$E$4</f>
        <v>0</v>
      </c>
      <c r="CP20" s="1"/>
      <c r="CQ20" s="68">
        <f>$K20*POWER($E$1,(CQ$6-'[1]Tabulka propočtu, verze 2021'!$B$3))*CR$3/$E$4</f>
        <v>0</v>
      </c>
      <c r="CR20" s="68">
        <f>$L20*POWER($E$1,(CQ$6-'[1]Tabulka propočtu, verze 2021'!$B$3))*CR$3/$E$4</f>
        <v>0</v>
      </c>
      <c r="CS20" s="1"/>
      <c r="CT20" s="68">
        <f>$K20*POWER($E$1,(CT$6-'[1]Tabulka propočtu, verze 2021'!$B$3))*CU$3/$E$4</f>
        <v>0</v>
      </c>
      <c r="CU20" s="68">
        <f>$L20*POWER($E$1,(CT$6-'[1]Tabulka propočtu, verze 2021'!$B$3))*CU$3/$E$4</f>
        <v>0</v>
      </c>
      <c r="CV20" s="1"/>
      <c r="CW20" s="68">
        <f>$K20*POWER($E$1,(CW$6-'[1]Tabulka propočtu, verze 2021'!$B$3))*CX$3/$E$4</f>
        <v>0</v>
      </c>
      <c r="CX20" s="68">
        <f>$L20*POWER($E$1,(CW$6-'[1]Tabulka propočtu, verze 2021'!$B$3))*CX$3/$E$4</f>
        <v>0</v>
      </c>
      <c r="CY20" s="1"/>
      <c r="CZ20" s="68">
        <f>$K20*POWER($E$1,(CZ$6-'[1]Tabulka propočtu, verze 2021'!$B$3))*DA$3/$E$4</f>
        <v>0</v>
      </c>
      <c r="DA20" s="68">
        <f>$L20*POWER($E$1,(CZ$6-'[1]Tabulka propočtu, verze 2021'!$B$3))*DA$3/$E$4</f>
        <v>0</v>
      </c>
      <c r="DB20" s="1"/>
      <c r="DC20" s="68">
        <f>$K20*POWER($E$1,(DC$6-'[1]Tabulka propočtu, verze 2021'!$B$3))*DD$3/$E$4</f>
        <v>0</v>
      </c>
      <c r="DD20" s="68">
        <f>$L20*POWER($E$1,(DC$6-'[1]Tabulka propočtu, verze 2021'!$B$3))*DD$3/$E$4</f>
        <v>0</v>
      </c>
      <c r="DE20" s="1"/>
    </row>
    <row r="21" spans="1:109" x14ac:dyDescent="0.2">
      <c r="A21" s="58"/>
      <c r="B21" s="72"/>
      <c r="C21" s="60" t="str">
        <f>'[1]Tabulka propočtu, verze 2021'!C16</f>
        <v>A10</v>
      </c>
      <c r="D21" s="65" t="str">
        <f>'[1]Tabulka propočtu, verze 2021'!D16</f>
        <v>PZZ - dvoukolejná trať</v>
      </c>
      <c r="E21" s="66" t="str">
        <f>'[1]Tabulka propočtu, verze 2021'!E16</f>
        <v>ks</v>
      </c>
      <c r="F21" s="67">
        <f>'[1]Tabulka propočtu, verze 2021'!G16</f>
        <v>6.0193393162356692</v>
      </c>
      <c r="H21" s="68">
        <f>'[1]Tabulka propočtu, verze 2021'!$CQ16</f>
        <v>0</v>
      </c>
      <c r="I21" s="68">
        <f>'[1]Tabulka propočtu, verze 2021'!$CS16</f>
        <v>0</v>
      </c>
      <c r="K21" s="68">
        <f>'[1]Tabulka propočtu, verze 2021'!$CQ16</f>
        <v>0</v>
      </c>
      <c r="L21" s="68">
        <f>'[1]Tabulka propočtu, verze 2021'!$CS16</f>
        <v>0</v>
      </c>
      <c r="M21" s="64"/>
      <c r="N21" s="68">
        <f t="shared" si="127"/>
        <v>0</v>
      </c>
      <c r="O21" s="68">
        <f t="shared" si="128"/>
        <v>0</v>
      </c>
      <c r="P21"/>
      <c r="Q21" s="68">
        <f>$K21*POWER($E$1,(Q$6-'[1]Tabulka propočtu, verze 2021'!$B$3))*R$3/$E$4</f>
        <v>0</v>
      </c>
      <c r="R21" s="68">
        <f>$L21*POWER($E$1,(Q$6-'[1]Tabulka propočtu, verze 2021'!$B$3))*R$3/$E$4</f>
        <v>0</v>
      </c>
      <c r="S21"/>
      <c r="T21" s="68">
        <f>$K21*POWER($E$1,($T$6-'[1]Tabulka propočtu, verze 2021'!$B$3))*U$3/$E$4</f>
        <v>0</v>
      </c>
      <c r="U21" s="68">
        <f>$L21*POWER($E$1,($T$6-'[1]Tabulka propočtu, verze 2021'!$B$3))*U$3/$E$4</f>
        <v>0</v>
      </c>
      <c r="W21" s="68">
        <f>$K21*POWER($E$1,(W$6-'[1]Tabulka propočtu, verze 2021'!$B$3))*X$3/$E$4</f>
        <v>0</v>
      </c>
      <c r="X21" s="68">
        <f>$L21*POWER($E$1,(W$6-'[1]Tabulka propočtu, verze 2021'!$B$3))*X$3/$E$4</f>
        <v>0</v>
      </c>
      <c r="Z21" s="68">
        <f>$K21*POWER($E$1,(Z$6-'[1]Tabulka propočtu, verze 2021'!$B$3))*AA$3/$E$4</f>
        <v>0</v>
      </c>
      <c r="AA21" s="68">
        <f>$L21*POWER($E$1,(Z$6-'[1]Tabulka propočtu, verze 2021'!$B$3))*AA$3/$E$4</f>
        <v>0</v>
      </c>
      <c r="AB21" s="1"/>
      <c r="AC21" s="68">
        <f>$K21*POWER($E$1,(AC$6-'[1]Tabulka propočtu, verze 2021'!$B$3))*AD$3/$E$4</f>
        <v>0</v>
      </c>
      <c r="AD21" s="68">
        <f>$L21*POWER($E$1,(AC$6-'[1]Tabulka propočtu, verze 2021'!$B$3))*AD$3/$E$4</f>
        <v>0</v>
      </c>
      <c r="AE21" s="1"/>
      <c r="AF21" s="68">
        <f>$K21*POWER($E$1,(AF$6-'[1]Tabulka propočtu, verze 2021'!$B$3))*AG$3/$E$4</f>
        <v>0</v>
      </c>
      <c r="AG21" s="68">
        <f>$L21*POWER($E$1,(AF$6-'[1]Tabulka propočtu, verze 2021'!$B$3))*AG$3/$E$4</f>
        <v>0</v>
      </c>
      <c r="AH21" s="1"/>
      <c r="AI21" s="68">
        <f>$K21*POWER($E$1,(AI$6-'[1]Tabulka propočtu, verze 2021'!$B$3))*AJ$3/$E$4</f>
        <v>0</v>
      </c>
      <c r="AJ21" s="68">
        <f>$L21*POWER($E$1,(AI$6-'[1]Tabulka propočtu, verze 2021'!$B$3))*AJ$3/$E$4</f>
        <v>0</v>
      </c>
      <c r="AK21" s="1"/>
      <c r="AL21" s="68">
        <f>$K21*POWER($E$1,(AL$6-'[1]Tabulka propočtu, verze 2021'!$B$3))*AM$3/$E$4</f>
        <v>0</v>
      </c>
      <c r="AM21" s="68">
        <f>$L21*POWER($E$1,(AL$6-'[1]Tabulka propočtu, verze 2021'!$B$3))*AM$3/$E$4</f>
        <v>0</v>
      </c>
      <c r="AN21" s="1"/>
      <c r="AO21" s="68">
        <f>$K21*POWER($E$1,(AO$6-'[1]Tabulka propočtu, verze 2021'!$B$3))*AP$3/$E$4</f>
        <v>0</v>
      </c>
      <c r="AP21" s="68">
        <f>$L21*POWER($E$1,(AO$6-'[1]Tabulka propočtu, verze 2021'!$B$3))*AP$3/$E$4</f>
        <v>0</v>
      </c>
      <c r="AQ21" s="1"/>
      <c r="AR21" s="68">
        <f>$K21*POWER($E$1,(AR$6-'[1]Tabulka propočtu, verze 2021'!$B$3))*AS$3/$E$4</f>
        <v>0</v>
      </c>
      <c r="AS21" s="68">
        <f>$L21*POWER($E$1,(AR$6-'[1]Tabulka propočtu, verze 2021'!$B$3))*AS$3/$E$4</f>
        <v>0</v>
      </c>
      <c r="AT21" s="1"/>
      <c r="AU21" s="68">
        <f>$K21*POWER($E$1,(AU$6-'[1]Tabulka propočtu, verze 2021'!$B$3))*AV$3/$E$4</f>
        <v>0</v>
      </c>
      <c r="AV21" s="68">
        <f>$L21*POWER($E$1,(AU$6-'[1]Tabulka propočtu, verze 2021'!$B$3))*AV$3/$E$4</f>
        <v>0</v>
      </c>
      <c r="AW21" s="1"/>
      <c r="AX21" s="68">
        <f>$K21*POWER($E$1,(AX$6-'[1]Tabulka propočtu, verze 2021'!$B$3))*AY$3/$E$4</f>
        <v>0</v>
      </c>
      <c r="AY21" s="68">
        <f>$L21*POWER($E$1,(AX$6-'[1]Tabulka propočtu, verze 2021'!$B$3))*AY$3/$E$4</f>
        <v>0</v>
      </c>
      <c r="AZ21" s="1"/>
      <c r="BA21" s="68">
        <f>$K21*POWER($E$1,(BA$6-'[1]Tabulka propočtu, verze 2021'!$B$3))*BB$3/$E$4</f>
        <v>0</v>
      </c>
      <c r="BB21" s="68">
        <f>$L21*POWER($E$1,(BA$6-'[1]Tabulka propočtu, verze 2021'!$B$3))*BB$3/$E$4</f>
        <v>0</v>
      </c>
      <c r="BC21" s="1"/>
      <c r="BD21" s="68">
        <f>$K21*POWER($E$1,(BD$6-'[1]Tabulka propočtu, verze 2021'!$B$3))*BE$3/$E$4</f>
        <v>0</v>
      </c>
      <c r="BE21" s="68">
        <f>$L21*POWER($E$1,(BD$6-'[1]Tabulka propočtu, verze 2021'!$B$3))*BE$3/$E$4</f>
        <v>0</v>
      </c>
      <c r="BF21" s="1"/>
      <c r="BG21" s="68">
        <f>$K21*POWER($E$1,(BG$6-'[1]Tabulka propočtu, verze 2021'!$B$3))*BH$3/$E$4</f>
        <v>0</v>
      </c>
      <c r="BH21" s="68">
        <f>$L21*POWER($E$1,(BG$6-'[1]Tabulka propočtu, verze 2021'!$B$3))*BH$3/$E$4</f>
        <v>0</v>
      </c>
      <c r="BI21" s="1"/>
      <c r="BJ21" s="68">
        <f>$K21*POWER($E$1,(BJ$6-'[1]Tabulka propočtu, verze 2021'!$B$3))*BK$3/$E$4</f>
        <v>0</v>
      </c>
      <c r="BK21" s="68">
        <f>$L21*POWER($E$1,(BJ$6-'[1]Tabulka propočtu, verze 2021'!$B$3))*BK$3/$E$4</f>
        <v>0</v>
      </c>
      <c r="BL21" s="1"/>
      <c r="BM21" s="68">
        <f>$K21*POWER($E$1,(BM$6-'[1]Tabulka propočtu, verze 2021'!$B$3))*BN$3/$E$4</f>
        <v>0</v>
      </c>
      <c r="BN21" s="68">
        <f>$L21*POWER($E$1,(BM$6-'[1]Tabulka propočtu, verze 2021'!$B$3))*BN$3/$E$4</f>
        <v>0</v>
      </c>
      <c r="BO21" s="1"/>
      <c r="BP21" s="68">
        <f>$K21*POWER($E$1,(BP$6-'[1]Tabulka propočtu, verze 2021'!$B$3))*BQ$3/$E$4</f>
        <v>0</v>
      </c>
      <c r="BQ21" s="68">
        <f>$L21*POWER($E$1,(BP$6-'[1]Tabulka propočtu, verze 2021'!$B$3))*BQ$3/$E$4</f>
        <v>0</v>
      </c>
      <c r="BR21" s="1"/>
      <c r="BS21" s="68">
        <f>$K21*POWER($E$1,(BS$6-'[1]Tabulka propočtu, verze 2021'!$B$3))*BT$3/$E$4</f>
        <v>0</v>
      </c>
      <c r="BT21" s="68">
        <f>$L21*POWER($E$1,(BS$6-'[1]Tabulka propočtu, verze 2021'!$B$3))*BT$3/$E$4</f>
        <v>0</v>
      </c>
      <c r="BU21" s="1"/>
      <c r="BV21" s="68">
        <f>$K21*POWER($E$1,(BV$6-'[1]Tabulka propočtu, verze 2021'!$B$3))*BW$3/$E$4</f>
        <v>0</v>
      </c>
      <c r="BW21" s="68">
        <f>$L21*POWER($E$1,(BV$6-'[1]Tabulka propočtu, verze 2021'!$B$3))*BW$3/$E$4</f>
        <v>0</v>
      </c>
      <c r="BX21" s="1"/>
      <c r="BY21" s="68">
        <f>$K21*POWER($E$1,(BY$6-'[1]Tabulka propočtu, verze 2021'!$B$3))*BZ$3/$E$4</f>
        <v>0</v>
      </c>
      <c r="BZ21" s="68">
        <f>$L21*POWER($E$1,(BY$6-'[1]Tabulka propočtu, verze 2021'!$B$3))*BZ$3/$E$4</f>
        <v>0</v>
      </c>
      <c r="CA21" s="1"/>
      <c r="CB21" s="68">
        <f>$K21*POWER($E$1,(CB$6-'[1]Tabulka propočtu, verze 2021'!$B$3))*CC$3/$E$4</f>
        <v>0</v>
      </c>
      <c r="CC21" s="68">
        <f>$L21*POWER($E$1,(CB$6-'[1]Tabulka propočtu, verze 2021'!$B$3))*CC$3/$E$4</f>
        <v>0</v>
      </c>
      <c r="CD21" s="1"/>
      <c r="CE21" s="68">
        <f>$K21*POWER($E$1,(CE$6-'[1]Tabulka propočtu, verze 2021'!$B$3))*CF$3/$E$4</f>
        <v>0</v>
      </c>
      <c r="CF21" s="68">
        <f>$L21*POWER($E$1,(CE$6-'[1]Tabulka propočtu, verze 2021'!$B$3))*CF$3/$E$4</f>
        <v>0</v>
      </c>
      <c r="CG21" s="1"/>
      <c r="CH21" s="68">
        <f>$K21*POWER($E$1,(CH$6-'[1]Tabulka propočtu, verze 2021'!$B$3))*CI$3/$E$4</f>
        <v>0</v>
      </c>
      <c r="CI21" s="68">
        <f>$L21*POWER($E$1,(CH$6-'[1]Tabulka propočtu, verze 2021'!$B$3))*CI$3/$E$4</f>
        <v>0</v>
      </c>
      <c r="CJ21" s="1"/>
      <c r="CK21" s="68">
        <f>$K21*POWER($E$1,(CK$6-'[1]Tabulka propočtu, verze 2021'!$B$3))*CL$3/$E$4</f>
        <v>0</v>
      </c>
      <c r="CL21" s="68">
        <f>$L21*POWER($E$1,(CK$6-'[1]Tabulka propočtu, verze 2021'!$B$3))*CL$3/$E$4</f>
        <v>0</v>
      </c>
      <c r="CM21" s="1"/>
      <c r="CN21" s="68">
        <f>$K21*POWER($E$1,(CN$6-'[1]Tabulka propočtu, verze 2021'!$B$3))*CO$3/$E$4</f>
        <v>0</v>
      </c>
      <c r="CO21" s="68">
        <f>$L21*POWER($E$1,(CN$6-'[1]Tabulka propočtu, verze 2021'!$B$3))*CO$3/$E$4</f>
        <v>0</v>
      </c>
      <c r="CP21" s="1"/>
      <c r="CQ21" s="68">
        <f>$K21*POWER($E$1,(CQ$6-'[1]Tabulka propočtu, verze 2021'!$B$3))*CR$3/$E$4</f>
        <v>0</v>
      </c>
      <c r="CR21" s="68">
        <f>$L21*POWER($E$1,(CQ$6-'[1]Tabulka propočtu, verze 2021'!$B$3))*CR$3/$E$4</f>
        <v>0</v>
      </c>
      <c r="CS21" s="1"/>
      <c r="CT21" s="68">
        <f>$K21*POWER($E$1,(CT$6-'[1]Tabulka propočtu, verze 2021'!$B$3))*CU$3/$E$4</f>
        <v>0</v>
      </c>
      <c r="CU21" s="68">
        <f>$L21*POWER($E$1,(CT$6-'[1]Tabulka propočtu, verze 2021'!$B$3))*CU$3/$E$4</f>
        <v>0</v>
      </c>
      <c r="CV21" s="1"/>
      <c r="CW21" s="68">
        <f>$K21*POWER($E$1,(CW$6-'[1]Tabulka propočtu, verze 2021'!$B$3))*CX$3/$E$4</f>
        <v>0</v>
      </c>
      <c r="CX21" s="68">
        <f>$L21*POWER($E$1,(CW$6-'[1]Tabulka propočtu, verze 2021'!$B$3))*CX$3/$E$4</f>
        <v>0</v>
      </c>
      <c r="CY21" s="1"/>
      <c r="CZ21" s="68">
        <f>$K21*POWER($E$1,(CZ$6-'[1]Tabulka propočtu, verze 2021'!$B$3))*DA$3/$E$4</f>
        <v>0</v>
      </c>
      <c r="DA21" s="68">
        <f>$L21*POWER($E$1,(CZ$6-'[1]Tabulka propočtu, verze 2021'!$B$3))*DA$3/$E$4</f>
        <v>0</v>
      </c>
      <c r="DB21" s="1"/>
      <c r="DC21" s="68">
        <f>$K21*POWER($E$1,(DC$6-'[1]Tabulka propočtu, verze 2021'!$B$3))*DD$3/$E$4</f>
        <v>0</v>
      </c>
      <c r="DD21" s="68">
        <f>$L21*POWER($E$1,(DC$6-'[1]Tabulka propočtu, verze 2021'!$B$3))*DD$3/$E$4</f>
        <v>0</v>
      </c>
      <c r="DE21" s="1"/>
    </row>
    <row r="22" spans="1:109" x14ac:dyDescent="0.2">
      <c r="A22" s="58"/>
      <c r="B22" s="71" t="s">
        <v>31</v>
      </c>
      <c r="C22" s="60" t="str">
        <f>'[1]Tabulka propočtu, verze 2021'!C17</f>
        <v>A11</v>
      </c>
      <c r="D22" s="65" t="str">
        <f>'[1]Tabulka propočtu, verze 2021'!D17</f>
        <v>DOZ</v>
      </c>
      <c r="E22" s="73" t="str">
        <f>'[1]Tabulka propočtu, verze 2021'!E17</f>
        <v>žst.</v>
      </c>
      <c r="F22" s="74">
        <f>'[1]Tabulka propočtu, verze 2021'!G17</f>
        <v>4.7521099865018437</v>
      </c>
      <c r="H22" s="68">
        <f>'[1]Tabulka propočtu, verze 2021'!$CQ17</f>
        <v>0</v>
      </c>
      <c r="I22" s="68">
        <f>'[1]Tabulka propočtu, verze 2021'!$CS17</f>
        <v>0</v>
      </c>
      <c r="K22" s="68">
        <f>'[1]Tabulka propočtu, verze 2021'!$CQ17</f>
        <v>0</v>
      </c>
      <c r="L22" s="68">
        <f>'[1]Tabulka propočtu, verze 2021'!$CS17</f>
        <v>0</v>
      </c>
      <c r="M22" s="64"/>
      <c r="N22" s="68">
        <f t="shared" si="127"/>
        <v>0</v>
      </c>
      <c r="O22" s="68">
        <f t="shared" si="128"/>
        <v>0</v>
      </c>
      <c r="P22"/>
      <c r="Q22" s="68">
        <f>$K22*POWER($E$1,(Q$6-'[1]Tabulka propočtu, verze 2021'!$B$3))*R$3/$E$4</f>
        <v>0</v>
      </c>
      <c r="R22" s="68">
        <f>$L22*POWER($E$1,(Q$6-'[1]Tabulka propočtu, verze 2021'!$B$3))*R$3/$E$4</f>
        <v>0</v>
      </c>
      <c r="S22"/>
      <c r="T22" s="68">
        <f>$K22*POWER($E$1,($T$6-'[1]Tabulka propočtu, verze 2021'!$B$3))*U$3/$E$4</f>
        <v>0</v>
      </c>
      <c r="U22" s="68">
        <f>$L22*POWER($E$1,($T$6-'[1]Tabulka propočtu, verze 2021'!$B$3))*U$3/$E$4</f>
        <v>0</v>
      </c>
      <c r="W22" s="68">
        <f>$K22*POWER($E$1,(W$6-'[1]Tabulka propočtu, verze 2021'!$B$3))*X$3/$E$4</f>
        <v>0</v>
      </c>
      <c r="X22" s="68">
        <f>$L22*POWER($E$1,(W$6-'[1]Tabulka propočtu, verze 2021'!$B$3))*X$3/$E$4</f>
        <v>0</v>
      </c>
      <c r="Z22" s="68">
        <f>$K22*POWER($E$1,(Z$6-'[1]Tabulka propočtu, verze 2021'!$B$3))*AA$3/$E$4</f>
        <v>0</v>
      </c>
      <c r="AA22" s="68">
        <f>$L22*POWER($E$1,(Z$6-'[1]Tabulka propočtu, verze 2021'!$B$3))*AA$3/$E$4</f>
        <v>0</v>
      </c>
      <c r="AB22" s="1"/>
      <c r="AC22" s="68">
        <f>$K22*POWER($E$1,(AC$6-'[1]Tabulka propočtu, verze 2021'!$B$3))*AD$3/$E$4</f>
        <v>0</v>
      </c>
      <c r="AD22" s="68">
        <f>$L22*POWER($E$1,(AC$6-'[1]Tabulka propočtu, verze 2021'!$B$3))*AD$3/$E$4</f>
        <v>0</v>
      </c>
      <c r="AE22" s="1"/>
      <c r="AF22" s="68">
        <f>$K22*POWER($E$1,(AF$6-'[1]Tabulka propočtu, verze 2021'!$B$3))*AG$3/$E$4</f>
        <v>0</v>
      </c>
      <c r="AG22" s="68">
        <f>$L22*POWER($E$1,(AF$6-'[1]Tabulka propočtu, verze 2021'!$B$3))*AG$3/$E$4</f>
        <v>0</v>
      </c>
      <c r="AH22" s="1"/>
      <c r="AI22" s="68">
        <f>$K22*POWER($E$1,(AI$6-'[1]Tabulka propočtu, verze 2021'!$B$3))*AJ$3/$E$4</f>
        <v>0</v>
      </c>
      <c r="AJ22" s="68">
        <f>$L22*POWER($E$1,(AI$6-'[1]Tabulka propočtu, verze 2021'!$B$3))*AJ$3/$E$4</f>
        <v>0</v>
      </c>
      <c r="AK22" s="1"/>
      <c r="AL22" s="68">
        <f>$K22*POWER($E$1,(AL$6-'[1]Tabulka propočtu, verze 2021'!$B$3))*AM$3/$E$4</f>
        <v>0</v>
      </c>
      <c r="AM22" s="68">
        <f>$L22*POWER($E$1,(AL$6-'[1]Tabulka propočtu, verze 2021'!$B$3))*AM$3/$E$4</f>
        <v>0</v>
      </c>
      <c r="AN22" s="1"/>
      <c r="AO22" s="68">
        <f>$K22*POWER($E$1,(AO$6-'[1]Tabulka propočtu, verze 2021'!$B$3))*AP$3/$E$4</f>
        <v>0</v>
      </c>
      <c r="AP22" s="68">
        <f>$L22*POWER($E$1,(AO$6-'[1]Tabulka propočtu, verze 2021'!$B$3))*AP$3/$E$4</f>
        <v>0</v>
      </c>
      <c r="AQ22" s="1"/>
      <c r="AR22" s="68">
        <f>$K22*POWER($E$1,(AR$6-'[1]Tabulka propočtu, verze 2021'!$B$3))*AS$3/$E$4</f>
        <v>0</v>
      </c>
      <c r="AS22" s="68">
        <f>$L22*POWER($E$1,(AR$6-'[1]Tabulka propočtu, verze 2021'!$B$3))*AS$3/$E$4</f>
        <v>0</v>
      </c>
      <c r="AT22" s="1"/>
      <c r="AU22" s="68">
        <f>$K22*POWER($E$1,(AU$6-'[1]Tabulka propočtu, verze 2021'!$B$3))*AV$3/$E$4</f>
        <v>0</v>
      </c>
      <c r="AV22" s="68">
        <f>$L22*POWER($E$1,(AU$6-'[1]Tabulka propočtu, verze 2021'!$B$3))*AV$3/$E$4</f>
        <v>0</v>
      </c>
      <c r="AW22" s="1"/>
      <c r="AX22" s="68">
        <f>$K22*POWER($E$1,(AX$6-'[1]Tabulka propočtu, verze 2021'!$B$3))*AY$3/$E$4</f>
        <v>0</v>
      </c>
      <c r="AY22" s="68">
        <f>$L22*POWER($E$1,(AX$6-'[1]Tabulka propočtu, verze 2021'!$B$3))*AY$3/$E$4</f>
        <v>0</v>
      </c>
      <c r="AZ22" s="1"/>
      <c r="BA22" s="68">
        <f>$K22*POWER($E$1,(BA$6-'[1]Tabulka propočtu, verze 2021'!$B$3))*BB$3/$E$4</f>
        <v>0</v>
      </c>
      <c r="BB22" s="68">
        <f>$L22*POWER($E$1,(BA$6-'[1]Tabulka propočtu, verze 2021'!$B$3))*BB$3/$E$4</f>
        <v>0</v>
      </c>
      <c r="BC22" s="1"/>
      <c r="BD22" s="68">
        <f>$K22*POWER($E$1,(BD$6-'[1]Tabulka propočtu, verze 2021'!$B$3))*BE$3/$E$4</f>
        <v>0</v>
      </c>
      <c r="BE22" s="68">
        <f>$L22*POWER($E$1,(BD$6-'[1]Tabulka propočtu, verze 2021'!$B$3))*BE$3/$E$4</f>
        <v>0</v>
      </c>
      <c r="BF22" s="1"/>
      <c r="BG22" s="68">
        <f>$K22*POWER($E$1,(BG$6-'[1]Tabulka propočtu, verze 2021'!$B$3))*BH$3/$E$4</f>
        <v>0</v>
      </c>
      <c r="BH22" s="68">
        <f>$L22*POWER($E$1,(BG$6-'[1]Tabulka propočtu, verze 2021'!$B$3))*BH$3/$E$4</f>
        <v>0</v>
      </c>
      <c r="BI22" s="1"/>
      <c r="BJ22" s="68">
        <f>$K22*POWER($E$1,(BJ$6-'[1]Tabulka propočtu, verze 2021'!$B$3))*BK$3/$E$4</f>
        <v>0</v>
      </c>
      <c r="BK22" s="68">
        <f>$L22*POWER($E$1,(BJ$6-'[1]Tabulka propočtu, verze 2021'!$B$3))*BK$3/$E$4</f>
        <v>0</v>
      </c>
      <c r="BL22" s="1"/>
      <c r="BM22" s="68">
        <f>$K22*POWER($E$1,(BM$6-'[1]Tabulka propočtu, verze 2021'!$B$3))*BN$3/$E$4</f>
        <v>0</v>
      </c>
      <c r="BN22" s="68">
        <f>$L22*POWER($E$1,(BM$6-'[1]Tabulka propočtu, verze 2021'!$B$3))*BN$3/$E$4</f>
        <v>0</v>
      </c>
      <c r="BO22" s="1"/>
      <c r="BP22" s="68">
        <f>$K22*POWER($E$1,(BP$6-'[1]Tabulka propočtu, verze 2021'!$B$3))*BQ$3/$E$4</f>
        <v>0</v>
      </c>
      <c r="BQ22" s="68">
        <f>$L22*POWER($E$1,(BP$6-'[1]Tabulka propočtu, verze 2021'!$B$3))*BQ$3/$E$4</f>
        <v>0</v>
      </c>
      <c r="BR22" s="1"/>
      <c r="BS22" s="68">
        <f>$K22*POWER($E$1,(BS$6-'[1]Tabulka propočtu, verze 2021'!$B$3))*BT$3/$E$4</f>
        <v>0</v>
      </c>
      <c r="BT22" s="68">
        <f>$L22*POWER($E$1,(BS$6-'[1]Tabulka propočtu, verze 2021'!$B$3))*BT$3/$E$4</f>
        <v>0</v>
      </c>
      <c r="BU22" s="1"/>
      <c r="BV22" s="68">
        <f>$K22*POWER($E$1,(BV$6-'[1]Tabulka propočtu, verze 2021'!$B$3))*BW$3/$E$4</f>
        <v>0</v>
      </c>
      <c r="BW22" s="68">
        <f>$L22*POWER($E$1,(BV$6-'[1]Tabulka propočtu, verze 2021'!$B$3))*BW$3/$E$4</f>
        <v>0</v>
      </c>
      <c r="BX22" s="1"/>
      <c r="BY22" s="68">
        <f>$K22*POWER($E$1,(BY$6-'[1]Tabulka propočtu, verze 2021'!$B$3))*BZ$3/$E$4</f>
        <v>0</v>
      </c>
      <c r="BZ22" s="68">
        <f>$L22*POWER($E$1,(BY$6-'[1]Tabulka propočtu, verze 2021'!$B$3))*BZ$3/$E$4</f>
        <v>0</v>
      </c>
      <c r="CA22" s="1"/>
      <c r="CB22" s="68">
        <f>$K22*POWER($E$1,(CB$6-'[1]Tabulka propočtu, verze 2021'!$B$3))*CC$3/$E$4</f>
        <v>0</v>
      </c>
      <c r="CC22" s="68">
        <f>$L22*POWER($E$1,(CB$6-'[1]Tabulka propočtu, verze 2021'!$B$3))*CC$3/$E$4</f>
        <v>0</v>
      </c>
      <c r="CD22" s="1"/>
      <c r="CE22" s="68">
        <f>$K22*POWER($E$1,(CE$6-'[1]Tabulka propočtu, verze 2021'!$B$3))*CF$3/$E$4</f>
        <v>0</v>
      </c>
      <c r="CF22" s="68">
        <f>$L22*POWER($E$1,(CE$6-'[1]Tabulka propočtu, verze 2021'!$B$3))*CF$3/$E$4</f>
        <v>0</v>
      </c>
      <c r="CG22" s="1"/>
      <c r="CH22" s="68">
        <f>$K22*POWER($E$1,(CH$6-'[1]Tabulka propočtu, verze 2021'!$B$3))*CI$3/$E$4</f>
        <v>0</v>
      </c>
      <c r="CI22" s="68">
        <f>$L22*POWER($E$1,(CH$6-'[1]Tabulka propočtu, verze 2021'!$B$3))*CI$3/$E$4</f>
        <v>0</v>
      </c>
      <c r="CJ22" s="1"/>
      <c r="CK22" s="68">
        <f>$K22*POWER($E$1,(CK$6-'[1]Tabulka propočtu, verze 2021'!$B$3))*CL$3/$E$4</f>
        <v>0</v>
      </c>
      <c r="CL22" s="68">
        <f>$L22*POWER($E$1,(CK$6-'[1]Tabulka propočtu, verze 2021'!$B$3))*CL$3/$E$4</f>
        <v>0</v>
      </c>
      <c r="CM22" s="1"/>
      <c r="CN22" s="68">
        <f>$K22*POWER($E$1,(CN$6-'[1]Tabulka propočtu, verze 2021'!$B$3))*CO$3/$E$4</f>
        <v>0</v>
      </c>
      <c r="CO22" s="68">
        <f>$L22*POWER($E$1,(CN$6-'[1]Tabulka propočtu, verze 2021'!$B$3))*CO$3/$E$4</f>
        <v>0</v>
      </c>
      <c r="CP22" s="1"/>
      <c r="CQ22" s="68">
        <f>$K22*POWER($E$1,(CQ$6-'[1]Tabulka propočtu, verze 2021'!$B$3))*CR$3/$E$4</f>
        <v>0</v>
      </c>
      <c r="CR22" s="68">
        <f>$L22*POWER($E$1,(CQ$6-'[1]Tabulka propočtu, verze 2021'!$B$3))*CR$3/$E$4</f>
        <v>0</v>
      </c>
      <c r="CS22" s="1"/>
      <c r="CT22" s="68">
        <f>$K22*POWER($E$1,(CT$6-'[1]Tabulka propočtu, verze 2021'!$B$3))*CU$3/$E$4</f>
        <v>0</v>
      </c>
      <c r="CU22" s="68">
        <f>$L22*POWER($E$1,(CT$6-'[1]Tabulka propočtu, verze 2021'!$B$3))*CU$3/$E$4</f>
        <v>0</v>
      </c>
      <c r="CV22" s="1"/>
      <c r="CW22" s="68">
        <f>$K22*POWER($E$1,(CW$6-'[1]Tabulka propočtu, verze 2021'!$B$3))*CX$3/$E$4</f>
        <v>0</v>
      </c>
      <c r="CX22" s="68">
        <f>$L22*POWER($E$1,(CW$6-'[1]Tabulka propočtu, verze 2021'!$B$3))*CX$3/$E$4</f>
        <v>0</v>
      </c>
      <c r="CY22" s="1"/>
      <c r="CZ22" s="68">
        <f>$K22*POWER($E$1,(CZ$6-'[1]Tabulka propočtu, verze 2021'!$B$3))*DA$3/$E$4</f>
        <v>0</v>
      </c>
      <c r="DA22" s="68">
        <f>$L22*POWER($E$1,(CZ$6-'[1]Tabulka propočtu, verze 2021'!$B$3))*DA$3/$E$4</f>
        <v>0</v>
      </c>
      <c r="DB22" s="1"/>
      <c r="DC22" s="68">
        <f>$K22*POWER($E$1,(DC$6-'[1]Tabulka propočtu, verze 2021'!$B$3))*DD$3/$E$4</f>
        <v>0</v>
      </c>
      <c r="DD22" s="68">
        <f>$L22*POWER($E$1,(DC$6-'[1]Tabulka propočtu, verze 2021'!$B$3))*DD$3/$E$4</f>
        <v>0</v>
      </c>
      <c r="DE22" s="1"/>
    </row>
    <row r="23" spans="1:109" x14ac:dyDescent="0.2">
      <c r="A23" s="58"/>
      <c r="B23" s="72"/>
      <c r="C23" s="60" t="str">
        <f>'[1]Tabulka propočtu, verze 2021'!C18</f>
        <v>A12</v>
      </c>
      <c r="D23" s="65" t="str">
        <f>'[1]Tabulka propočtu, verze 2021'!D18</f>
        <v>ETCS</v>
      </c>
      <c r="E23" s="73" t="str">
        <f>'[1]Tabulka propočtu, verze 2021'!E18</f>
        <v>km tratě</v>
      </c>
      <c r="F23" s="74">
        <f>'[1]Tabulka propočtu, verze 2021'!G18</f>
        <v>4.0128928774904464</v>
      </c>
      <c r="H23" s="68">
        <f>'[1]Tabulka propočtu, verze 2021'!$CQ18</f>
        <v>0</v>
      </c>
      <c r="I23" s="68">
        <f>'[1]Tabulka propočtu, verze 2021'!$CS18</f>
        <v>0</v>
      </c>
      <c r="K23" s="68">
        <f>'[1]Tabulka propočtu, verze 2021'!$CQ18</f>
        <v>0</v>
      </c>
      <c r="L23" s="68">
        <f>'[1]Tabulka propočtu, verze 2021'!$CS18</f>
        <v>0</v>
      </c>
      <c r="M23" s="64"/>
      <c r="N23" s="68">
        <f t="shared" si="127"/>
        <v>0</v>
      </c>
      <c r="O23" s="68">
        <f t="shared" si="128"/>
        <v>0</v>
      </c>
      <c r="P23"/>
      <c r="Q23" s="68">
        <f>$K23*POWER($E$1,(Q$6-'[1]Tabulka propočtu, verze 2021'!$B$3))*R$3/$E$4</f>
        <v>0</v>
      </c>
      <c r="R23" s="68">
        <f>$L23*POWER($E$1,(Q$6-'[1]Tabulka propočtu, verze 2021'!$B$3))*R$3/$E$4</f>
        <v>0</v>
      </c>
      <c r="S23"/>
      <c r="T23" s="68">
        <f>$K23*POWER($E$1,($T$6-'[1]Tabulka propočtu, verze 2021'!$B$3))*U$3/$E$4</f>
        <v>0</v>
      </c>
      <c r="U23" s="68">
        <f>$L23*POWER($E$1,($T$6-'[1]Tabulka propočtu, verze 2021'!$B$3))*U$3/$E$4</f>
        <v>0</v>
      </c>
      <c r="W23" s="68">
        <f>$K23*POWER($E$1,(W$6-'[1]Tabulka propočtu, verze 2021'!$B$3))*X$3/$E$4</f>
        <v>0</v>
      </c>
      <c r="X23" s="68">
        <f>$L23*POWER($E$1,(W$6-'[1]Tabulka propočtu, verze 2021'!$B$3))*X$3/$E$4</f>
        <v>0</v>
      </c>
      <c r="Z23" s="68">
        <f>$K23*POWER($E$1,(Z$6-'[1]Tabulka propočtu, verze 2021'!$B$3))*AA$3/$E$4</f>
        <v>0</v>
      </c>
      <c r="AA23" s="68">
        <f>$L23*POWER($E$1,(Z$6-'[1]Tabulka propočtu, verze 2021'!$B$3))*AA$3/$E$4</f>
        <v>0</v>
      </c>
      <c r="AB23" s="1"/>
      <c r="AC23" s="68">
        <f>$K23*POWER($E$1,(AC$6-'[1]Tabulka propočtu, verze 2021'!$B$3))*AD$3/$E$4</f>
        <v>0</v>
      </c>
      <c r="AD23" s="68">
        <f>$L23*POWER($E$1,(AC$6-'[1]Tabulka propočtu, verze 2021'!$B$3))*AD$3/$E$4</f>
        <v>0</v>
      </c>
      <c r="AE23" s="1"/>
      <c r="AF23" s="68">
        <f>$K23*POWER($E$1,(AF$6-'[1]Tabulka propočtu, verze 2021'!$B$3))*AG$3/$E$4</f>
        <v>0</v>
      </c>
      <c r="AG23" s="68">
        <f>$L23*POWER($E$1,(AF$6-'[1]Tabulka propočtu, verze 2021'!$B$3))*AG$3/$E$4</f>
        <v>0</v>
      </c>
      <c r="AH23" s="1"/>
      <c r="AI23" s="68">
        <f>$K23*POWER($E$1,(AI$6-'[1]Tabulka propočtu, verze 2021'!$B$3))*AJ$3/$E$4</f>
        <v>0</v>
      </c>
      <c r="AJ23" s="68">
        <f>$L23*POWER($E$1,(AI$6-'[1]Tabulka propočtu, verze 2021'!$B$3))*AJ$3/$E$4</f>
        <v>0</v>
      </c>
      <c r="AK23" s="1"/>
      <c r="AL23" s="68">
        <f>$K23*POWER($E$1,(AL$6-'[1]Tabulka propočtu, verze 2021'!$B$3))*AM$3/$E$4</f>
        <v>0</v>
      </c>
      <c r="AM23" s="68">
        <f>$L23*POWER($E$1,(AL$6-'[1]Tabulka propočtu, verze 2021'!$B$3))*AM$3/$E$4</f>
        <v>0</v>
      </c>
      <c r="AN23" s="1"/>
      <c r="AO23" s="68">
        <f>$K23*POWER($E$1,(AO$6-'[1]Tabulka propočtu, verze 2021'!$B$3))*AP$3/$E$4</f>
        <v>0</v>
      </c>
      <c r="AP23" s="68">
        <f>$L23*POWER($E$1,(AO$6-'[1]Tabulka propočtu, verze 2021'!$B$3))*AP$3/$E$4</f>
        <v>0</v>
      </c>
      <c r="AQ23" s="1"/>
      <c r="AR23" s="68">
        <f>$K23*POWER($E$1,(AR$6-'[1]Tabulka propočtu, verze 2021'!$B$3))*AS$3/$E$4</f>
        <v>0</v>
      </c>
      <c r="AS23" s="68">
        <f>$L23*POWER($E$1,(AR$6-'[1]Tabulka propočtu, verze 2021'!$B$3))*AS$3/$E$4</f>
        <v>0</v>
      </c>
      <c r="AT23" s="1"/>
      <c r="AU23" s="68">
        <f>$K23*POWER($E$1,(AU$6-'[1]Tabulka propočtu, verze 2021'!$B$3))*AV$3/$E$4</f>
        <v>0</v>
      </c>
      <c r="AV23" s="68">
        <f>$L23*POWER($E$1,(AU$6-'[1]Tabulka propočtu, verze 2021'!$B$3))*AV$3/$E$4</f>
        <v>0</v>
      </c>
      <c r="AW23" s="1"/>
      <c r="AX23" s="68">
        <f>$K23*POWER($E$1,(AX$6-'[1]Tabulka propočtu, verze 2021'!$B$3))*AY$3/$E$4</f>
        <v>0</v>
      </c>
      <c r="AY23" s="68">
        <f>$L23*POWER($E$1,(AX$6-'[1]Tabulka propočtu, verze 2021'!$B$3))*AY$3/$E$4</f>
        <v>0</v>
      </c>
      <c r="AZ23" s="1"/>
      <c r="BA23" s="68">
        <f>$K23*POWER($E$1,(BA$6-'[1]Tabulka propočtu, verze 2021'!$B$3))*BB$3/$E$4</f>
        <v>0</v>
      </c>
      <c r="BB23" s="68">
        <f>$L23*POWER($E$1,(BA$6-'[1]Tabulka propočtu, verze 2021'!$B$3))*BB$3/$E$4</f>
        <v>0</v>
      </c>
      <c r="BC23" s="1"/>
      <c r="BD23" s="68">
        <f>$K23*POWER($E$1,(BD$6-'[1]Tabulka propočtu, verze 2021'!$B$3))*BE$3/$E$4</f>
        <v>0</v>
      </c>
      <c r="BE23" s="68">
        <f>$L23*POWER($E$1,(BD$6-'[1]Tabulka propočtu, verze 2021'!$B$3))*BE$3/$E$4</f>
        <v>0</v>
      </c>
      <c r="BF23" s="1"/>
      <c r="BG23" s="68">
        <f>$K23*POWER($E$1,(BG$6-'[1]Tabulka propočtu, verze 2021'!$B$3))*BH$3/$E$4</f>
        <v>0</v>
      </c>
      <c r="BH23" s="68">
        <f>$L23*POWER($E$1,(BG$6-'[1]Tabulka propočtu, verze 2021'!$B$3))*BH$3/$E$4</f>
        <v>0</v>
      </c>
      <c r="BI23" s="1"/>
      <c r="BJ23" s="68">
        <f>$K23*POWER($E$1,(BJ$6-'[1]Tabulka propočtu, verze 2021'!$B$3))*BK$3/$E$4</f>
        <v>0</v>
      </c>
      <c r="BK23" s="68">
        <f>$L23*POWER($E$1,(BJ$6-'[1]Tabulka propočtu, verze 2021'!$B$3))*BK$3/$E$4</f>
        <v>0</v>
      </c>
      <c r="BL23" s="1"/>
      <c r="BM23" s="68">
        <f>$K23*POWER($E$1,(BM$6-'[1]Tabulka propočtu, verze 2021'!$B$3))*BN$3/$E$4</f>
        <v>0</v>
      </c>
      <c r="BN23" s="68">
        <f>$L23*POWER($E$1,(BM$6-'[1]Tabulka propočtu, verze 2021'!$B$3))*BN$3/$E$4</f>
        <v>0</v>
      </c>
      <c r="BO23" s="1"/>
      <c r="BP23" s="68">
        <f>$K23*POWER($E$1,(BP$6-'[1]Tabulka propočtu, verze 2021'!$B$3))*BQ$3/$E$4</f>
        <v>0</v>
      </c>
      <c r="BQ23" s="68">
        <f>$L23*POWER($E$1,(BP$6-'[1]Tabulka propočtu, verze 2021'!$B$3))*BQ$3/$E$4</f>
        <v>0</v>
      </c>
      <c r="BR23" s="1"/>
      <c r="BS23" s="68">
        <f>$K23*POWER($E$1,(BS$6-'[1]Tabulka propočtu, verze 2021'!$B$3))*BT$3/$E$4</f>
        <v>0</v>
      </c>
      <c r="BT23" s="68">
        <f>$L23*POWER($E$1,(BS$6-'[1]Tabulka propočtu, verze 2021'!$B$3))*BT$3/$E$4</f>
        <v>0</v>
      </c>
      <c r="BU23" s="1"/>
      <c r="BV23" s="68">
        <f>$K23*POWER($E$1,(BV$6-'[1]Tabulka propočtu, verze 2021'!$B$3))*BW$3/$E$4</f>
        <v>0</v>
      </c>
      <c r="BW23" s="68">
        <f>$L23*POWER($E$1,(BV$6-'[1]Tabulka propočtu, verze 2021'!$B$3))*BW$3/$E$4</f>
        <v>0</v>
      </c>
      <c r="BX23" s="1"/>
      <c r="BY23" s="68">
        <f>$K23*POWER($E$1,(BY$6-'[1]Tabulka propočtu, verze 2021'!$B$3))*BZ$3/$E$4</f>
        <v>0</v>
      </c>
      <c r="BZ23" s="68">
        <f>$L23*POWER($E$1,(BY$6-'[1]Tabulka propočtu, verze 2021'!$B$3))*BZ$3/$E$4</f>
        <v>0</v>
      </c>
      <c r="CA23" s="1"/>
      <c r="CB23" s="68">
        <f>$K23*POWER($E$1,(CB$6-'[1]Tabulka propočtu, verze 2021'!$B$3))*CC$3/$E$4</f>
        <v>0</v>
      </c>
      <c r="CC23" s="68">
        <f>$L23*POWER($E$1,(CB$6-'[1]Tabulka propočtu, verze 2021'!$B$3))*CC$3/$E$4</f>
        <v>0</v>
      </c>
      <c r="CD23" s="1"/>
      <c r="CE23" s="68">
        <f>$K23*POWER($E$1,(CE$6-'[1]Tabulka propočtu, verze 2021'!$B$3))*CF$3/$E$4</f>
        <v>0</v>
      </c>
      <c r="CF23" s="68">
        <f>$L23*POWER($E$1,(CE$6-'[1]Tabulka propočtu, verze 2021'!$B$3))*CF$3/$E$4</f>
        <v>0</v>
      </c>
      <c r="CG23" s="1"/>
      <c r="CH23" s="68">
        <f>$K23*POWER($E$1,(CH$6-'[1]Tabulka propočtu, verze 2021'!$B$3))*CI$3/$E$4</f>
        <v>0</v>
      </c>
      <c r="CI23" s="68">
        <f>$L23*POWER($E$1,(CH$6-'[1]Tabulka propočtu, verze 2021'!$B$3))*CI$3/$E$4</f>
        <v>0</v>
      </c>
      <c r="CJ23" s="1"/>
      <c r="CK23" s="68">
        <f>$K23*POWER($E$1,(CK$6-'[1]Tabulka propočtu, verze 2021'!$B$3))*CL$3/$E$4</f>
        <v>0</v>
      </c>
      <c r="CL23" s="68">
        <f>$L23*POWER($E$1,(CK$6-'[1]Tabulka propočtu, verze 2021'!$B$3))*CL$3/$E$4</f>
        <v>0</v>
      </c>
      <c r="CM23" s="1"/>
      <c r="CN23" s="68">
        <f>$K23*POWER($E$1,(CN$6-'[1]Tabulka propočtu, verze 2021'!$B$3))*CO$3/$E$4</f>
        <v>0</v>
      </c>
      <c r="CO23" s="68">
        <f>$L23*POWER($E$1,(CN$6-'[1]Tabulka propočtu, verze 2021'!$B$3))*CO$3/$E$4</f>
        <v>0</v>
      </c>
      <c r="CP23" s="1"/>
      <c r="CQ23" s="68">
        <f>$K23*POWER($E$1,(CQ$6-'[1]Tabulka propočtu, verze 2021'!$B$3))*CR$3/$E$4</f>
        <v>0</v>
      </c>
      <c r="CR23" s="68">
        <f>$L23*POWER($E$1,(CQ$6-'[1]Tabulka propočtu, verze 2021'!$B$3))*CR$3/$E$4</f>
        <v>0</v>
      </c>
      <c r="CS23" s="1"/>
      <c r="CT23" s="68">
        <f>$K23*POWER($E$1,(CT$6-'[1]Tabulka propočtu, verze 2021'!$B$3))*CU$3/$E$4</f>
        <v>0</v>
      </c>
      <c r="CU23" s="68">
        <f>$L23*POWER($E$1,(CT$6-'[1]Tabulka propočtu, verze 2021'!$B$3))*CU$3/$E$4</f>
        <v>0</v>
      </c>
      <c r="CV23" s="1"/>
      <c r="CW23" s="68">
        <f>$K23*POWER($E$1,(CW$6-'[1]Tabulka propočtu, verze 2021'!$B$3))*CX$3/$E$4</f>
        <v>0</v>
      </c>
      <c r="CX23" s="68">
        <f>$L23*POWER($E$1,(CW$6-'[1]Tabulka propočtu, verze 2021'!$B$3))*CX$3/$E$4</f>
        <v>0</v>
      </c>
      <c r="CY23" s="1"/>
      <c r="CZ23" s="68">
        <f>$K23*POWER($E$1,(CZ$6-'[1]Tabulka propočtu, verze 2021'!$B$3))*DA$3/$E$4</f>
        <v>0</v>
      </c>
      <c r="DA23" s="68">
        <f>$L23*POWER($E$1,(CZ$6-'[1]Tabulka propočtu, verze 2021'!$B$3))*DA$3/$E$4</f>
        <v>0</v>
      </c>
      <c r="DB23" s="1"/>
      <c r="DC23" s="68">
        <f>$K23*POWER($E$1,(DC$6-'[1]Tabulka propočtu, verze 2021'!$B$3))*DD$3/$E$4</f>
        <v>0</v>
      </c>
      <c r="DD23" s="68">
        <f>$L23*POWER($E$1,(DC$6-'[1]Tabulka propočtu, verze 2021'!$B$3))*DD$3/$E$4</f>
        <v>0</v>
      </c>
      <c r="DE23" s="1"/>
    </row>
    <row r="24" spans="1:109" x14ac:dyDescent="0.2">
      <c r="A24" s="58"/>
      <c r="B24" s="71" t="s">
        <v>32</v>
      </c>
      <c r="C24" s="60" t="str">
        <f>'[1]Tabulka propočtu, verze 2021'!C19</f>
        <v>A13</v>
      </c>
      <c r="D24" s="75" t="str">
        <f>'[1]Tabulka propočtu, verze 2021'!D19</f>
        <v>Rezervní řádek</v>
      </c>
      <c r="E24" s="76">
        <f>'[1]Tabulka propočtu, verze 2021'!E19</f>
        <v>0</v>
      </c>
      <c r="F24" s="77">
        <f>'[1]Tabulka propočtu, verze 2021'!G19</f>
        <v>0</v>
      </c>
      <c r="H24" s="68">
        <f>'[1]Tabulka propočtu, verze 2021'!$CQ19</f>
        <v>0</v>
      </c>
      <c r="I24" s="68">
        <f>'[1]Tabulka propočtu, verze 2021'!$CS19</f>
        <v>0</v>
      </c>
      <c r="K24" s="68">
        <f>'[1]Tabulka propočtu, verze 2021'!$CQ19</f>
        <v>0</v>
      </c>
      <c r="L24" s="68">
        <f>'[1]Tabulka propočtu, verze 2021'!$CS19</f>
        <v>0</v>
      </c>
      <c r="M24" s="64"/>
      <c r="N24" s="68">
        <f t="shared" si="127"/>
        <v>0</v>
      </c>
      <c r="O24" s="68">
        <f t="shared" si="128"/>
        <v>0</v>
      </c>
      <c r="P24"/>
      <c r="Q24" s="68">
        <f>$K24*POWER($E$1,(Q$6-'[1]Tabulka propočtu, verze 2021'!$B$3))*R$3/$E$4</f>
        <v>0</v>
      </c>
      <c r="R24" s="68">
        <f>$L24*POWER($E$1,(Q$6-'[1]Tabulka propočtu, verze 2021'!$B$3))*R$3/$E$4</f>
        <v>0</v>
      </c>
      <c r="S24"/>
      <c r="T24" s="68">
        <f>$K24*POWER($E$1,($T$6-'[1]Tabulka propočtu, verze 2021'!$B$3))*U$3/$E$4</f>
        <v>0</v>
      </c>
      <c r="U24" s="68">
        <f>$L24*POWER($E$1,($T$6-'[1]Tabulka propočtu, verze 2021'!$B$3))*U$3/$E$4</f>
        <v>0</v>
      </c>
      <c r="W24" s="68">
        <f>$K24*POWER($E$1,(W$6-'[1]Tabulka propočtu, verze 2021'!$B$3))*X$3/$E$4</f>
        <v>0</v>
      </c>
      <c r="X24" s="68">
        <f>$L24*POWER($E$1,(W$6-'[1]Tabulka propočtu, verze 2021'!$B$3))*X$3/$E$4</f>
        <v>0</v>
      </c>
      <c r="Z24" s="68">
        <f>$K24*POWER($E$1,(Z$6-'[1]Tabulka propočtu, verze 2021'!$B$3))*AA$3/$E$4</f>
        <v>0</v>
      </c>
      <c r="AA24" s="68">
        <f>$L24*POWER($E$1,(Z$6-'[1]Tabulka propočtu, verze 2021'!$B$3))*AA$3/$E$4</f>
        <v>0</v>
      </c>
      <c r="AB24" s="1"/>
      <c r="AC24" s="68">
        <f>$K24*POWER($E$1,(AC$6-'[1]Tabulka propočtu, verze 2021'!$B$3))*AD$3/$E$4</f>
        <v>0</v>
      </c>
      <c r="AD24" s="68">
        <f>$L24*POWER($E$1,(AC$6-'[1]Tabulka propočtu, verze 2021'!$B$3))*AD$3/$E$4</f>
        <v>0</v>
      </c>
      <c r="AE24" s="1"/>
      <c r="AF24" s="68">
        <f>$K24*POWER($E$1,(AF$6-'[1]Tabulka propočtu, verze 2021'!$B$3))*AG$3/$E$4</f>
        <v>0</v>
      </c>
      <c r="AG24" s="68">
        <f>$L24*POWER($E$1,(AF$6-'[1]Tabulka propočtu, verze 2021'!$B$3))*AG$3/$E$4</f>
        <v>0</v>
      </c>
      <c r="AH24" s="1"/>
      <c r="AI24" s="68">
        <f>$K24*POWER($E$1,(AI$6-'[1]Tabulka propočtu, verze 2021'!$B$3))*AJ$3/$E$4</f>
        <v>0</v>
      </c>
      <c r="AJ24" s="68">
        <f>$L24*POWER($E$1,(AI$6-'[1]Tabulka propočtu, verze 2021'!$B$3))*AJ$3/$E$4</f>
        <v>0</v>
      </c>
      <c r="AK24" s="1"/>
      <c r="AL24" s="68">
        <f>$K24*POWER($E$1,(AL$6-'[1]Tabulka propočtu, verze 2021'!$B$3))*AM$3/$E$4</f>
        <v>0</v>
      </c>
      <c r="AM24" s="68">
        <f>$L24*POWER($E$1,(AL$6-'[1]Tabulka propočtu, verze 2021'!$B$3))*AM$3/$E$4</f>
        <v>0</v>
      </c>
      <c r="AN24" s="1"/>
      <c r="AO24" s="68">
        <f>$K24*POWER($E$1,(AO$6-'[1]Tabulka propočtu, verze 2021'!$B$3))*AP$3/$E$4</f>
        <v>0</v>
      </c>
      <c r="AP24" s="68">
        <f>$L24*POWER($E$1,(AO$6-'[1]Tabulka propočtu, verze 2021'!$B$3))*AP$3/$E$4</f>
        <v>0</v>
      </c>
      <c r="AQ24" s="1"/>
      <c r="AR24" s="68">
        <f>$K24*POWER($E$1,(AR$6-'[1]Tabulka propočtu, verze 2021'!$B$3))*AS$3/$E$4</f>
        <v>0</v>
      </c>
      <c r="AS24" s="68">
        <f>$L24*POWER($E$1,(AR$6-'[1]Tabulka propočtu, verze 2021'!$B$3))*AS$3/$E$4</f>
        <v>0</v>
      </c>
      <c r="AT24" s="1"/>
      <c r="AU24" s="68">
        <f>$K24*POWER($E$1,(AU$6-'[1]Tabulka propočtu, verze 2021'!$B$3))*AV$3/$E$4</f>
        <v>0</v>
      </c>
      <c r="AV24" s="68">
        <f>$L24*POWER($E$1,(AU$6-'[1]Tabulka propočtu, verze 2021'!$B$3))*AV$3/$E$4</f>
        <v>0</v>
      </c>
      <c r="AW24" s="1"/>
      <c r="AX24" s="68">
        <f>$K24*POWER($E$1,(AX$6-'[1]Tabulka propočtu, verze 2021'!$B$3))*AY$3/$E$4</f>
        <v>0</v>
      </c>
      <c r="AY24" s="68">
        <f>$L24*POWER($E$1,(AX$6-'[1]Tabulka propočtu, verze 2021'!$B$3))*AY$3/$E$4</f>
        <v>0</v>
      </c>
      <c r="AZ24" s="1"/>
      <c r="BA24" s="68">
        <f>$K24*POWER($E$1,(BA$6-'[1]Tabulka propočtu, verze 2021'!$B$3))*BB$3/$E$4</f>
        <v>0</v>
      </c>
      <c r="BB24" s="68">
        <f>$L24*POWER($E$1,(BA$6-'[1]Tabulka propočtu, verze 2021'!$B$3))*BB$3/$E$4</f>
        <v>0</v>
      </c>
      <c r="BC24" s="1"/>
      <c r="BD24" s="68">
        <f>$K24*POWER($E$1,(BD$6-'[1]Tabulka propočtu, verze 2021'!$B$3))*BE$3/$E$4</f>
        <v>0</v>
      </c>
      <c r="BE24" s="68">
        <f>$L24*POWER($E$1,(BD$6-'[1]Tabulka propočtu, verze 2021'!$B$3))*BE$3/$E$4</f>
        <v>0</v>
      </c>
      <c r="BF24" s="1"/>
      <c r="BG24" s="68">
        <f>$K24*POWER($E$1,(BG$6-'[1]Tabulka propočtu, verze 2021'!$B$3))*BH$3/$E$4</f>
        <v>0</v>
      </c>
      <c r="BH24" s="68">
        <f>$L24*POWER($E$1,(BG$6-'[1]Tabulka propočtu, verze 2021'!$B$3))*BH$3/$E$4</f>
        <v>0</v>
      </c>
      <c r="BI24" s="1"/>
      <c r="BJ24" s="68">
        <f>$K24*POWER($E$1,(BJ$6-'[1]Tabulka propočtu, verze 2021'!$B$3))*BK$3/$E$4</f>
        <v>0</v>
      </c>
      <c r="BK24" s="68">
        <f>$L24*POWER($E$1,(BJ$6-'[1]Tabulka propočtu, verze 2021'!$B$3))*BK$3/$E$4</f>
        <v>0</v>
      </c>
      <c r="BL24" s="1"/>
      <c r="BM24" s="68">
        <f>$K24*POWER($E$1,(BM$6-'[1]Tabulka propočtu, verze 2021'!$B$3))*BN$3/$E$4</f>
        <v>0</v>
      </c>
      <c r="BN24" s="68">
        <f>$L24*POWER($E$1,(BM$6-'[1]Tabulka propočtu, verze 2021'!$B$3))*BN$3/$E$4</f>
        <v>0</v>
      </c>
      <c r="BO24" s="1"/>
      <c r="BP24" s="68">
        <f>$K24*POWER($E$1,(BP$6-'[1]Tabulka propočtu, verze 2021'!$B$3))*BQ$3/$E$4</f>
        <v>0</v>
      </c>
      <c r="BQ24" s="68">
        <f>$L24*POWER($E$1,(BP$6-'[1]Tabulka propočtu, verze 2021'!$B$3))*BQ$3/$E$4</f>
        <v>0</v>
      </c>
      <c r="BR24" s="1"/>
      <c r="BS24" s="68">
        <f>$K24*POWER($E$1,(BS$6-'[1]Tabulka propočtu, verze 2021'!$B$3))*BT$3/$E$4</f>
        <v>0</v>
      </c>
      <c r="BT24" s="68">
        <f>$L24*POWER($E$1,(BS$6-'[1]Tabulka propočtu, verze 2021'!$B$3))*BT$3/$E$4</f>
        <v>0</v>
      </c>
      <c r="BU24" s="1"/>
      <c r="BV24" s="68">
        <f>$K24*POWER($E$1,(BV$6-'[1]Tabulka propočtu, verze 2021'!$B$3))*BW$3/$E$4</f>
        <v>0</v>
      </c>
      <c r="BW24" s="68">
        <f>$L24*POWER($E$1,(BV$6-'[1]Tabulka propočtu, verze 2021'!$B$3))*BW$3/$E$4</f>
        <v>0</v>
      </c>
      <c r="BX24" s="1"/>
      <c r="BY24" s="68">
        <f>$K24*POWER($E$1,(BY$6-'[1]Tabulka propočtu, verze 2021'!$B$3))*BZ$3/$E$4</f>
        <v>0</v>
      </c>
      <c r="BZ24" s="68">
        <f>$L24*POWER($E$1,(BY$6-'[1]Tabulka propočtu, verze 2021'!$B$3))*BZ$3/$E$4</f>
        <v>0</v>
      </c>
      <c r="CA24" s="1"/>
      <c r="CB24" s="68">
        <f>$K24*POWER($E$1,(CB$6-'[1]Tabulka propočtu, verze 2021'!$B$3))*CC$3/$E$4</f>
        <v>0</v>
      </c>
      <c r="CC24" s="68">
        <f>$L24*POWER($E$1,(CB$6-'[1]Tabulka propočtu, verze 2021'!$B$3))*CC$3/$E$4</f>
        <v>0</v>
      </c>
      <c r="CD24" s="1"/>
      <c r="CE24" s="68">
        <f>$K24*POWER($E$1,(CE$6-'[1]Tabulka propočtu, verze 2021'!$B$3))*CF$3/$E$4</f>
        <v>0</v>
      </c>
      <c r="CF24" s="68">
        <f>$L24*POWER($E$1,(CE$6-'[1]Tabulka propočtu, verze 2021'!$B$3))*CF$3/$E$4</f>
        <v>0</v>
      </c>
      <c r="CG24" s="1"/>
      <c r="CH24" s="68">
        <f>$K24*POWER($E$1,(CH$6-'[1]Tabulka propočtu, verze 2021'!$B$3))*CI$3/$E$4</f>
        <v>0</v>
      </c>
      <c r="CI24" s="68">
        <f>$L24*POWER($E$1,(CH$6-'[1]Tabulka propočtu, verze 2021'!$B$3))*CI$3/$E$4</f>
        <v>0</v>
      </c>
      <c r="CJ24" s="1"/>
      <c r="CK24" s="68">
        <f>$K24*POWER($E$1,(CK$6-'[1]Tabulka propočtu, verze 2021'!$B$3))*CL$3/$E$4</f>
        <v>0</v>
      </c>
      <c r="CL24" s="68">
        <f>$L24*POWER($E$1,(CK$6-'[1]Tabulka propočtu, verze 2021'!$B$3))*CL$3/$E$4</f>
        <v>0</v>
      </c>
      <c r="CM24" s="1"/>
      <c r="CN24" s="68">
        <f>$K24*POWER($E$1,(CN$6-'[1]Tabulka propočtu, verze 2021'!$B$3))*CO$3/$E$4</f>
        <v>0</v>
      </c>
      <c r="CO24" s="68">
        <f>$L24*POWER($E$1,(CN$6-'[1]Tabulka propočtu, verze 2021'!$B$3))*CO$3/$E$4</f>
        <v>0</v>
      </c>
      <c r="CP24" s="1"/>
      <c r="CQ24" s="68">
        <f>$K24*POWER($E$1,(CQ$6-'[1]Tabulka propočtu, verze 2021'!$B$3))*CR$3/$E$4</f>
        <v>0</v>
      </c>
      <c r="CR24" s="68">
        <f>$L24*POWER($E$1,(CQ$6-'[1]Tabulka propočtu, verze 2021'!$B$3))*CR$3/$E$4</f>
        <v>0</v>
      </c>
      <c r="CS24" s="1"/>
      <c r="CT24" s="68">
        <f>$K24*POWER($E$1,(CT$6-'[1]Tabulka propočtu, verze 2021'!$B$3))*CU$3/$E$4</f>
        <v>0</v>
      </c>
      <c r="CU24" s="68">
        <f>$L24*POWER($E$1,(CT$6-'[1]Tabulka propočtu, verze 2021'!$B$3))*CU$3/$E$4</f>
        <v>0</v>
      </c>
      <c r="CV24" s="1"/>
      <c r="CW24" s="68">
        <f>$K24*POWER($E$1,(CW$6-'[1]Tabulka propočtu, verze 2021'!$B$3))*CX$3/$E$4</f>
        <v>0</v>
      </c>
      <c r="CX24" s="68">
        <f>$L24*POWER($E$1,(CW$6-'[1]Tabulka propočtu, verze 2021'!$B$3))*CX$3/$E$4</f>
        <v>0</v>
      </c>
      <c r="CY24" s="1"/>
      <c r="CZ24" s="68">
        <f>$K24*POWER($E$1,(CZ$6-'[1]Tabulka propočtu, verze 2021'!$B$3))*DA$3/$E$4</f>
        <v>0</v>
      </c>
      <c r="DA24" s="68">
        <f>$L24*POWER($E$1,(CZ$6-'[1]Tabulka propočtu, verze 2021'!$B$3))*DA$3/$E$4</f>
        <v>0</v>
      </c>
      <c r="DB24" s="1"/>
      <c r="DC24" s="68">
        <f>$K24*POWER($E$1,(DC$6-'[1]Tabulka propočtu, verze 2021'!$B$3))*DD$3/$E$4</f>
        <v>0</v>
      </c>
      <c r="DD24" s="68">
        <f>$L24*POWER($E$1,(DC$6-'[1]Tabulka propočtu, verze 2021'!$B$3))*DD$3/$E$4</f>
        <v>0</v>
      </c>
      <c r="DE24" s="1"/>
    </row>
    <row r="25" spans="1:109" x14ac:dyDescent="0.2">
      <c r="A25" s="58"/>
      <c r="B25" s="78"/>
      <c r="C25" s="60" t="str">
        <f>'[1]Tabulka propočtu, verze 2021'!C20</f>
        <v>A14</v>
      </c>
      <c r="D25" s="75" t="str">
        <f>'[1]Tabulka propočtu, verze 2021'!D20</f>
        <v>Rezervní řádek</v>
      </c>
      <c r="E25" s="76">
        <f>'[1]Tabulka propočtu, verze 2021'!E20</f>
        <v>0</v>
      </c>
      <c r="F25" s="77">
        <f>'[1]Tabulka propočtu, verze 2021'!G20</f>
        <v>0</v>
      </c>
      <c r="H25" s="68">
        <f>'[1]Tabulka propočtu, verze 2021'!$CQ20</f>
        <v>0</v>
      </c>
      <c r="I25" s="68">
        <f>'[1]Tabulka propočtu, verze 2021'!$CS20</f>
        <v>0</v>
      </c>
      <c r="K25" s="68">
        <f>'[1]Tabulka propočtu, verze 2021'!$CQ20</f>
        <v>0</v>
      </c>
      <c r="L25" s="68">
        <f>'[1]Tabulka propočtu, verze 2021'!$CS20</f>
        <v>0</v>
      </c>
      <c r="M25" s="64"/>
      <c r="N25" s="68">
        <f t="shared" si="127"/>
        <v>0</v>
      </c>
      <c r="O25" s="68">
        <f t="shared" si="128"/>
        <v>0</v>
      </c>
      <c r="P25"/>
      <c r="Q25" s="68">
        <f>$K25*POWER($E$1,(Q$6-'[1]Tabulka propočtu, verze 2021'!$B$3))*R$3/$E$4</f>
        <v>0</v>
      </c>
      <c r="R25" s="68">
        <f>$L25*POWER($E$1,(Q$6-'[1]Tabulka propočtu, verze 2021'!$B$3))*R$3/$E$4</f>
        <v>0</v>
      </c>
      <c r="S25"/>
      <c r="T25" s="68">
        <f>$K25*POWER($E$1,($T$6-'[1]Tabulka propočtu, verze 2021'!$B$3))*U$3/$E$4</f>
        <v>0</v>
      </c>
      <c r="U25" s="68">
        <f>$L25*POWER($E$1,($T$6-'[1]Tabulka propočtu, verze 2021'!$B$3))*U$3/$E$4</f>
        <v>0</v>
      </c>
      <c r="W25" s="68">
        <f>$K25*POWER($E$1,(W$6-'[1]Tabulka propočtu, verze 2021'!$B$3))*X$3/$E$4</f>
        <v>0</v>
      </c>
      <c r="X25" s="68">
        <f>$L25*POWER($E$1,(W$6-'[1]Tabulka propočtu, verze 2021'!$B$3))*X$3/$E$4</f>
        <v>0</v>
      </c>
      <c r="Z25" s="68">
        <f>$K25*POWER($E$1,(Z$6-'[1]Tabulka propočtu, verze 2021'!$B$3))*AA$3/$E$4</f>
        <v>0</v>
      </c>
      <c r="AA25" s="68">
        <f>$L25*POWER($E$1,(Z$6-'[1]Tabulka propočtu, verze 2021'!$B$3))*AA$3/$E$4</f>
        <v>0</v>
      </c>
      <c r="AB25" s="1"/>
      <c r="AC25" s="68">
        <f>$K25*POWER($E$1,(AC$6-'[1]Tabulka propočtu, verze 2021'!$B$3))*AD$3/$E$4</f>
        <v>0</v>
      </c>
      <c r="AD25" s="68">
        <f>$L25*POWER($E$1,(AC$6-'[1]Tabulka propočtu, verze 2021'!$B$3))*AD$3/$E$4</f>
        <v>0</v>
      </c>
      <c r="AE25" s="1"/>
      <c r="AF25" s="68">
        <f>$K25*POWER($E$1,(AF$6-'[1]Tabulka propočtu, verze 2021'!$B$3))*AG$3/$E$4</f>
        <v>0</v>
      </c>
      <c r="AG25" s="68">
        <f>$L25*POWER($E$1,(AF$6-'[1]Tabulka propočtu, verze 2021'!$B$3))*AG$3/$E$4</f>
        <v>0</v>
      </c>
      <c r="AH25" s="1"/>
      <c r="AI25" s="68">
        <f>$K25*POWER($E$1,(AI$6-'[1]Tabulka propočtu, verze 2021'!$B$3))*AJ$3/$E$4</f>
        <v>0</v>
      </c>
      <c r="AJ25" s="68">
        <f>$L25*POWER($E$1,(AI$6-'[1]Tabulka propočtu, verze 2021'!$B$3))*AJ$3/$E$4</f>
        <v>0</v>
      </c>
      <c r="AK25" s="1"/>
      <c r="AL25" s="68">
        <f>$K25*POWER($E$1,(AL$6-'[1]Tabulka propočtu, verze 2021'!$B$3))*AM$3/$E$4</f>
        <v>0</v>
      </c>
      <c r="AM25" s="68">
        <f>$L25*POWER($E$1,(AL$6-'[1]Tabulka propočtu, verze 2021'!$B$3))*AM$3/$E$4</f>
        <v>0</v>
      </c>
      <c r="AN25" s="1"/>
      <c r="AO25" s="68">
        <f>$K25*POWER($E$1,(AO$6-'[1]Tabulka propočtu, verze 2021'!$B$3))*AP$3/$E$4</f>
        <v>0</v>
      </c>
      <c r="AP25" s="68">
        <f>$L25*POWER($E$1,(AO$6-'[1]Tabulka propočtu, verze 2021'!$B$3))*AP$3/$E$4</f>
        <v>0</v>
      </c>
      <c r="AQ25" s="1"/>
      <c r="AR25" s="68">
        <f>$K25*POWER($E$1,(AR$6-'[1]Tabulka propočtu, verze 2021'!$B$3))*AS$3/$E$4</f>
        <v>0</v>
      </c>
      <c r="AS25" s="68">
        <f>$L25*POWER($E$1,(AR$6-'[1]Tabulka propočtu, verze 2021'!$B$3))*AS$3/$E$4</f>
        <v>0</v>
      </c>
      <c r="AT25" s="1"/>
      <c r="AU25" s="68">
        <f>$K25*POWER($E$1,(AU$6-'[1]Tabulka propočtu, verze 2021'!$B$3))*AV$3/$E$4</f>
        <v>0</v>
      </c>
      <c r="AV25" s="68">
        <f>$L25*POWER($E$1,(AU$6-'[1]Tabulka propočtu, verze 2021'!$B$3))*AV$3/$E$4</f>
        <v>0</v>
      </c>
      <c r="AW25" s="1"/>
      <c r="AX25" s="68">
        <f>$K25*POWER($E$1,(AX$6-'[1]Tabulka propočtu, verze 2021'!$B$3))*AY$3/$E$4</f>
        <v>0</v>
      </c>
      <c r="AY25" s="68">
        <f>$L25*POWER($E$1,(AX$6-'[1]Tabulka propočtu, verze 2021'!$B$3))*AY$3/$E$4</f>
        <v>0</v>
      </c>
      <c r="AZ25" s="1"/>
      <c r="BA25" s="68">
        <f>$K25*POWER($E$1,(BA$6-'[1]Tabulka propočtu, verze 2021'!$B$3))*BB$3/$E$4</f>
        <v>0</v>
      </c>
      <c r="BB25" s="68">
        <f>$L25*POWER($E$1,(BA$6-'[1]Tabulka propočtu, verze 2021'!$B$3))*BB$3/$E$4</f>
        <v>0</v>
      </c>
      <c r="BC25" s="1"/>
      <c r="BD25" s="68">
        <f>$K25*POWER($E$1,(BD$6-'[1]Tabulka propočtu, verze 2021'!$B$3))*BE$3/$E$4</f>
        <v>0</v>
      </c>
      <c r="BE25" s="68">
        <f>$L25*POWER($E$1,(BD$6-'[1]Tabulka propočtu, verze 2021'!$B$3))*BE$3/$E$4</f>
        <v>0</v>
      </c>
      <c r="BF25" s="1"/>
      <c r="BG25" s="68">
        <f>$K25*POWER($E$1,(BG$6-'[1]Tabulka propočtu, verze 2021'!$B$3))*BH$3/$E$4</f>
        <v>0</v>
      </c>
      <c r="BH25" s="68">
        <f>$L25*POWER($E$1,(BG$6-'[1]Tabulka propočtu, verze 2021'!$B$3))*BH$3/$E$4</f>
        <v>0</v>
      </c>
      <c r="BI25" s="1"/>
      <c r="BJ25" s="68">
        <f>$K25*POWER($E$1,(BJ$6-'[1]Tabulka propočtu, verze 2021'!$B$3))*BK$3/$E$4</f>
        <v>0</v>
      </c>
      <c r="BK25" s="68">
        <f>$L25*POWER($E$1,(BJ$6-'[1]Tabulka propočtu, verze 2021'!$B$3))*BK$3/$E$4</f>
        <v>0</v>
      </c>
      <c r="BL25" s="1"/>
      <c r="BM25" s="68">
        <f>$K25*POWER($E$1,(BM$6-'[1]Tabulka propočtu, verze 2021'!$B$3))*BN$3/$E$4</f>
        <v>0</v>
      </c>
      <c r="BN25" s="68">
        <f>$L25*POWER($E$1,(BM$6-'[1]Tabulka propočtu, verze 2021'!$B$3))*BN$3/$E$4</f>
        <v>0</v>
      </c>
      <c r="BO25" s="1"/>
      <c r="BP25" s="68">
        <f>$K25*POWER($E$1,(BP$6-'[1]Tabulka propočtu, verze 2021'!$B$3))*BQ$3/$E$4</f>
        <v>0</v>
      </c>
      <c r="BQ25" s="68">
        <f>$L25*POWER($E$1,(BP$6-'[1]Tabulka propočtu, verze 2021'!$B$3))*BQ$3/$E$4</f>
        <v>0</v>
      </c>
      <c r="BR25" s="1"/>
      <c r="BS25" s="68">
        <f>$K25*POWER($E$1,(BS$6-'[1]Tabulka propočtu, verze 2021'!$B$3))*BT$3/$E$4</f>
        <v>0</v>
      </c>
      <c r="BT25" s="68">
        <f>$L25*POWER($E$1,(BS$6-'[1]Tabulka propočtu, verze 2021'!$B$3))*BT$3/$E$4</f>
        <v>0</v>
      </c>
      <c r="BU25" s="1"/>
      <c r="BV25" s="68">
        <f>$K25*POWER($E$1,(BV$6-'[1]Tabulka propočtu, verze 2021'!$B$3))*BW$3/$E$4</f>
        <v>0</v>
      </c>
      <c r="BW25" s="68">
        <f>$L25*POWER($E$1,(BV$6-'[1]Tabulka propočtu, verze 2021'!$B$3))*BW$3/$E$4</f>
        <v>0</v>
      </c>
      <c r="BX25" s="1"/>
      <c r="BY25" s="68">
        <f>$K25*POWER($E$1,(BY$6-'[1]Tabulka propočtu, verze 2021'!$B$3))*BZ$3/$E$4</f>
        <v>0</v>
      </c>
      <c r="BZ25" s="68">
        <f>$L25*POWER($E$1,(BY$6-'[1]Tabulka propočtu, verze 2021'!$B$3))*BZ$3/$E$4</f>
        <v>0</v>
      </c>
      <c r="CA25" s="1"/>
      <c r="CB25" s="68">
        <f>$K25*POWER($E$1,(CB$6-'[1]Tabulka propočtu, verze 2021'!$B$3))*CC$3/$E$4</f>
        <v>0</v>
      </c>
      <c r="CC25" s="68">
        <f>$L25*POWER($E$1,(CB$6-'[1]Tabulka propočtu, verze 2021'!$B$3))*CC$3/$E$4</f>
        <v>0</v>
      </c>
      <c r="CD25" s="1"/>
      <c r="CE25" s="68">
        <f>$K25*POWER($E$1,(CE$6-'[1]Tabulka propočtu, verze 2021'!$B$3))*CF$3/$E$4</f>
        <v>0</v>
      </c>
      <c r="CF25" s="68">
        <f>$L25*POWER($E$1,(CE$6-'[1]Tabulka propočtu, verze 2021'!$B$3))*CF$3/$E$4</f>
        <v>0</v>
      </c>
      <c r="CG25" s="1"/>
      <c r="CH25" s="68">
        <f>$K25*POWER($E$1,(CH$6-'[1]Tabulka propočtu, verze 2021'!$B$3))*CI$3/$E$4</f>
        <v>0</v>
      </c>
      <c r="CI25" s="68">
        <f>$L25*POWER($E$1,(CH$6-'[1]Tabulka propočtu, verze 2021'!$B$3))*CI$3/$E$4</f>
        <v>0</v>
      </c>
      <c r="CJ25" s="1"/>
      <c r="CK25" s="68">
        <f>$K25*POWER($E$1,(CK$6-'[1]Tabulka propočtu, verze 2021'!$B$3))*CL$3/$E$4</f>
        <v>0</v>
      </c>
      <c r="CL25" s="68">
        <f>$L25*POWER($E$1,(CK$6-'[1]Tabulka propočtu, verze 2021'!$B$3))*CL$3/$E$4</f>
        <v>0</v>
      </c>
      <c r="CM25" s="1"/>
      <c r="CN25" s="68">
        <f>$K25*POWER($E$1,(CN$6-'[1]Tabulka propočtu, verze 2021'!$B$3))*CO$3/$E$4</f>
        <v>0</v>
      </c>
      <c r="CO25" s="68">
        <f>$L25*POWER($E$1,(CN$6-'[1]Tabulka propočtu, verze 2021'!$B$3))*CO$3/$E$4</f>
        <v>0</v>
      </c>
      <c r="CP25" s="1"/>
      <c r="CQ25" s="68">
        <f>$K25*POWER($E$1,(CQ$6-'[1]Tabulka propočtu, verze 2021'!$B$3))*CR$3/$E$4</f>
        <v>0</v>
      </c>
      <c r="CR25" s="68">
        <f>$L25*POWER($E$1,(CQ$6-'[1]Tabulka propočtu, verze 2021'!$B$3))*CR$3/$E$4</f>
        <v>0</v>
      </c>
      <c r="CS25" s="1"/>
      <c r="CT25" s="68">
        <f>$K25*POWER($E$1,(CT$6-'[1]Tabulka propočtu, verze 2021'!$B$3))*CU$3/$E$4</f>
        <v>0</v>
      </c>
      <c r="CU25" s="68">
        <f>$L25*POWER($E$1,(CT$6-'[1]Tabulka propočtu, verze 2021'!$B$3))*CU$3/$E$4</f>
        <v>0</v>
      </c>
      <c r="CV25" s="1"/>
      <c r="CW25" s="68">
        <f>$K25*POWER($E$1,(CW$6-'[1]Tabulka propočtu, verze 2021'!$B$3))*CX$3/$E$4</f>
        <v>0</v>
      </c>
      <c r="CX25" s="68">
        <f>$L25*POWER($E$1,(CW$6-'[1]Tabulka propočtu, verze 2021'!$B$3))*CX$3/$E$4</f>
        <v>0</v>
      </c>
      <c r="CY25" s="1"/>
      <c r="CZ25" s="68">
        <f>$K25*POWER($E$1,(CZ$6-'[1]Tabulka propočtu, verze 2021'!$B$3))*DA$3/$E$4</f>
        <v>0</v>
      </c>
      <c r="DA25" s="68">
        <f>$L25*POWER($E$1,(CZ$6-'[1]Tabulka propočtu, verze 2021'!$B$3))*DA$3/$E$4</f>
        <v>0</v>
      </c>
      <c r="DB25" s="1"/>
      <c r="DC25" s="68">
        <f>$K25*POWER($E$1,(DC$6-'[1]Tabulka propočtu, verze 2021'!$B$3))*DD$3/$E$4</f>
        <v>0</v>
      </c>
      <c r="DD25" s="68">
        <f>$L25*POWER($E$1,(DC$6-'[1]Tabulka propočtu, verze 2021'!$B$3))*DD$3/$E$4</f>
        <v>0</v>
      </c>
      <c r="DE25" s="1"/>
    </row>
    <row r="26" spans="1:109" x14ac:dyDescent="0.2">
      <c r="A26" s="58"/>
      <c r="B26" s="78"/>
      <c r="C26" s="60" t="str">
        <f>'[1]Tabulka propočtu, verze 2021'!C21</f>
        <v>A15</v>
      </c>
      <c r="D26" s="75" t="str">
        <f>'[1]Tabulka propočtu, verze 2021'!D21</f>
        <v>Rezervní řádek</v>
      </c>
      <c r="E26" s="76">
        <f>'[1]Tabulka propočtu, verze 2021'!E21</f>
        <v>0</v>
      </c>
      <c r="F26" s="77">
        <f>'[1]Tabulka propočtu, verze 2021'!G21</f>
        <v>0</v>
      </c>
      <c r="H26" s="68">
        <f>'[1]Tabulka propočtu, verze 2021'!$CQ21</f>
        <v>0</v>
      </c>
      <c r="I26" s="68">
        <f>'[1]Tabulka propočtu, verze 2021'!$CS21</f>
        <v>0</v>
      </c>
      <c r="K26" s="68">
        <f>'[1]Tabulka propočtu, verze 2021'!$CQ21</f>
        <v>0</v>
      </c>
      <c r="L26" s="68">
        <f>'[1]Tabulka propočtu, verze 2021'!$CS21</f>
        <v>0</v>
      </c>
      <c r="M26" s="64"/>
      <c r="N26" s="68">
        <f t="shared" si="127"/>
        <v>0</v>
      </c>
      <c r="O26" s="68">
        <f t="shared" si="128"/>
        <v>0</v>
      </c>
      <c r="P26"/>
      <c r="Q26" s="68">
        <f>$K26*POWER($E$1,(Q$6-'[1]Tabulka propočtu, verze 2021'!$B$3))*R$3/$E$4</f>
        <v>0</v>
      </c>
      <c r="R26" s="68">
        <f>$L26*POWER($E$1,(Q$6-'[1]Tabulka propočtu, verze 2021'!$B$3))*R$3/$E$4</f>
        <v>0</v>
      </c>
      <c r="S26"/>
      <c r="T26" s="68">
        <f>$K26*POWER($E$1,($T$6-'[1]Tabulka propočtu, verze 2021'!$B$3))*U$3/$E$4</f>
        <v>0</v>
      </c>
      <c r="U26" s="68">
        <f>$L26*POWER($E$1,($T$6-'[1]Tabulka propočtu, verze 2021'!$B$3))*U$3/$E$4</f>
        <v>0</v>
      </c>
      <c r="W26" s="68">
        <f>$K26*POWER($E$1,(W$6-'[1]Tabulka propočtu, verze 2021'!$B$3))*X$3/$E$4</f>
        <v>0</v>
      </c>
      <c r="X26" s="68">
        <f>$L26*POWER($E$1,(W$6-'[1]Tabulka propočtu, verze 2021'!$B$3))*X$3/$E$4</f>
        <v>0</v>
      </c>
      <c r="Z26" s="68">
        <f>$K26*POWER($E$1,(Z$6-'[1]Tabulka propočtu, verze 2021'!$B$3))*AA$3/$E$4</f>
        <v>0</v>
      </c>
      <c r="AA26" s="68">
        <f>$L26*POWER($E$1,(Z$6-'[1]Tabulka propočtu, verze 2021'!$B$3))*AA$3/$E$4</f>
        <v>0</v>
      </c>
      <c r="AB26" s="1"/>
      <c r="AC26" s="68">
        <f>$K26*POWER($E$1,(AC$6-'[1]Tabulka propočtu, verze 2021'!$B$3))*AD$3/$E$4</f>
        <v>0</v>
      </c>
      <c r="AD26" s="68">
        <f>$L26*POWER($E$1,(AC$6-'[1]Tabulka propočtu, verze 2021'!$B$3))*AD$3/$E$4</f>
        <v>0</v>
      </c>
      <c r="AE26" s="1"/>
      <c r="AF26" s="68">
        <f>$K26*POWER($E$1,(AF$6-'[1]Tabulka propočtu, verze 2021'!$B$3))*AG$3/$E$4</f>
        <v>0</v>
      </c>
      <c r="AG26" s="68">
        <f>$L26*POWER($E$1,(AF$6-'[1]Tabulka propočtu, verze 2021'!$B$3))*AG$3/$E$4</f>
        <v>0</v>
      </c>
      <c r="AH26" s="1"/>
      <c r="AI26" s="68">
        <f>$K26*POWER($E$1,(AI$6-'[1]Tabulka propočtu, verze 2021'!$B$3))*AJ$3/$E$4</f>
        <v>0</v>
      </c>
      <c r="AJ26" s="68">
        <f>$L26*POWER($E$1,(AI$6-'[1]Tabulka propočtu, verze 2021'!$B$3))*AJ$3/$E$4</f>
        <v>0</v>
      </c>
      <c r="AK26" s="1"/>
      <c r="AL26" s="68">
        <f>$K26*POWER($E$1,(AL$6-'[1]Tabulka propočtu, verze 2021'!$B$3))*AM$3/$E$4</f>
        <v>0</v>
      </c>
      <c r="AM26" s="68">
        <f>$L26*POWER($E$1,(AL$6-'[1]Tabulka propočtu, verze 2021'!$B$3))*AM$3/$E$4</f>
        <v>0</v>
      </c>
      <c r="AN26" s="1"/>
      <c r="AO26" s="68">
        <f>$K26*POWER($E$1,(AO$6-'[1]Tabulka propočtu, verze 2021'!$B$3))*AP$3/$E$4</f>
        <v>0</v>
      </c>
      <c r="AP26" s="68">
        <f>$L26*POWER($E$1,(AO$6-'[1]Tabulka propočtu, verze 2021'!$B$3))*AP$3/$E$4</f>
        <v>0</v>
      </c>
      <c r="AQ26" s="1"/>
      <c r="AR26" s="68">
        <f>$K26*POWER($E$1,(AR$6-'[1]Tabulka propočtu, verze 2021'!$B$3))*AS$3/$E$4</f>
        <v>0</v>
      </c>
      <c r="AS26" s="68">
        <f>$L26*POWER($E$1,(AR$6-'[1]Tabulka propočtu, verze 2021'!$B$3))*AS$3/$E$4</f>
        <v>0</v>
      </c>
      <c r="AT26" s="1"/>
      <c r="AU26" s="68">
        <f>$K26*POWER($E$1,(AU$6-'[1]Tabulka propočtu, verze 2021'!$B$3))*AV$3/$E$4</f>
        <v>0</v>
      </c>
      <c r="AV26" s="68">
        <f>$L26*POWER($E$1,(AU$6-'[1]Tabulka propočtu, verze 2021'!$B$3))*AV$3/$E$4</f>
        <v>0</v>
      </c>
      <c r="AW26" s="1"/>
      <c r="AX26" s="68">
        <f>$K26*POWER($E$1,(AX$6-'[1]Tabulka propočtu, verze 2021'!$B$3))*AY$3/$E$4</f>
        <v>0</v>
      </c>
      <c r="AY26" s="68">
        <f>$L26*POWER($E$1,(AX$6-'[1]Tabulka propočtu, verze 2021'!$B$3))*AY$3/$E$4</f>
        <v>0</v>
      </c>
      <c r="AZ26" s="1"/>
      <c r="BA26" s="68">
        <f>$K26*POWER($E$1,(BA$6-'[1]Tabulka propočtu, verze 2021'!$B$3))*BB$3/$E$4</f>
        <v>0</v>
      </c>
      <c r="BB26" s="68">
        <f>$L26*POWER($E$1,(BA$6-'[1]Tabulka propočtu, verze 2021'!$B$3))*BB$3/$E$4</f>
        <v>0</v>
      </c>
      <c r="BC26" s="1"/>
      <c r="BD26" s="68">
        <f>$K26*POWER($E$1,(BD$6-'[1]Tabulka propočtu, verze 2021'!$B$3))*BE$3/$E$4</f>
        <v>0</v>
      </c>
      <c r="BE26" s="68">
        <f>$L26*POWER($E$1,(BD$6-'[1]Tabulka propočtu, verze 2021'!$B$3))*BE$3/$E$4</f>
        <v>0</v>
      </c>
      <c r="BF26" s="1"/>
      <c r="BG26" s="68">
        <f>$K26*POWER($E$1,(BG$6-'[1]Tabulka propočtu, verze 2021'!$B$3))*BH$3/$E$4</f>
        <v>0</v>
      </c>
      <c r="BH26" s="68">
        <f>$L26*POWER($E$1,(BG$6-'[1]Tabulka propočtu, verze 2021'!$B$3))*BH$3/$E$4</f>
        <v>0</v>
      </c>
      <c r="BI26" s="1"/>
      <c r="BJ26" s="68">
        <f>$K26*POWER($E$1,(BJ$6-'[1]Tabulka propočtu, verze 2021'!$B$3))*BK$3/$E$4</f>
        <v>0</v>
      </c>
      <c r="BK26" s="68">
        <f>$L26*POWER($E$1,(BJ$6-'[1]Tabulka propočtu, verze 2021'!$B$3))*BK$3/$E$4</f>
        <v>0</v>
      </c>
      <c r="BL26" s="1"/>
      <c r="BM26" s="68">
        <f>$K26*POWER($E$1,(BM$6-'[1]Tabulka propočtu, verze 2021'!$B$3))*BN$3/$E$4</f>
        <v>0</v>
      </c>
      <c r="BN26" s="68">
        <f>$L26*POWER($E$1,(BM$6-'[1]Tabulka propočtu, verze 2021'!$B$3))*BN$3/$E$4</f>
        <v>0</v>
      </c>
      <c r="BO26" s="1"/>
      <c r="BP26" s="68">
        <f>$K26*POWER($E$1,(BP$6-'[1]Tabulka propočtu, verze 2021'!$B$3))*BQ$3/$E$4</f>
        <v>0</v>
      </c>
      <c r="BQ26" s="68">
        <f>$L26*POWER($E$1,(BP$6-'[1]Tabulka propočtu, verze 2021'!$B$3))*BQ$3/$E$4</f>
        <v>0</v>
      </c>
      <c r="BR26" s="1"/>
      <c r="BS26" s="68">
        <f>$K26*POWER($E$1,(BS$6-'[1]Tabulka propočtu, verze 2021'!$B$3))*BT$3/$E$4</f>
        <v>0</v>
      </c>
      <c r="BT26" s="68">
        <f>$L26*POWER($E$1,(BS$6-'[1]Tabulka propočtu, verze 2021'!$B$3))*BT$3/$E$4</f>
        <v>0</v>
      </c>
      <c r="BU26" s="1"/>
      <c r="BV26" s="68">
        <f>$K26*POWER($E$1,(BV$6-'[1]Tabulka propočtu, verze 2021'!$B$3))*BW$3/$E$4</f>
        <v>0</v>
      </c>
      <c r="BW26" s="68">
        <f>$L26*POWER($E$1,(BV$6-'[1]Tabulka propočtu, verze 2021'!$B$3))*BW$3/$E$4</f>
        <v>0</v>
      </c>
      <c r="BX26" s="1"/>
      <c r="BY26" s="68">
        <f>$K26*POWER($E$1,(BY$6-'[1]Tabulka propočtu, verze 2021'!$B$3))*BZ$3/$E$4</f>
        <v>0</v>
      </c>
      <c r="BZ26" s="68">
        <f>$L26*POWER($E$1,(BY$6-'[1]Tabulka propočtu, verze 2021'!$B$3))*BZ$3/$E$4</f>
        <v>0</v>
      </c>
      <c r="CA26" s="1"/>
      <c r="CB26" s="68">
        <f>$K26*POWER($E$1,(CB$6-'[1]Tabulka propočtu, verze 2021'!$B$3))*CC$3/$E$4</f>
        <v>0</v>
      </c>
      <c r="CC26" s="68">
        <f>$L26*POWER($E$1,(CB$6-'[1]Tabulka propočtu, verze 2021'!$B$3))*CC$3/$E$4</f>
        <v>0</v>
      </c>
      <c r="CD26" s="1"/>
      <c r="CE26" s="68">
        <f>$K26*POWER($E$1,(CE$6-'[1]Tabulka propočtu, verze 2021'!$B$3))*CF$3/$E$4</f>
        <v>0</v>
      </c>
      <c r="CF26" s="68">
        <f>$L26*POWER($E$1,(CE$6-'[1]Tabulka propočtu, verze 2021'!$B$3))*CF$3/$E$4</f>
        <v>0</v>
      </c>
      <c r="CG26" s="1"/>
      <c r="CH26" s="68">
        <f>$K26*POWER($E$1,(CH$6-'[1]Tabulka propočtu, verze 2021'!$B$3))*CI$3/$E$4</f>
        <v>0</v>
      </c>
      <c r="CI26" s="68">
        <f>$L26*POWER($E$1,(CH$6-'[1]Tabulka propočtu, verze 2021'!$B$3))*CI$3/$E$4</f>
        <v>0</v>
      </c>
      <c r="CJ26" s="1"/>
      <c r="CK26" s="68">
        <f>$K26*POWER($E$1,(CK$6-'[1]Tabulka propočtu, verze 2021'!$B$3))*CL$3/$E$4</f>
        <v>0</v>
      </c>
      <c r="CL26" s="68">
        <f>$L26*POWER($E$1,(CK$6-'[1]Tabulka propočtu, verze 2021'!$B$3))*CL$3/$E$4</f>
        <v>0</v>
      </c>
      <c r="CM26" s="1"/>
      <c r="CN26" s="68">
        <f>$K26*POWER($E$1,(CN$6-'[1]Tabulka propočtu, verze 2021'!$B$3))*CO$3/$E$4</f>
        <v>0</v>
      </c>
      <c r="CO26" s="68">
        <f>$L26*POWER($E$1,(CN$6-'[1]Tabulka propočtu, verze 2021'!$B$3))*CO$3/$E$4</f>
        <v>0</v>
      </c>
      <c r="CP26" s="1"/>
      <c r="CQ26" s="68">
        <f>$K26*POWER($E$1,(CQ$6-'[1]Tabulka propočtu, verze 2021'!$B$3))*CR$3/$E$4</f>
        <v>0</v>
      </c>
      <c r="CR26" s="68">
        <f>$L26*POWER($E$1,(CQ$6-'[1]Tabulka propočtu, verze 2021'!$B$3))*CR$3/$E$4</f>
        <v>0</v>
      </c>
      <c r="CS26" s="1"/>
      <c r="CT26" s="68">
        <f>$K26*POWER($E$1,(CT$6-'[1]Tabulka propočtu, verze 2021'!$B$3))*CU$3/$E$4</f>
        <v>0</v>
      </c>
      <c r="CU26" s="68">
        <f>$L26*POWER($E$1,(CT$6-'[1]Tabulka propočtu, verze 2021'!$B$3))*CU$3/$E$4</f>
        <v>0</v>
      </c>
      <c r="CV26" s="1"/>
      <c r="CW26" s="68">
        <f>$K26*POWER($E$1,(CW$6-'[1]Tabulka propočtu, verze 2021'!$B$3))*CX$3/$E$4</f>
        <v>0</v>
      </c>
      <c r="CX26" s="68">
        <f>$L26*POWER($E$1,(CW$6-'[1]Tabulka propočtu, verze 2021'!$B$3))*CX$3/$E$4</f>
        <v>0</v>
      </c>
      <c r="CY26" s="1"/>
      <c r="CZ26" s="68">
        <f>$K26*POWER($E$1,(CZ$6-'[1]Tabulka propočtu, verze 2021'!$B$3))*DA$3/$E$4</f>
        <v>0</v>
      </c>
      <c r="DA26" s="68">
        <f>$L26*POWER($E$1,(CZ$6-'[1]Tabulka propočtu, verze 2021'!$B$3))*DA$3/$E$4</f>
        <v>0</v>
      </c>
      <c r="DB26" s="1"/>
      <c r="DC26" s="68">
        <f>$K26*POWER($E$1,(DC$6-'[1]Tabulka propočtu, verze 2021'!$B$3))*DD$3/$E$4</f>
        <v>0</v>
      </c>
      <c r="DD26" s="68">
        <f>$L26*POWER($E$1,(DC$6-'[1]Tabulka propočtu, verze 2021'!$B$3))*DD$3/$E$4</f>
        <v>0</v>
      </c>
      <c r="DE26" s="1"/>
    </row>
    <row r="27" spans="1:109" x14ac:dyDescent="0.2">
      <c r="A27" s="58"/>
      <c r="B27" s="78"/>
      <c r="C27" s="60" t="str">
        <f>'[1]Tabulka propočtu, verze 2021'!C22</f>
        <v>A16</v>
      </c>
      <c r="D27" s="79" t="str">
        <f>'[1]Tabulka propočtu, verze 2021'!D22</f>
        <v>Individuální kalkulace</v>
      </c>
      <c r="E27" s="80" t="str">
        <f>'[1]Tabulka propočtu, verze 2021'!E22</f>
        <v>mil. Kč</v>
      </c>
      <c r="F27" s="81">
        <f>'[1]Tabulka propočtu, verze 2021'!G22</f>
        <v>0</v>
      </c>
      <c r="H27" s="68">
        <f>'[1]Tabulka propočtu, verze 2021'!$CQ22</f>
        <v>0</v>
      </c>
      <c r="I27" s="68">
        <f>'[1]Tabulka propočtu, verze 2021'!$CS22</f>
        <v>0</v>
      </c>
      <c r="K27" s="68">
        <f>'[1]Tabulka propočtu, verze 2021'!$CQ22</f>
        <v>0</v>
      </c>
      <c r="L27" s="68">
        <f>'[1]Tabulka propočtu, verze 2021'!$CS22</f>
        <v>0</v>
      </c>
      <c r="M27" s="64"/>
      <c r="N27" s="68">
        <f t="shared" si="127"/>
        <v>0</v>
      </c>
      <c r="O27" s="68">
        <f t="shared" si="128"/>
        <v>0</v>
      </c>
      <c r="P27"/>
      <c r="Q27" s="68">
        <f>$K27*POWER($E$1,(Q$6-'[1]Tabulka propočtu, verze 2021'!$B$3))*R$3/$E$4</f>
        <v>0</v>
      </c>
      <c r="R27" s="68">
        <f>$L27*POWER($E$1,(Q$6-'[1]Tabulka propočtu, verze 2021'!$B$3))*R$3/$E$4</f>
        <v>0</v>
      </c>
      <c r="S27"/>
      <c r="T27" s="68">
        <f>$K27*POWER($E$1,($T$6-'[1]Tabulka propočtu, verze 2021'!$B$3))*U$3/$E$4</f>
        <v>0</v>
      </c>
      <c r="U27" s="68">
        <f>$L27*POWER($E$1,($T$6-'[1]Tabulka propočtu, verze 2021'!$B$3))*U$3/$E$4</f>
        <v>0</v>
      </c>
      <c r="W27" s="68">
        <f>$K27*POWER($E$1,(W$6-'[1]Tabulka propočtu, verze 2021'!$B$3))*X$3/$E$4</f>
        <v>0</v>
      </c>
      <c r="X27" s="68">
        <f>$L27*POWER($E$1,(W$6-'[1]Tabulka propočtu, verze 2021'!$B$3))*X$3/$E$4</f>
        <v>0</v>
      </c>
      <c r="Z27" s="68">
        <f>$K27*POWER($E$1,(Z$6-'[1]Tabulka propočtu, verze 2021'!$B$3))*AA$3/$E$4</f>
        <v>0</v>
      </c>
      <c r="AA27" s="68">
        <f>$L27*POWER($E$1,(Z$6-'[1]Tabulka propočtu, verze 2021'!$B$3))*AA$3/$E$4</f>
        <v>0</v>
      </c>
      <c r="AB27" s="1"/>
      <c r="AC27" s="68">
        <f>$K27*POWER($E$1,(AC$6-'[1]Tabulka propočtu, verze 2021'!$B$3))*AD$3/$E$4</f>
        <v>0</v>
      </c>
      <c r="AD27" s="68">
        <f>$L27*POWER($E$1,(AC$6-'[1]Tabulka propočtu, verze 2021'!$B$3))*AD$3/$E$4</f>
        <v>0</v>
      </c>
      <c r="AE27" s="1"/>
      <c r="AF27" s="68">
        <f>$K27*POWER($E$1,(AF$6-'[1]Tabulka propočtu, verze 2021'!$B$3))*AG$3/$E$4</f>
        <v>0</v>
      </c>
      <c r="AG27" s="68">
        <f>$L27*POWER($E$1,(AF$6-'[1]Tabulka propočtu, verze 2021'!$B$3))*AG$3/$E$4</f>
        <v>0</v>
      </c>
      <c r="AH27" s="1"/>
      <c r="AI27" s="68">
        <f>$K27*POWER($E$1,(AI$6-'[1]Tabulka propočtu, verze 2021'!$B$3))*AJ$3/$E$4</f>
        <v>0</v>
      </c>
      <c r="AJ27" s="68">
        <f>$L27*POWER($E$1,(AI$6-'[1]Tabulka propočtu, verze 2021'!$B$3))*AJ$3/$E$4</f>
        <v>0</v>
      </c>
      <c r="AK27" s="1"/>
      <c r="AL27" s="68">
        <f>$K27*POWER($E$1,(AL$6-'[1]Tabulka propočtu, verze 2021'!$B$3))*AM$3/$E$4</f>
        <v>0</v>
      </c>
      <c r="AM27" s="68">
        <f>$L27*POWER($E$1,(AL$6-'[1]Tabulka propočtu, verze 2021'!$B$3))*AM$3/$E$4</f>
        <v>0</v>
      </c>
      <c r="AN27" s="1"/>
      <c r="AO27" s="68">
        <f>$K27*POWER($E$1,(AO$6-'[1]Tabulka propočtu, verze 2021'!$B$3))*AP$3/$E$4</f>
        <v>0</v>
      </c>
      <c r="AP27" s="68">
        <f>$L27*POWER($E$1,(AO$6-'[1]Tabulka propočtu, verze 2021'!$B$3))*AP$3/$E$4</f>
        <v>0</v>
      </c>
      <c r="AQ27" s="1"/>
      <c r="AR27" s="68">
        <f>$K27*POWER($E$1,(AR$6-'[1]Tabulka propočtu, verze 2021'!$B$3))*AS$3/$E$4</f>
        <v>0</v>
      </c>
      <c r="AS27" s="68">
        <f>$L27*POWER($E$1,(AR$6-'[1]Tabulka propočtu, verze 2021'!$B$3))*AS$3/$E$4</f>
        <v>0</v>
      </c>
      <c r="AT27" s="1"/>
      <c r="AU27" s="68">
        <f>$K27*POWER($E$1,(AU$6-'[1]Tabulka propočtu, verze 2021'!$B$3))*AV$3/$E$4</f>
        <v>0</v>
      </c>
      <c r="AV27" s="68">
        <f>$L27*POWER($E$1,(AU$6-'[1]Tabulka propočtu, verze 2021'!$B$3))*AV$3/$E$4</f>
        <v>0</v>
      </c>
      <c r="AW27" s="1"/>
      <c r="AX27" s="68">
        <f>$K27*POWER($E$1,(AX$6-'[1]Tabulka propočtu, verze 2021'!$B$3))*AY$3/$E$4</f>
        <v>0</v>
      </c>
      <c r="AY27" s="68">
        <f>$L27*POWER($E$1,(AX$6-'[1]Tabulka propočtu, verze 2021'!$B$3))*AY$3/$E$4</f>
        <v>0</v>
      </c>
      <c r="AZ27" s="1"/>
      <c r="BA27" s="68">
        <f>$K27*POWER($E$1,(BA$6-'[1]Tabulka propočtu, verze 2021'!$B$3))*BB$3/$E$4</f>
        <v>0</v>
      </c>
      <c r="BB27" s="68">
        <f>$L27*POWER($E$1,(BA$6-'[1]Tabulka propočtu, verze 2021'!$B$3))*BB$3/$E$4</f>
        <v>0</v>
      </c>
      <c r="BC27" s="1"/>
      <c r="BD27" s="68">
        <f>$K27*POWER($E$1,(BD$6-'[1]Tabulka propočtu, verze 2021'!$B$3))*BE$3/$E$4</f>
        <v>0</v>
      </c>
      <c r="BE27" s="68">
        <f>$L27*POWER($E$1,(BD$6-'[1]Tabulka propočtu, verze 2021'!$B$3))*BE$3/$E$4</f>
        <v>0</v>
      </c>
      <c r="BF27" s="1"/>
      <c r="BG27" s="68">
        <f>$K27*POWER($E$1,(BG$6-'[1]Tabulka propočtu, verze 2021'!$B$3))*BH$3/$E$4</f>
        <v>0</v>
      </c>
      <c r="BH27" s="68">
        <f>$L27*POWER($E$1,(BG$6-'[1]Tabulka propočtu, verze 2021'!$B$3))*BH$3/$E$4</f>
        <v>0</v>
      </c>
      <c r="BI27" s="1"/>
      <c r="BJ27" s="68">
        <f>$K27*POWER($E$1,(BJ$6-'[1]Tabulka propočtu, verze 2021'!$B$3))*BK$3/$E$4</f>
        <v>0</v>
      </c>
      <c r="BK27" s="68">
        <f>$L27*POWER($E$1,(BJ$6-'[1]Tabulka propočtu, verze 2021'!$B$3))*BK$3/$E$4</f>
        <v>0</v>
      </c>
      <c r="BL27" s="1"/>
      <c r="BM27" s="68">
        <f>$K27*POWER($E$1,(BM$6-'[1]Tabulka propočtu, verze 2021'!$B$3))*BN$3/$E$4</f>
        <v>0</v>
      </c>
      <c r="BN27" s="68">
        <f>$L27*POWER($E$1,(BM$6-'[1]Tabulka propočtu, verze 2021'!$B$3))*BN$3/$E$4</f>
        <v>0</v>
      </c>
      <c r="BO27" s="1"/>
      <c r="BP27" s="68">
        <f>$K27*POWER($E$1,(BP$6-'[1]Tabulka propočtu, verze 2021'!$B$3))*BQ$3/$E$4</f>
        <v>0</v>
      </c>
      <c r="BQ27" s="68">
        <f>$L27*POWER($E$1,(BP$6-'[1]Tabulka propočtu, verze 2021'!$B$3))*BQ$3/$E$4</f>
        <v>0</v>
      </c>
      <c r="BR27" s="1"/>
      <c r="BS27" s="68">
        <f>$K27*POWER($E$1,(BS$6-'[1]Tabulka propočtu, verze 2021'!$B$3))*BT$3/$E$4</f>
        <v>0</v>
      </c>
      <c r="BT27" s="68">
        <f>$L27*POWER($E$1,(BS$6-'[1]Tabulka propočtu, verze 2021'!$B$3))*BT$3/$E$4</f>
        <v>0</v>
      </c>
      <c r="BU27" s="1"/>
      <c r="BV27" s="68">
        <f>$K27*POWER($E$1,(BV$6-'[1]Tabulka propočtu, verze 2021'!$B$3))*BW$3/$E$4</f>
        <v>0</v>
      </c>
      <c r="BW27" s="68">
        <f>$L27*POWER($E$1,(BV$6-'[1]Tabulka propočtu, verze 2021'!$B$3))*BW$3/$E$4</f>
        <v>0</v>
      </c>
      <c r="BX27" s="1"/>
      <c r="BY27" s="68">
        <f>$K27*POWER($E$1,(BY$6-'[1]Tabulka propočtu, verze 2021'!$B$3))*BZ$3/$E$4</f>
        <v>0</v>
      </c>
      <c r="BZ27" s="68">
        <f>$L27*POWER($E$1,(BY$6-'[1]Tabulka propočtu, verze 2021'!$B$3))*BZ$3/$E$4</f>
        <v>0</v>
      </c>
      <c r="CA27" s="1"/>
      <c r="CB27" s="68">
        <f>$K27*POWER($E$1,(CB$6-'[1]Tabulka propočtu, verze 2021'!$B$3))*CC$3/$E$4</f>
        <v>0</v>
      </c>
      <c r="CC27" s="68">
        <f>$L27*POWER($E$1,(CB$6-'[1]Tabulka propočtu, verze 2021'!$B$3))*CC$3/$E$4</f>
        <v>0</v>
      </c>
      <c r="CD27" s="1"/>
      <c r="CE27" s="68">
        <f>$K27*POWER($E$1,(CE$6-'[1]Tabulka propočtu, verze 2021'!$B$3))*CF$3/$E$4</f>
        <v>0</v>
      </c>
      <c r="CF27" s="68">
        <f>$L27*POWER($E$1,(CE$6-'[1]Tabulka propočtu, verze 2021'!$B$3))*CF$3/$E$4</f>
        <v>0</v>
      </c>
      <c r="CG27" s="1"/>
      <c r="CH27" s="68">
        <f>$K27*POWER($E$1,(CH$6-'[1]Tabulka propočtu, verze 2021'!$B$3))*CI$3/$E$4</f>
        <v>0</v>
      </c>
      <c r="CI27" s="68">
        <f>$L27*POWER($E$1,(CH$6-'[1]Tabulka propočtu, verze 2021'!$B$3))*CI$3/$E$4</f>
        <v>0</v>
      </c>
      <c r="CJ27" s="1"/>
      <c r="CK27" s="68">
        <f>$K27*POWER($E$1,(CK$6-'[1]Tabulka propočtu, verze 2021'!$B$3))*CL$3/$E$4</f>
        <v>0</v>
      </c>
      <c r="CL27" s="68">
        <f>$L27*POWER($E$1,(CK$6-'[1]Tabulka propočtu, verze 2021'!$B$3))*CL$3/$E$4</f>
        <v>0</v>
      </c>
      <c r="CM27" s="1"/>
      <c r="CN27" s="68">
        <f>$K27*POWER($E$1,(CN$6-'[1]Tabulka propočtu, verze 2021'!$B$3))*CO$3/$E$4</f>
        <v>0</v>
      </c>
      <c r="CO27" s="68">
        <f>$L27*POWER($E$1,(CN$6-'[1]Tabulka propočtu, verze 2021'!$B$3))*CO$3/$E$4</f>
        <v>0</v>
      </c>
      <c r="CP27" s="1"/>
      <c r="CQ27" s="68">
        <f>$K27*POWER($E$1,(CQ$6-'[1]Tabulka propočtu, verze 2021'!$B$3))*CR$3/$E$4</f>
        <v>0</v>
      </c>
      <c r="CR27" s="68">
        <f>$L27*POWER($E$1,(CQ$6-'[1]Tabulka propočtu, verze 2021'!$B$3))*CR$3/$E$4</f>
        <v>0</v>
      </c>
      <c r="CS27" s="1"/>
      <c r="CT27" s="68">
        <f>$K27*POWER($E$1,(CT$6-'[1]Tabulka propočtu, verze 2021'!$B$3))*CU$3/$E$4</f>
        <v>0</v>
      </c>
      <c r="CU27" s="68">
        <f>$L27*POWER($E$1,(CT$6-'[1]Tabulka propočtu, verze 2021'!$B$3))*CU$3/$E$4</f>
        <v>0</v>
      </c>
      <c r="CV27" s="1"/>
      <c r="CW27" s="68">
        <f>$K27*POWER($E$1,(CW$6-'[1]Tabulka propočtu, verze 2021'!$B$3))*CX$3/$E$4</f>
        <v>0</v>
      </c>
      <c r="CX27" s="68">
        <f>$L27*POWER($E$1,(CW$6-'[1]Tabulka propočtu, verze 2021'!$B$3))*CX$3/$E$4</f>
        <v>0</v>
      </c>
      <c r="CY27" s="1"/>
      <c r="CZ27" s="68">
        <f>$K27*POWER($E$1,(CZ$6-'[1]Tabulka propočtu, verze 2021'!$B$3))*DA$3/$E$4</f>
        <v>0</v>
      </c>
      <c r="DA27" s="68">
        <f>$L27*POWER($E$1,(CZ$6-'[1]Tabulka propočtu, verze 2021'!$B$3))*DA$3/$E$4</f>
        <v>0</v>
      </c>
      <c r="DB27" s="1"/>
      <c r="DC27" s="68">
        <f>$K27*POWER($E$1,(DC$6-'[1]Tabulka propočtu, verze 2021'!$B$3))*DD$3/$E$4</f>
        <v>0</v>
      </c>
      <c r="DD27" s="68">
        <f>$L27*POWER($E$1,(DC$6-'[1]Tabulka propočtu, verze 2021'!$B$3))*DD$3/$E$4</f>
        <v>0</v>
      </c>
      <c r="DE27" s="1"/>
    </row>
    <row r="28" spans="1:109" x14ac:dyDescent="0.2">
      <c r="A28" s="58"/>
      <c r="B28" s="78"/>
      <c r="C28" s="60" t="str">
        <f>'[1]Tabulka propočtu, verze 2021'!C23</f>
        <v>A17</v>
      </c>
      <c r="D28" s="82" t="str">
        <f>'[1]Tabulka propočtu, verze 2021'!D23</f>
        <v>Individuální kalkulace</v>
      </c>
      <c r="E28" s="80" t="str">
        <f>'[1]Tabulka propočtu, verze 2021'!E23</f>
        <v>mil. Kč</v>
      </c>
      <c r="F28" s="81">
        <f>'[1]Tabulka propočtu, verze 2021'!G23</f>
        <v>0</v>
      </c>
      <c r="H28" s="68">
        <f>'[1]Tabulka propočtu, verze 2021'!$CQ23</f>
        <v>0</v>
      </c>
      <c r="I28" s="68">
        <f>'[1]Tabulka propočtu, verze 2021'!$CS23</f>
        <v>0</v>
      </c>
      <c r="K28" s="68">
        <f>'[1]Tabulka propočtu, verze 2021'!$CQ23</f>
        <v>0</v>
      </c>
      <c r="L28" s="68">
        <f>'[1]Tabulka propočtu, verze 2021'!$CS23</f>
        <v>0</v>
      </c>
      <c r="M28" s="64"/>
      <c r="N28" s="68">
        <f t="shared" si="127"/>
        <v>0</v>
      </c>
      <c r="O28" s="68">
        <f t="shared" si="128"/>
        <v>0</v>
      </c>
      <c r="P28"/>
      <c r="Q28" s="68">
        <f>$K28*POWER($E$1,(Q$6-'[1]Tabulka propočtu, verze 2021'!$B$3))*R$3/$E$4</f>
        <v>0</v>
      </c>
      <c r="R28" s="68">
        <f>$L28*POWER($E$1,(Q$6-'[1]Tabulka propočtu, verze 2021'!$B$3))*R$3/$E$4</f>
        <v>0</v>
      </c>
      <c r="S28"/>
      <c r="T28" s="68">
        <f>$K28*POWER($E$1,($T$6-'[1]Tabulka propočtu, verze 2021'!$B$3))*U$3/$E$4</f>
        <v>0</v>
      </c>
      <c r="U28" s="68">
        <f>$L28*POWER($E$1,($T$6-'[1]Tabulka propočtu, verze 2021'!$B$3))*U$3/$E$4</f>
        <v>0</v>
      </c>
      <c r="W28" s="68">
        <f>$K28*POWER($E$1,(W$6-'[1]Tabulka propočtu, verze 2021'!$B$3))*X$3/$E$4</f>
        <v>0</v>
      </c>
      <c r="X28" s="68">
        <f>$L28*POWER($E$1,(W$6-'[1]Tabulka propočtu, verze 2021'!$B$3))*X$3/$E$4</f>
        <v>0</v>
      </c>
      <c r="Z28" s="68">
        <f>$K28*POWER($E$1,(Z$6-'[1]Tabulka propočtu, verze 2021'!$B$3))*AA$3/$E$4</f>
        <v>0</v>
      </c>
      <c r="AA28" s="68">
        <f>$L28*POWER($E$1,(Z$6-'[1]Tabulka propočtu, verze 2021'!$B$3))*AA$3/$E$4</f>
        <v>0</v>
      </c>
      <c r="AB28" s="1"/>
      <c r="AC28" s="68">
        <f>$K28*POWER($E$1,(AC$6-'[1]Tabulka propočtu, verze 2021'!$B$3))*AD$3/$E$4</f>
        <v>0</v>
      </c>
      <c r="AD28" s="68">
        <f>$L28*POWER($E$1,(AC$6-'[1]Tabulka propočtu, verze 2021'!$B$3))*AD$3/$E$4</f>
        <v>0</v>
      </c>
      <c r="AE28" s="1"/>
      <c r="AF28" s="68">
        <f>$K28*POWER($E$1,(AF$6-'[1]Tabulka propočtu, verze 2021'!$B$3))*AG$3/$E$4</f>
        <v>0</v>
      </c>
      <c r="AG28" s="68">
        <f>$L28*POWER($E$1,(AF$6-'[1]Tabulka propočtu, verze 2021'!$B$3))*AG$3/$E$4</f>
        <v>0</v>
      </c>
      <c r="AH28" s="1"/>
      <c r="AI28" s="68">
        <f>$K28*POWER($E$1,(AI$6-'[1]Tabulka propočtu, verze 2021'!$B$3))*AJ$3/$E$4</f>
        <v>0</v>
      </c>
      <c r="AJ28" s="68">
        <f>$L28*POWER($E$1,(AI$6-'[1]Tabulka propočtu, verze 2021'!$B$3))*AJ$3/$E$4</f>
        <v>0</v>
      </c>
      <c r="AK28" s="1"/>
      <c r="AL28" s="68">
        <f>$K28*POWER($E$1,(AL$6-'[1]Tabulka propočtu, verze 2021'!$B$3))*AM$3/$E$4</f>
        <v>0</v>
      </c>
      <c r="AM28" s="68">
        <f>$L28*POWER($E$1,(AL$6-'[1]Tabulka propočtu, verze 2021'!$B$3))*AM$3/$E$4</f>
        <v>0</v>
      </c>
      <c r="AN28" s="1"/>
      <c r="AO28" s="68">
        <f>$K28*POWER($E$1,(AO$6-'[1]Tabulka propočtu, verze 2021'!$B$3))*AP$3/$E$4</f>
        <v>0</v>
      </c>
      <c r="AP28" s="68">
        <f>$L28*POWER($E$1,(AO$6-'[1]Tabulka propočtu, verze 2021'!$B$3))*AP$3/$E$4</f>
        <v>0</v>
      </c>
      <c r="AQ28" s="1"/>
      <c r="AR28" s="68">
        <f>$K28*POWER($E$1,(AR$6-'[1]Tabulka propočtu, verze 2021'!$B$3))*AS$3/$E$4</f>
        <v>0</v>
      </c>
      <c r="AS28" s="68">
        <f>$L28*POWER($E$1,(AR$6-'[1]Tabulka propočtu, verze 2021'!$B$3))*AS$3/$E$4</f>
        <v>0</v>
      </c>
      <c r="AT28" s="1"/>
      <c r="AU28" s="68">
        <f>$K28*POWER($E$1,(AU$6-'[1]Tabulka propočtu, verze 2021'!$B$3))*AV$3/$E$4</f>
        <v>0</v>
      </c>
      <c r="AV28" s="68">
        <f>$L28*POWER($E$1,(AU$6-'[1]Tabulka propočtu, verze 2021'!$B$3))*AV$3/$E$4</f>
        <v>0</v>
      </c>
      <c r="AW28" s="1"/>
      <c r="AX28" s="68">
        <f>$K28*POWER($E$1,(AX$6-'[1]Tabulka propočtu, verze 2021'!$B$3))*AY$3/$E$4</f>
        <v>0</v>
      </c>
      <c r="AY28" s="68">
        <f>$L28*POWER($E$1,(AX$6-'[1]Tabulka propočtu, verze 2021'!$B$3))*AY$3/$E$4</f>
        <v>0</v>
      </c>
      <c r="AZ28" s="1"/>
      <c r="BA28" s="68">
        <f>$K28*POWER($E$1,(BA$6-'[1]Tabulka propočtu, verze 2021'!$B$3))*BB$3/$E$4</f>
        <v>0</v>
      </c>
      <c r="BB28" s="68">
        <f>$L28*POWER($E$1,(BA$6-'[1]Tabulka propočtu, verze 2021'!$B$3))*BB$3/$E$4</f>
        <v>0</v>
      </c>
      <c r="BC28" s="1"/>
      <c r="BD28" s="68">
        <f>$K28*POWER($E$1,(BD$6-'[1]Tabulka propočtu, verze 2021'!$B$3))*BE$3/$E$4</f>
        <v>0</v>
      </c>
      <c r="BE28" s="68">
        <f>$L28*POWER($E$1,(BD$6-'[1]Tabulka propočtu, verze 2021'!$B$3))*BE$3/$E$4</f>
        <v>0</v>
      </c>
      <c r="BF28" s="1"/>
      <c r="BG28" s="68">
        <f>$K28*POWER($E$1,(BG$6-'[1]Tabulka propočtu, verze 2021'!$B$3))*BH$3/$E$4</f>
        <v>0</v>
      </c>
      <c r="BH28" s="68">
        <f>$L28*POWER($E$1,(BG$6-'[1]Tabulka propočtu, verze 2021'!$B$3))*BH$3/$E$4</f>
        <v>0</v>
      </c>
      <c r="BI28" s="1"/>
      <c r="BJ28" s="68">
        <f>$K28*POWER($E$1,(BJ$6-'[1]Tabulka propočtu, verze 2021'!$B$3))*BK$3/$E$4</f>
        <v>0</v>
      </c>
      <c r="BK28" s="68">
        <f>$L28*POWER($E$1,(BJ$6-'[1]Tabulka propočtu, verze 2021'!$B$3))*BK$3/$E$4</f>
        <v>0</v>
      </c>
      <c r="BL28" s="1"/>
      <c r="BM28" s="68">
        <f>$K28*POWER($E$1,(BM$6-'[1]Tabulka propočtu, verze 2021'!$B$3))*BN$3/$E$4</f>
        <v>0</v>
      </c>
      <c r="BN28" s="68">
        <f>$L28*POWER($E$1,(BM$6-'[1]Tabulka propočtu, verze 2021'!$B$3))*BN$3/$E$4</f>
        <v>0</v>
      </c>
      <c r="BO28" s="1"/>
      <c r="BP28" s="68">
        <f>$K28*POWER($E$1,(BP$6-'[1]Tabulka propočtu, verze 2021'!$B$3))*BQ$3/$E$4</f>
        <v>0</v>
      </c>
      <c r="BQ28" s="68">
        <f>$L28*POWER($E$1,(BP$6-'[1]Tabulka propočtu, verze 2021'!$B$3))*BQ$3/$E$4</f>
        <v>0</v>
      </c>
      <c r="BR28" s="1"/>
      <c r="BS28" s="68">
        <f>$K28*POWER($E$1,(BS$6-'[1]Tabulka propočtu, verze 2021'!$B$3))*BT$3/$E$4</f>
        <v>0</v>
      </c>
      <c r="BT28" s="68">
        <f>$L28*POWER($E$1,(BS$6-'[1]Tabulka propočtu, verze 2021'!$B$3))*BT$3/$E$4</f>
        <v>0</v>
      </c>
      <c r="BU28" s="1"/>
      <c r="BV28" s="68">
        <f>$K28*POWER($E$1,(BV$6-'[1]Tabulka propočtu, verze 2021'!$B$3))*BW$3/$E$4</f>
        <v>0</v>
      </c>
      <c r="BW28" s="68">
        <f>$L28*POWER($E$1,(BV$6-'[1]Tabulka propočtu, verze 2021'!$B$3))*BW$3/$E$4</f>
        <v>0</v>
      </c>
      <c r="BX28" s="1"/>
      <c r="BY28" s="68">
        <f>$K28*POWER($E$1,(BY$6-'[1]Tabulka propočtu, verze 2021'!$B$3))*BZ$3/$E$4</f>
        <v>0</v>
      </c>
      <c r="BZ28" s="68">
        <f>$L28*POWER($E$1,(BY$6-'[1]Tabulka propočtu, verze 2021'!$B$3))*BZ$3/$E$4</f>
        <v>0</v>
      </c>
      <c r="CA28" s="1"/>
      <c r="CB28" s="68">
        <f>$K28*POWER($E$1,(CB$6-'[1]Tabulka propočtu, verze 2021'!$B$3))*CC$3/$E$4</f>
        <v>0</v>
      </c>
      <c r="CC28" s="68">
        <f>$L28*POWER($E$1,(CB$6-'[1]Tabulka propočtu, verze 2021'!$B$3))*CC$3/$E$4</f>
        <v>0</v>
      </c>
      <c r="CD28" s="1"/>
      <c r="CE28" s="68">
        <f>$K28*POWER($E$1,(CE$6-'[1]Tabulka propočtu, verze 2021'!$B$3))*CF$3/$E$4</f>
        <v>0</v>
      </c>
      <c r="CF28" s="68">
        <f>$L28*POWER($E$1,(CE$6-'[1]Tabulka propočtu, verze 2021'!$B$3))*CF$3/$E$4</f>
        <v>0</v>
      </c>
      <c r="CG28" s="1"/>
      <c r="CH28" s="68">
        <f>$K28*POWER($E$1,(CH$6-'[1]Tabulka propočtu, verze 2021'!$B$3))*CI$3/$E$4</f>
        <v>0</v>
      </c>
      <c r="CI28" s="68">
        <f>$L28*POWER($E$1,(CH$6-'[1]Tabulka propočtu, verze 2021'!$B$3))*CI$3/$E$4</f>
        <v>0</v>
      </c>
      <c r="CJ28" s="1"/>
      <c r="CK28" s="68">
        <f>$K28*POWER($E$1,(CK$6-'[1]Tabulka propočtu, verze 2021'!$B$3))*CL$3/$E$4</f>
        <v>0</v>
      </c>
      <c r="CL28" s="68">
        <f>$L28*POWER($E$1,(CK$6-'[1]Tabulka propočtu, verze 2021'!$B$3))*CL$3/$E$4</f>
        <v>0</v>
      </c>
      <c r="CM28" s="1"/>
      <c r="CN28" s="68">
        <f>$K28*POWER($E$1,(CN$6-'[1]Tabulka propočtu, verze 2021'!$B$3))*CO$3/$E$4</f>
        <v>0</v>
      </c>
      <c r="CO28" s="68">
        <f>$L28*POWER($E$1,(CN$6-'[1]Tabulka propočtu, verze 2021'!$B$3))*CO$3/$E$4</f>
        <v>0</v>
      </c>
      <c r="CP28" s="1"/>
      <c r="CQ28" s="68">
        <f>$K28*POWER($E$1,(CQ$6-'[1]Tabulka propočtu, verze 2021'!$B$3))*CR$3/$E$4</f>
        <v>0</v>
      </c>
      <c r="CR28" s="68">
        <f>$L28*POWER($E$1,(CQ$6-'[1]Tabulka propočtu, verze 2021'!$B$3))*CR$3/$E$4</f>
        <v>0</v>
      </c>
      <c r="CS28" s="1"/>
      <c r="CT28" s="68">
        <f>$K28*POWER($E$1,(CT$6-'[1]Tabulka propočtu, verze 2021'!$B$3))*CU$3/$E$4</f>
        <v>0</v>
      </c>
      <c r="CU28" s="68">
        <f>$L28*POWER($E$1,(CT$6-'[1]Tabulka propočtu, verze 2021'!$B$3))*CU$3/$E$4</f>
        <v>0</v>
      </c>
      <c r="CV28" s="1"/>
      <c r="CW28" s="68">
        <f>$K28*POWER($E$1,(CW$6-'[1]Tabulka propočtu, verze 2021'!$B$3))*CX$3/$E$4</f>
        <v>0</v>
      </c>
      <c r="CX28" s="68">
        <f>$L28*POWER($E$1,(CW$6-'[1]Tabulka propočtu, verze 2021'!$B$3))*CX$3/$E$4</f>
        <v>0</v>
      </c>
      <c r="CY28" s="1"/>
      <c r="CZ28" s="68">
        <f>$K28*POWER($E$1,(CZ$6-'[1]Tabulka propočtu, verze 2021'!$B$3))*DA$3/$E$4</f>
        <v>0</v>
      </c>
      <c r="DA28" s="68">
        <f>$L28*POWER($E$1,(CZ$6-'[1]Tabulka propočtu, verze 2021'!$B$3))*DA$3/$E$4</f>
        <v>0</v>
      </c>
      <c r="DB28" s="1"/>
      <c r="DC28" s="68">
        <f>$K28*POWER($E$1,(DC$6-'[1]Tabulka propočtu, verze 2021'!$B$3))*DD$3/$E$4</f>
        <v>0</v>
      </c>
      <c r="DD28" s="68">
        <f>$L28*POWER($E$1,(DC$6-'[1]Tabulka propočtu, verze 2021'!$B$3))*DD$3/$E$4</f>
        <v>0</v>
      </c>
      <c r="DE28" s="1"/>
    </row>
    <row r="29" spans="1:109" ht="13.5" thickBot="1" x14ac:dyDescent="0.25">
      <c r="A29" s="83"/>
      <c r="B29" s="84"/>
      <c r="C29" s="85"/>
      <c r="D29" s="86" t="str">
        <f>'[1]Tabulka propočtu, verze 2021'!D24</f>
        <v>CELKEM</v>
      </c>
      <c r="E29" s="85">
        <f>'[1]Tabulka propočtu, verze 2021'!E24</f>
        <v>0</v>
      </c>
      <c r="F29" s="87">
        <f>'[1]Tabulka propočtu, verze 2021'!G24</f>
        <v>0</v>
      </c>
      <c r="H29" s="88">
        <f>SUM(H12:H28)</f>
        <v>3.801688</v>
      </c>
      <c r="I29" s="88">
        <f>SUM(I12:I28)</f>
        <v>4.2716979999999998</v>
      </c>
      <c r="K29" s="88">
        <f>(SUM(K12:K28))</f>
        <v>3.801688</v>
      </c>
      <c r="L29" s="88">
        <f>SUM(L12:L28)</f>
        <v>4.2716979999999998</v>
      </c>
      <c r="M29" s="64"/>
      <c r="N29" s="88">
        <f>(SUM(N12:N28))</f>
        <v>3.9552761951999993</v>
      </c>
      <c r="O29" s="88">
        <f>(SUM(O12:O28))</f>
        <v>4.4442745991999999</v>
      </c>
      <c r="P29"/>
      <c r="Q29" s="88">
        <f>SUM(Q12:Q28)</f>
        <v>0</v>
      </c>
      <c r="R29" s="88">
        <f>SUM(R12:R28)</f>
        <v>0</v>
      </c>
      <c r="S29"/>
      <c r="T29" s="88">
        <f>SUM(T12:T28)</f>
        <v>0</v>
      </c>
      <c r="U29" s="88">
        <f>SUM(U12:U28)</f>
        <v>0</v>
      </c>
      <c r="W29" s="88">
        <f>SUM(W12:W28)</f>
        <v>3.9552761951999993</v>
      </c>
      <c r="X29" s="88">
        <f>SUM(X12:X28)</f>
        <v>4.4442745991999999</v>
      </c>
      <c r="Z29" s="88">
        <f>SUM(Z12:Z28)</f>
        <v>0</v>
      </c>
      <c r="AA29" s="88">
        <f>SUM(AA12:AA28)</f>
        <v>0</v>
      </c>
      <c r="AB29" s="1"/>
      <c r="AC29" s="88">
        <f>SUM(AC12:AC28)</f>
        <v>0</v>
      </c>
      <c r="AD29" s="88">
        <f>SUM(AD12:AD28)</f>
        <v>0</v>
      </c>
      <c r="AE29" s="1"/>
      <c r="AF29" s="88">
        <f>SUM(AF12:AF28)</f>
        <v>0</v>
      </c>
      <c r="AG29" s="88">
        <f>SUM(AG12:AG28)</f>
        <v>0</v>
      </c>
      <c r="AH29" s="1"/>
      <c r="AI29" s="88">
        <f>SUM(AI12:AI28)</f>
        <v>0</v>
      </c>
      <c r="AJ29" s="88">
        <f>SUM(AJ12:AJ28)</f>
        <v>0</v>
      </c>
      <c r="AK29" s="1"/>
      <c r="AL29" s="88">
        <f>SUM(AL12:AL28)</f>
        <v>0</v>
      </c>
      <c r="AM29" s="88">
        <f>SUM(AM12:AM28)</f>
        <v>0</v>
      </c>
      <c r="AN29" s="1"/>
      <c r="AO29" s="88">
        <f t="shared" ref="AO29:AP29" si="129">SUM(AO12:AO28)</f>
        <v>0</v>
      </c>
      <c r="AP29" s="88">
        <f t="shared" si="129"/>
        <v>0</v>
      </c>
      <c r="AQ29" s="1"/>
      <c r="AR29" s="88">
        <f t="shared" ref="AR29:AS29" si="130">SUM(AR12:AR28)</f>
        <v>0</v>
      </c>
      <c r="AS29" s="88">
        <f t="shared" si="130"/>
        <v>0</v>
      </c>
      <c r="AT29" s="1"/>
      <c r="AU29" s="88">
        <f t="shared" ref="AU29:AV29" si="131">SUM(AU12:AU28)</f>
        <v>0</v>
      </c>
      <c r="AV29" s="88">
        <f t="shared" si="131"/>
        <v>0</v>
      </c>
      <c r="AW29" s="1"/>
      <c r="AX29" s="88">
        <f t="shared" ref="AX29:AY29" si="132">SUM(AX12:AX28)</f>
        <v>0</v>
      </c>
      <c r="AY29" s="88">
        <f t="shared" si="132"/>
        <v>0</v>
      </c>
      <c r="AZ29" s="1"/>
      <c r="BA29" s="88">
        <f t="shared" ref="BA29:BB29" si="133">SUM(BA12:BA28)</f>
        <v>0</v>
      </c>
      <c r="BB29" s="88">
        <f t="shared" si="133"/>
        <v>0</v>
      </c>
      <c r="BC29" s="1"/>
      <c r="BD29" s="88">
        <f t="shared" ref="BD29:BE29" si="134">SUM(BD12:BD28)</f>
        <v>0</v>
      </c>
      <c r="BE29" s="88">
        <f t="shared" si="134"/>
        <v>0</v>
      </c>
      <c r="BF29" s="1"/>
      <c r="BG29" s="88">
        <f t="shared" ref="BG29:BH29" si="135">SUM(BG12:BG28)</f>
        <v>0</v>
      </c>
      <c r="BH29" s="88">
        <f t="shared" si="135"/>
        <v>0</v>
      </c>
      <c r="BI29" s="1"/>
      <c r="BJ29" s="88">
        <f t="shared" ref="BJ29:BK29" si="136">SUM(BJ12:BJ28)</f>
        <v>0</v>
      </c>
      <c r="BK29" s="88">
        <f t="shared" si="136"/>
        <v>0</v>
      </c>
      <c r="BL29" s="1"/>
      <c r="BM29" s="88">
        <f t="shared" ref="BM29:BN29" si="137">SUM(BM12:BM28)</f>
        <v>0</v>
      </c>
      <c r="BN29" s="88">
        <f t="shared" si="137"/>
        <v>0</v>
      </c>
      <c r="BO29" s="1"/>
      <c r="BP29" s="88">
        <f t="shared" ref="BP29:BQ29" si="138">SUM(BP12:BP28)</f>
        <v>0</v>
      </c>
      <c r="BQ29" s="88">
        <f t="shared" si="138"/>
        <v>0</v>
      </c>
      <c r="BR29" s="1"/>
      <c r="BS29" s="88">
        <f t="shared" ref="BS29:BT29" si="139">SUM(BS12:BS28)</f>
        <v>0</v>
      </c>
      <c r="BT29" s="88">
        <f t="shared" si="139"/>
        <v>0</v>
      </c>
      <c r="BU29" s="1"/>
      <c r="BV29" s="88">
        <f t="shared" ref="BV29:BW29" si="140">SUM(BV12:BV28)</f>
        <v>0</v>
      </c>
      <c r="BW29" s="88">
        <f t="shared" si="140"/>
        <v>0</v>
      </c>
      <c r="BX29" s="1"/>
      <c r="BY29" s="88">
        <f t="shared" ref="BY29:BZ29" si="141">SUM(BY12:BY28)</f>
        <v>0</v>
      </c>
      <c r="BZ29" s="88">
        <f t="shared" si="141"/>
        <v>0</v>
      </c>
      <c r="CA29" s="1"/>
      <c r="CB29" s="88">
        <f t="shared" ref="CB29:CC29" si="142">SUM(CB12:CB28)</f>
        <v>0</v>
      </c>
      <c r="CC29" s="88">
        <f t="shared" si="142"/>
        <v>0</v>
      </c>
      <c r="CD29" s="1"/>
      <c r="CE29" s="88">
        <f t="shared" ref="CE29:CF29" si="143">SUM(CE12:CE28)</f>
        <v>0</v>
      </c>
      <c r="CF29" s="88">
        <f t="shared" si="143"/>
        <v>0</v>
      </c>
      <c r="CG29" s="1"/>
      <c r="CH29" s="88">
        <f t="shared" ref="CH29:CI29" si="144">SUM(CH12:CH28)</f>
        <v>0</v>
      </c>
      <c r="CI29" s="88">
        <f t="shared" si="144"/>
        <v>0</v>
      </c>
      <c r="CJ29" s="1"/>
      <c r="CK29" s="88">
        <f t="shared" ref="CK29:CL29" si="145">SUM(CK12:CK28)</f>
        <v>0</v>
      </c>
      <c r="CL29" s="88">
        <f t="shared" si="145"/>
        <v>0</v>
      </c>
      <c r="CM29" s="1"/>
      <c r="CN29" s="88">
        <f t="shared" ref="CN29:CO29" si="146">SUM(CN12:CN28)</f>
        <v>0</v>
      </c>
      <c r="CO29" s="88">
        <f t="shared" si="146"/>
        <v>0</v>
      </c>
      <c r="CP29" s="1"/>
      <c r="CQ29" s="88">
        <f t="shared" ref="CQ29:CR29" si="147">SUM(CQ12:CQ28)</f>
        <v>0</v>
      </c>
      <c r="CR29" s="88">
        <f t="shared" si="147"/>
        <v>0</v>
      </c>
      <c r="CS29" s="1"/>
      <c r="CT29" s="88">
        <f t="shared" ref="CT29:CU29" si="148">SUM(CT12:CT28)</f>
        <v>0</v>
      </c>
      <c r="CU29" s="88">
        <f t="shared" si="148"/>
        <v>0</v>
      </c>
      <c r="CV29" s="1"/>
      <c r="CW29" s="88">
        <f t="shared" ref="CW29:CX29" si="149">SUM(CW12:CW28)</f>
        <v>0</v>
      </c>
      <c r="CX29" s="88">
        <f t="shared" si="149"/>
        <v>0</v>
      </c>
      <c r="CY29" s="1"/>
      <c r="CZ29" s="88">
        <f t="shared" ref="CZ29:DA29" si="150">SUM(CZ12:CZ28)</f>
        <v>0</v>
      </c>
      <c r="DA29" s="88">
        <f t="shared" si="150"/>
        <v>0</v>
      </c>
      <c r="DB29" s="1"/>
      <c r="DC29" s="88">
        <f>SUM(DC12:DC28)</f>
        <v>0</v>
      </c>
      <c r="DD29" s="88">
        <f>SUM(DD12:DD28)</f>
        <v>0</v>
      </c>
      <c r="DE29" s="1"/>
    </row>
    <row r="30" spans="1:109" x14ac:dyDescent="0.2">
      <c r="A30" s="89" t="s">
        <v>33</v>
      </c>
      <c r="B30" s="90" t="s">
        <v>34</v>
      </c>
      <c r="C30" s="60" t="str">
        <f>'[1]Tabulka propočtu, verze 2021'!C25</f>
        <v>B01</v>
      </c>
      <c r="D30" s="61" t="str">
        <f>'[1]Tabulka propočtu, verze 2021'!D25</f>
        <v>Místní radiový systém</v>
      </c>
      <c r="E30" s="60" t="str">
        <f>'[1]Tabulka propočtu, verze 2021'!E25</f>
        <v>žst.</v>
      </c>
      <c r="F30" s="62">
        <f>'[1]Tabulka propočtu, verze 2021'!G25</f>
        <v>1.9008439946007378</v>
      </c>
      <c r="H30" s="63">
        <f>'[1]Tabulka propočtu, verze 2021'!$CQ25</f>
        <v>0</v>
      </c>
      <c r="I30" s="63">
        <f>'[1]Tabulka propočtu, verze 2021'!$CS25</f>
        <v>0</v>
      </c>
      <c r="K30" s="68">
        <f>'[1]Tabulka propočtu, verze 2021'!$CQ25</f>
        <v>0</v>
      </c>
      <c r="L30" s="68">
        <f>'[1]Tabulka propočtu, verze 2021'!$CS25</f>
        <v>0</v>
      </c>
      <c r="M30" s="64"/>
      <c r="N30" s="63">
        <f t="shared" ref="N30:N45" si="151">(SUMIF(Q$5:BZ$5,1,Q30:BZ30))</f>
        <v>0</v>
      </c>
      <c r="O30" s="63">
        <f t="shared" ref="O30:O45" si="152">(SUMIF(Q$5:BZ$5,2,Q30:BZ30))</f>
        <v>0</v>
      </c>
      <c r="P30"/>
      <c r="Q30" s="63">
        <f>$K30*POWER($E$1,(Q$6-'[1]Tabulka propočtu, verze 2021'!$B$3))*R$3/$E$4</f>
        <v>0</v>
      </c>
      <c r="R30" s="63">
        <f>$L30*POWER($E$1,(Q$6-'[1]Tabulka propočtu, verze 2021'!$B$3))*R$3/$E$4</f>
        <v>0</v>
      </c>
      <c r="S30"/>
      <c r="T30" s="63">
        <f>$K30*POWER($E$1,($T$6-'[1]Tabulka propočtu, verze 2021'!$B$3))*U$3/$E$4</f>
        <v>0</v>
      </c>
      <c r="U30" s="63">
        <f>$L30*POWER($E$1,($T$6-'[1]Tabulka propočtu, verze 2021'!$B$3))*U$3/$E$4</f>
        <v>0</v>
      </c>
      <c r="W30" s="63">
        <f>$K30*POWER($E$1,(W$6-'[1]Tabulka propočtu, verze 2021'!$B$3))*X$3/$E$4</f>
        <v>0</v>
      </c>
      <c r="X30" s="63">
        <f>$L30*POWER($E$1,(W$6-'[1]Tabulka propočtu, verze 2021'!$B$3))*X$3/$E$4</f>
        <v>0</v>
      </c>
      <c r="Z30" s="63">
        <f>$K30*POWER($E$1,(Z$6-'[1]Tabulka propočtu, verze 2021'!$B$3))*AA$3/$E$4</f>
        <v>0</v>
      </c>
      <c r="AA30" s="63">
        <f>$L30*POWER($E$1,(Z$6-'[1]Tabulka propočtu, verze 2021'!$B$3))*AA$3/$E$4</f>
        <v>0</v>
      </c>
      <c r="AB30" s="1"/>
      <c r="AC30" s="63">
        <f>$K30*POWER($E$1,(AC$6-'[1]Tabulka propočtu, verze 2021'!$B$3))*AD$3/$E$4</f>
        <v>0</v>
      </c>
      <c r="AD30" s="63">
        <f>$L30*POWER($E$1,(AC$6-'[1]Tabulka propočtu, verze 2021'!$B$3))*AD$3/$E$4</f>
        <v>0</v>
      </c>
      <c r="AE30" s="1"/>
      <c r="AF30" s="63">
        <f>$K30*POWER($E$1,(AF$6-'[1]Tabulka propočtu, verze 2021'!$B$3))*AG$3/$E$4</f>
        <v>0</v>
      </c>
      <c r="AG30" s="63">
        <f>$L30*POWER($E$1,(AF$6-'[1]Tabulka propočtu, verze 2021'!$B$3))*AG$3/$E$4</f>
        <v>0</v>
      </c>
      <c r="AH30" s="1"/>
      <c r="AI30" s="63">
        <f>$K30*POWER($E$1,(AI$6-'[1]Tabulka propočtu, verze 2021'!$B$3))*AJ$3/$E$4</f>
        <v>0</v>
      </c>
      <c r="AJ30" s="63">
        <f>$L30*POWER($E$1,(AI$6-'[1]Tabulka propočtu, verze 2021'!$B$3))*AJ$3/$E$4</f>
        <v>0</v>
      </c>
      <c r="AK30" s="1"/>
      <c r="AL30" s="63">
        <f>$K30*POWER($E$1,(AL$6-'[1]Tabulka propočtu, verze 2021'!$B$3))*AM$3/$E$4</f>
        <v>0</v>
      </c>
      <c r="AM30" s="63">
        <f>$L30*POWER($E$1,(AL$6-'[1]Tabulka propočtu, verze 2021'!$B$3))*AM$3/$E$4</f>
        <v>0</v>
      </c>
      <c r="AN30" s="1"/>
      <c r="AO30" s="63">
        <f>$K30*POWER($E$1,(AO$6-'[1]Tabulka propočtu, verze 2021'!$B$3))*AP$3/$E$4</f>
        <v>0</v>
      </c>
      <c r="AP30" s="63">
        <f>$L30*POWER($E$1,(AO$6-'[1]Tabulka propočtu, verze 2021'!$B$3))*AP$3/$E$4</f>
        <v>0</v>
      </c>
      <c r="AQ30" s="1"/>
      <c r="AR30" s="63">
        <f>$K30*POWER($E$1,(AR$6-'[1]Tabulka propočtu, verze 2021'!$B$3))*AS$3/$E$4</f>
        <v>0</v>
      </c>
      <c r="AS30" s="63">
        <f>$L30*POWER($E$1,(AR$6-'[1]Tabulka propočtu, verze 2021'!$B$3))*AS$3/$E$4</f>
        <v>0</v>
      </c>
      <c r="AT30" s="1"/>
      <c r="AU30" s="63">
        <f>$K30*POWER($E$1,(AU$6-'[1]Tabulka propočtu, verze 2021'!$B$3))*AV$3/$E$4</f>
        <v>0</v>
      </c>
      <c r="AV30" s="63">
        <f>$L30*POWER($E$1,(AU$6-'[1]Tabulka propočtu, verze 2021'!$B$3))*AV$3/$E$4</f>
        <v>0</v>
      </c>
      <c r="AW30" s="1"/>
      <c r="AX30" s="63">
        <f>$K30*POWER($E$1,(AX$6-'[1]Tabulka propočtu, verze 2021'!$B$3))*AY$3/$E$4</f>
        <v>0</v>
      </c>
      <c r="AY30" s="63">
        <f>$L30*POWER($E$1,(AX$6-'[1]Tabulka propočtu, verze 2021'!$B$3))*AY$3/$E$4</f>
        <v>0</v>
      </c>
      <c r="AZ30" s="1"/>
      <c r="BA30" s="63">
        <f>$K30*POWER($E$1,(BA$6-'[1]Tabulka propočtu, verze 2021'!$B$3))*BB$3/$E$4</f>
        <v>0</v>
      </c>
      <c r="BB30" s="63">
        <f>$L30*POWER($E$1,(BA$6-'[1]Tabulka propočtu, verze 2021'!$B$3))*BB$3/$E$4</f>
        <v>0</v>
      </c>
      <c r="BC30" s="1"/>
      <c r="BD30" s="63">
        <f>$K30*POWER($E$1,(BD$6-'[1]Tabulka propočtu, verze 2021'!$B$3))*BE$3/$E$4</f>
        <v>0</v>
      </c>
      <c r="BE30" s="63">
        <f>$L30*POWER($E$1,(BD$6-'[1]Tabulka propočtu, verze 2021'!$B$3))*BE$3/$E$4</f>
        <v>0</v>
      </c>
      <c r="BF30" s="1"/>
      <c r="BG30" s="63">
        <f>$K30*POWER($E$1,(BG$6-'[1]Tabulka propočtu, verze 2021'!$B$3))*BH$3/$E$4</f>
        <v>0</v>
      </c>
      <c r="BH30" s="63">
        <f>$L30*POWER($E$1,(BG$6-'[1]Tabulka propočtu, verze 2021'!$B$3))*BH$3/$E$4</f>
        <v>0</v>
      </c>
      <c r="BI30" s="1"/>
      <c r="BJ30" s="63">
        <f>$K30*POWER($E$1,(BJ$6-'[1]Tabulka propočtu, verze 2021'!$B$3))*BK$3/$E$4</f>
        <v>0</v>
      </c>
      <c r="BK30" s="63">
        <f>$L30*POWER($E$1,(BJ$6-'[1]Tabulka propočtu, verze 2021'!$B$3))*BK$3/$E$4</f>
        <v>0</v>
      </c>
      <c r="BL30" s="1"/>
      <c r="BM30" s="63">
        <f>$K30*POWER($E$1,(BM$6-'[1]Tabulka propočtu, verze 2021'!$B$3))*BN$3/$E$4</f>
        <v>0</v>
      </c>
      <c r="BN30" s="63">
        <f>$L30*POWER($E$1,(BM$6-'[1]Tabulka propočtu, verze 2021'!$B$3))*BN$3/$E$4</f>
        <v>0</v>
      </c>
      <c r="BO30" s="1"/>
      <c r="BP30" s="63">
        <f>$K30*POWER($E$1,(BP$6-'[1]Tabulka propočtu, verze 2021'!$B$3))*BQ$3/$E$4</f>
        <v>0</v>
      </c>
      <c r="BQ30" s="63">
        <f>$L30*POWER($E$1,(BP$6-'[1]Tabulka propočtu, verze 2021'!$B$3))*BQ$3/$E$4</f>
        <v>0</v>
      </c>
      <c r="BR30" s="1"/>
      <c r="BS30" s="63">
        <f>$K30*POWER($E$1,(BS$6-'[1]Tabulka propočtu, verze 2021'!$B$3))*BT$3/$E$4</f>
        <v>0</v>
      </c>
      <c r="BT30" s="63">
        <f>$L30*POWER($E$1,(BS$6-'[1]Tabulka propočtu, verze 2021'!$B$3))*BT$3/$E$4</f>
        <v>0</v>
      </c>
      <c r="BU30" s="1"/>
      <c r="BV30" s="63">
        <f>$K30*POWER($E$1,(BV$6-'[1]Tabulka propočtu, verze 2021'!$B$3))*BW$3/$E$4</f>
        <v>0</v>
      </c>
      <c r="BW30" s="63">
        <f>$L30*POWER($E$1,(BV$6-'[1]Tabulka propočtu, verze 2021'!$B$3))*BW$3/$E$4</f>
        <v>0</v>
      </c>
      <c r="BX30" s="1"/>
      <c r="BY30" s="63">
        <f>$K30*POWER($E$1,(BY$6-'[1]Tabulka propočtu, verze 2021'!$B$3))*BZ$3/$E$4</f>
        <v>0</v>
      </c>
      <c r="BZ30" s="63">
        <f>$L30*POWER($E$1,(BY$6-'[1]Tabulka propočtu, verze 2021'!$B$3))*BZ$3/$E$4</f>
        <v>0</v>
      </c>
      <c r="CA30" s="1"/>
      <c r="CB30" s="63">
        <f>$K30*POWER($E$1,(CB$6-'[1]Tabulka propočtu, verze 2021'!$B$3))*CC$3/$E$4</f>
        <v>0</v>
      </c>
      <c r="CC30" s="63">
        <f>$L30*POWER($E$1,(CB$6-'[1]Tabulka propočtu, verze 2021'!$B$3))*CC$3/$E$4</f>
        <v>0</v>
      </c>
      <c r="CD30" s="1"/>
      <c r="CE30" s="63">
        <f>$K30*POWER($E$1,(CE$6-'[1]Tabulka propočtu, verze 2021'!$B$3))*CF$3/$E$4</f>
        <v>0</v>
      </c>
      <c r="CF30" s="63">
        <f>$L30*POWER($E$1,(CE$6-'[1]Tabulka propočtu, verze 2021'!$B$3))*CF$3/$E$4</f>
        <v>0</v>
      </c>
      <c r="CG30" s="1"/>
      <c r="CH30" s="63">
        <f>$K30*POWER($E$1,(CH$6-'[1]Tabulka propočtu, verze 2021'!$B$3))*CI$3/$E$4</f>
        <v>0</v>
      </c>
      <c r="CI30" s="63">
        <f>$L30*POWER($E$1,(CH$6-'[1]Tabulka propočtu, verze 2021'!$B$3))*CI$3/$E$4</f>
        <v>0</v>
      </c>
      <c r="CJ30" s="1"/>
      <c r="CK30" s="63">
        <f>$K30*POWER($E$1,(CK$6-'[1]Tabulka propočtu, verze 2021'!$B$3))*CL$3/$E$4</f>
        <v>0</v>
      </c>
      <c r="CL30" s="63">
        <f>$L30*POWER($E$1,(CK$6-'[1]Tabulka propočtu, verze 2021'!$B$3))*CL$3/$E$4</f>
        <v>0</v>
      </c>
      <c r="CM30" s="1"/>
      <c r="CN30" s="63">
        <f>$K30*POWER($E$1,(CN$6-'[1]Tabulka propočtu, verze 2021'!$B$3))*CO$3/$E$4</f>
        <v>0</v>
      </c>
      <c r="CO30" s="63">
        <f>$L30*POWER($E$1,(CN$6-'[1]Tabulka propočtu, verze 2021'!$B$3))*CO$3/$E$4</f>
        <v>0</v>
      </c>
      <c r="CP30" s="1"/>
      <c r="CQ30" s="63">
        <f>$K30*POWER($E$1,(CQ$6-'[1]Tabulka propočtu, verze 2021'!$B$3))*CR$3/$E$4</f>
        <v>0</v>
      </c>
      <c r="CR30" s="63">
        <f>$L30*POWER($E$1,(CQ$6-'[1]Tabulka propočtu, verze 2021'!$B$3))*CR$3/$E$4</f>
        <v>0</v>
      </c>
      <c r="CS30" s="1"/>
      <c r="CT30" s="63">
        <f>$K30*POWER($E$1,(CT$6-'[1]Tabulka propočtu, verze 2021'!$B$3))*CU$3/$E$4</f>
        <v>0</v>
      </c>
      <c r="CU30" s="63">
        <f>$L30*POWER($E$1,(CT$6-'[1]Tabulka propočtu, verze 2021'!$B$3))*CU$3/$E$4</f>
        <v>0</v>
      </c>
      <c r="CV30" s="1"/>
      <c r="CW30" s="63">
        <f>$K30*POWER($E$1,(CW$6-'[1]Tabulka propočtu, verze 2021'!$B$3))*CX$3/$E$4</f>
        <v>0</v>
      </c>
      <c r="CX30" s="63">
        <f>$L30*POWER($E$1,(CW$6-'[1]Tabulka propočtu, verze 2021'!$B$3))*CX$3/$E$4</f>
        <v>0</v>
      </c>
      <c r="CY30" s="1"/>
      <c r="CZ30" s="63">
        <f>$K30*POWER($E$1,(CZ$6-'[1]Tabulka propočtu, verze 2021'!$B$3))*DA$3/$E$4</f>
        <v>0</v>
      </c>
      <c r="DA30" s="63">
        <f>$L30*POWER($E$1,(CZ$6-'[1]Tabulka propočtu, verze 2021'!$B$3))*DA$3/$E$4</f>
        <v>0</v>
      </c>
      <c r="DB30" s="1"/>
      <c r="DC30" s="63">
        <f>$K30*POWER($E$1,(DC$6-'[1]Tabulka propočtu, verze 2021'!$B$3))*DD$3/$E$4</f>
        <v>0</v>
      </c>
      <c r="DD30" s="63">
        <f>$L30*POWER($E$1,(DC$6-'[1]Tabulka propočtu, verze 2021'!$B$3))*DD$3/$E$4</f>
        <v>0</v>
      </c>
      <c r="DE30" s="1"/>
    </row>
    <row r="31" spans="1:109" x14ac:dyDescent="0.2">
      <c r="A31" s="58"/>
      <c r="B31" s="90"/>
      <c r="C31" s="60" t="str">
        <f>'[1]Tabulka propočtu, verze 2021'!C26</f>
        <v>B02</v>
      </c>
      <c r="D31" s="65" t="str">
        <f>'[1]Tabulka propočtu, verze 2021'!D26</f>
        <v>Sdělovací zařízení ve stanici - uzlové stanice</v>
      </c>
      <c r="E31" s="66" t="str">
        <f>'[1]Tabulka propočtu, verze 2021'!E26</f>
        <v>ks</v>
      </c>
      <c r="F31" s="67">
        <f>'[1]Tabulka propočtu, verze 2021'!G26</f>
        <v>12.67229329733825</v>
      </c>
      <c r="H31" s="68">
        <f>'[1]Tabulka propočtu, verze 2021'!$CQ26</f>
        <v>0</v>
      </c>
      <c r="I31" s="68">
        <f>'[1]Tabulka propočtu, verze 2021'!$CS26</f>
        <v>0</v>
      </c>
      <c r="K31" s="68">
        <f>'[1]Tabulka propočtu, verze 2021'!$CQ26</f>
        <v>0</v>
      </c>
      <c r="L31" s="68">
        <f>'[1]Tabulka propočtu, verze 2021'!$CS26</f>
        <v>0</v>
      </c>
      <c r="M31" s="64"/>
      <c r="N31" s="68">
        <f t="shared" si="151"/>
        <v>0</v>
      </c>
      <c r="O31" s="68">
        <f t="shared" si="152"/>
        <v>0</v>
      </c>
      <c r="P31"/>
      <c r="Q31" s="68">
        <f>$K31*POWER($E$1,(Q$6-'[1]Tabulka propočtu, verze 2021'!$B$3))*R$3/$E$4</f>
        <v>0</v>
      </c>
      <c r="R31" s="68">
        <f>$L31*POWER($E$1,(Q$6-'[1]Tabulka propočtu, verze 2021'!$B$3))*R$3/$E$4</f>
        <v>0</v>
      </c>
      <c r="S31"/>
      <c r="T31" s="68">
        <f>$K31*POWER($E$1,($T$6-'[1]Tabulka propočtu, verze 2021'!$B$3))*U$3/$E$4</f>
        <v>0</v>
      </c>
      <c r="U31" s="68">
        <f>$L31*POWER($E$1,($T$6-'[1]Tabulka propočtu, verze 2021'!$B$3))*U$3/$E$4</f>
        <v>0</v>
      </c>
      <c r="W31" s="68">
        <f>$K31*POWER($E$1,(W$6-'[1]Tabulka propočtu, verze 2021'!$B$3))*X$3/$E$4</f>
        <v>0</v>
      </c>
      <c r="X31" s="68">
        <f>$L31*POWER($E$1,(W$6-'[1]Tabulka propočtu, verze 2021'!$B$3))*X$3/$E$4</f>
        <v>0</v>
      </c>
      <c r="Z31" s="68">
        <f>$K31*POWER($E$1,(Z$6-'[1]Tabulka propočtu, verze 2021'!$B$3))*AA$3/$E$4</f>
        <v>0</v>
      </c>
      <c r="AA31" s="68">
        <f>$L31*POWER($E$1,(Z$6-'[1]Tabulka propočtu, verze 2021'!$B$3))*AA$3/$E$4</f>
        <v>0</v>
      </c>
      <c r="AB31" s="1"/>
      <c r="AC31" s="68">
        <f>$K31*POWER($E$1,(AC$6-'[1]Tabulka propočtu, verze 2021'!$B$3))*AD$3/$E$4</f>
        <v>0</v>
      </c>
      <c r="AD31" s="68">
        <f>$L31*POWER($E$1,(AC$6-'[1]Tabulka propočtu, verze 2021'!$B$3))*AD$3/$E$4</f>
        <v>0</v>
      </c>
      <c r="AE31" s="1"/>
      <c r="AF31" s="68">
        <f>$K31*POWER($E$1,(AF$6-'[1]Tabulka propočtu, verze 2021'!$B$3))*AG$3/$E$4</f>
        <v>0</v>
      </c>
      <c r="AG31" s="68">
        <f>$L31*POWER($E$1,(AF$6-'[1]Tabulka propočtu, verze 2021'!$B$3))*AG$3/$E$4</f>
        <v>0</v>
      </c>
      <c r="AH31" s="1"/>
      <c r="AI31" s="68">
        <f>$K31*POWER($E$1,(AI$6-'[1]Tabulka propočtu, verze 2021'!$B$3))*AJ$3/$E$4</f>
        <v>0</v>
      </c>
      <c r="AJ31" s="68">
        <f>$L31*POWER($E$1,(AI$6-'[1]Tabulka propočtu, verze 2021'!$B$3))*AJ$3/$E$4</f>
        <v>0</v>
      </c>
      <c r="AK31" s="1"/>
      <c r="AL31" s="68">
        <f>$K31*POWER($E$1,(AL$6-'[1]Tabulka propočtu, verze 2021'!$B$3))*AM$3/$E$4</f>
        <v>0</v>
      </c>
      <c r="AM31" s="68">
        <f>$L31*POWER($E$1,(AL$6-'[1]Tabulka propočtu, verze 2021'!$B$3))*AM$3/$E$4</f>
        <v>0</v>
      </c>
      <c r="AN31" s="1"/>
      <c r="AO31" s="68">
        <f>$K31*POWER($E$1,(AO$6-'[1]Tabulka propočtu, verze 2021'!$B$3))*AP$3/$E$4</f>
        <v>0</v>
      </c>
      <c r="AP31" s="68">
        <f>$L31*POWER($E$1,(AO$6-'[1]Tabulka propočtu, verze 2021'!$B$3))*AP$3/$E$4</f>
        <v>0</v>
      </c>
      <c r="AQ31" s="1"/>
      <c r="AR31" s="68">
        <f>$K31*POWER($E$1,(AR$6-'[1]Tabulka propočtu, verze 2021'!$B$3))*AS$3/$E$4</f>
        <v>0</v>
      </c>
      <c r="AS31" s="68">
        <f>$L31*POWER($E$1,(AR$6-'[1]Tabulka propočtu, verze 2021'!$B$3))*AS$3/$E$4</f>
        <v>0</v>
      </c>
      <c r="AT31" s="1"/>
      <c r="AU31" s="68">
        <f>$K31*POWER($E$1,(AU$6-'[1]Tabulka propočtu, verze 2021'!$B$3))*AV$3/$E$4</f>
        <v>0</v>
      </c>
      <c r="AV31" s="68">
        <f>$L31*POWER($E$1,(AU$6-'[1]Tabulka propočtu, verze 2021'!$B$3))*AV$3/$E$4</f>
        <v>0</v>
      </c>
      <c r="AW31" s="1"/>
      <c r="AX31" s="68">
        <f>$K31*POWER($E$1,(AX$6-'[1]Tabulka propočtu, verze 2021'!$B$3))*AY$3/$E$4</f>
        <v>0</v>
      </c>
      <c r="AY31" s="68">
        <f>$L31*POWER($E$1,(AX$6-'[1]Tabulka propočtu, verze 2021'!$B$3))*AY$3/$E$4</f>
        <v>0</v>
      </c>
      <c r="AZ31" s="1"/>
      <c r="BA31" s="68">
        <f>$K31*POWER($E$1,(BA$6-'[1]Tabulka propočtu, verze 2021'!$B$3))*BB$3/$E$4</f>
        <v>0</v>
      </c>
      <c r="BB31" s="68">
        <f>$L31*POWER($E$1,(BA$6-'[1]Tabulka propočtu, verze 2021'!$B$3))*BB$3/$E$4</f>
        <v>0</v>
      </c>
      <c r="BC31" s="1"/>
      <c r="BD31" s="68">
        <f>$K31*POWER($E$1,(BD$6-'[1]Tabulka propočtu, verze 2021'!$B$3))*BE$3/$E$4</f>
        <v>0</v>
      </c>
      <c r="BE31" s="68">
        <f>$L31*POWER($E$1,(BD$6-'[1]Tabulka propočtu, verze 2021'!$B$3))*BE$3/$E$4</f>
        <v>0</v>
      </c>
      <c r="BF31" s="1"/>
      <c r="BG31" s="68">
        <f>$K31*POWER($E$1,(BG$6-'[1]Tabulka propočtu, verze 2021'!$B$3))*BH$3/$E$4</f>
        <v>0</v>
      </c>
      <c r="BH31" s="68">
        <f>$L31*POWER($E$1,(BG$6-'[1]Tabulka propočtu, verze 2021'!$B$3))*BH$3/$E$4</f>
        <v>0</v>
      </c>
      <c r="BI31" s="1"/>
      <c r="BJ31" s="68">
        <f>$K31*POWER($E$1,(BJ$6-'[1]Tabulka propočtu, verze 2021'!$B$3))*BK$3/$E$4</f>
        <v>0</v>
      </c>
      <c r="BK31" s="68">
        <f>$L31*POWER($E$1,(BJ$6-'[1]Tabulka propočtu, verze 2021'!$B$3))*BK$3/$E$4</f>
        <v>0</v>
      </c>
      <c r="BL31" s="1"/>
      <c r="BM31" s="68">
        <f>$K31*POWER($E$1,(BM$6-'[1]Tabulka propočtu, verze 2021'!$B$3))*BN$3/$E$4</f>
        <v>0</v>
      </c>
      <c r="BN31" s="68">
        <f>$L31*POWER($E$1,(BM$6-'[1]Tabulka propočtu, verze 2021'!$B$3))*BN$3/$E$4</f>
        <v>0</v>
      </c>
      <c r="BO31" s="1"/>
      <c r="BP31" s="68">
        <f>$K31*POWER($E$1,(BP$6-'[1]Tabulka propočtu, verze 2021'!$B$3))*BQ$3/$E$4</f>
        <v>0</v>
      </c>
      <c r="BQ31" s="68">
        <f>$L31*POWER($E$1,(BP$6-'[1]Tabulka propočtu, verze 2021'!$B$3))*BQ$3/$E$4</f>
        <v>0</v>
      </c>
      <c r="BR31" s="1"/>
      <c r="BS31" s="68">
        <f>$K31*POWER($E$1,(BS$6-'[1]Tabulka propočtu, verze 2021'!$B$3))*BT$3/$E$4</f>
        <v>0</v>
      </c>
      <c r="BT31" s="68">
        <f>$L31*POWER($E$1,(BS$6-'[1]Tabulka propočtu, verze 2021'!$B$3))*BT$3/$E$4</f>
        <v>0</v>
      </c>
      <c r="BU31" s="1"/>
      <c r="BV31" s="68">
        <f>$K31*POWER($E$1,(BV$6-'[1]Tabulka propočtu, verze 2021'!$B$3))*BW$3/$E$4</f>
        <v>0</v>
      </c>
      <c r="BW31" s="68">
        <f>$L31*POWER($E$1,(BV$6-'[1]Tabulka propočtu, verze 2021'!$B$3))*BW$3/$E$4</f>
        <v>0</v>
      </c>
      <c r="BX31" s="1"/>
      <c r="BY31" s="68">
        <f>$K31*POWER($E$1,(BY$6-'[1]Tabulka propočtu, verze 2021'!$B$3))*BZ$3/$E$4</f>
        <v>0</v>
      </c>
      <c r="BZ31" s="68">
        <f>$L31*POWER($E$1,(BY$6-'[1]Tabulka propočtu, verze 2021'!$B$3))*BZ$3/$E$4</f>
        <v>0</v>
      </c>
      <c r="CA31" s="1"/>
      <c r="CB31" s="68">
        <f>$K31*POWER($E$1,(CB$6-'[1]Tabulka propočtu, verze 2021'!$B$3))*CC$3/$E$4</f>
        <v>0</v>
      </c>
      <c r="CC31" s="68">
        <f>$L31*POWER($E$1,(CB$6-'[1]Tabulka propočtu, verze 2021'!$B$3))*CC$3/$E$4</f>
        <v>0</v>
      </c>
      <c r="CD31" s="1"/>
      <c r="CE31" s="68">
        <f>$K31*POWER($E$1,(CE$6-'[1]Tabulka propočtu, verze 2021'!$B$3))*CF$3/$E$4</f>
        <v>0</v>
      </c>
      <c r="CF31" s="68">
        <f>$L31*POWER($E$1,(CE$6-'[1]Tabulka propočtu, verze 2021'!$B$3))*CF$3/$E$4</f>
        <v>0</v>
      </c>
      <c r="CG31" s="1"/>
      <c r="CH31" s="68">
        <f>$K31*POWER($E$1,(CH$6-'[1]Tabulka propočtu, verze 2021'!$B$3))*CI$3/$E$4</f>
        <v>0</v>
      </c>
      <c r="CI31" s="68">
        <f>$L31*POWER($E$1,(CH$6-'[1]Tabulka propočtu, verze 2021'!$B$3))*CI$3/$E$4</f>
        <v>0</v>
      </c>
      <c r="CJ31" s="1"/>
      <c r="CK31" s="68">
        <f>$K31*POWER($E$1,(CK$6-'[1]Tabulka propočtu, verze 2021'!$B$3))*CL$3/$E$4</f>
        <v>0</v>
      </c>
      <c r="CL31" s="68">
        <f>$L31*POWER($E$1,(CK$6-'[1]Tabulka propočtu, verze 2021'!$B$3))*CL$3/$E$4</f>
        <v>0</v>
      </c>
      <c r="CM31" s="1"/>
      <c r="CN31" s="68">
        <f>$K31*POWER($E$1,(CN$6-'[1]Tabulka propočtu, verze 2021'!$B$3))*CO$3/$E$4</f>
        <v>0</v>
      </c>
      <c r="CO31" s="68">
        <f>$L31*POWER($E$1,(CN$6-'[1]Tabulka propočtu, verze 2021'!$B$3))*CO$3/$E$4</f>
        <v>0</v>
      </c>
      <c r="CP31" s="1"/>
      <c r="CQ31" s="68">
        <f>$K31*POWER($E$1,(CQ$6-'[1]Tabulka propočtu, verze 2021'!$B$3))*CR$3/$E$4</f>
        <v>0</v>
      </c>
      <c r="CR31" s="68">
        <f>$L31*POWER($E$1,(CQ$6-'[1]Tabulka propočtu, verze 2021'!$B$3))*CR$3/$E$4</f>
        <v>0</v>
      </c>
      <c r="CS31" s="1"/>
      <c r="CT31" s="68">
        <f>$K31*POWER($E$1,(CT$6-'[1]Tabulka propočtu, verze 2021'!$B$3))*CU$3/$E$4</f>
        <v>0</v>
      </c>
      <c r="CU31" s="68">
        <f>$L31*POWER($E$1,(CT$6-'[1]Tabulka propočtu, verze 2021'!$B$3))*CU$3/$E$4</f>
        <v>0</v>
      </c>
      <c r="CV31" s="1"/>
      <c r="CW31" s="68">
        <f>$K31*POWER($E$1,(CW$6-'[1]Tabulka propočtu, verze 2021'!$B$3))*CX$3/$E$4</f>
        <v>0</v>
      </c>
      <c r="CX31" s="68">
        <f>$L31*POWER($E$1,(CW$6-'[1]Tabulka propočtu, verze 2021'!$B$3))*CX$3/$E$4</f>
        <v>0</v>
      </c>
      <c r="CY31" s="1"/>
      <c r="CZ31" s="68">
        <f>$K31*POWER($E$1,(CZ$6-'[1]Tabulka propočtu, verze 2021'!$B$3))*DA$3/$E$4</f>
        <v>0</v>
      </c>
      <c r="DA31" s="68">
        <f>$L31*POWER($E$1,(CZ$6-'[1]Tabulka propočtu, verze 2021'!$B$3))*DA$3/$E$4</f>
        <v>0</v>
      </c>
      <c r="DB31" s="1"/>
      <c r="DC31" s="68">
        <f>$K31*POWER($E$1,(DC$6-'[1]Tabulka propočtu, verze 2021'!$B$3))*DD$3/$E$4</f>
        <v>0</v>
      </c>
      <c r="DD31" s="68">
        <f>$L31*POWER($E$1,(DC$6-'[1]Tabulka propočtu, verze 2021'!$B$3))*DD$3/$E$4</f>
        <v>0</v>
      </c>
      <c r="DE31" s="1"/>
    </row>
    <row r="32" spans="1:109" x14ac:dyDescent="0.2">
      <c r="A32" s="58"/>
      <c r="B32" s="90"/>
      <c r="C32" s="60" t="str">
        <f>'[1]Tabulka propočtu, verze 2021'!C27</f>
        <v>B03</v>
      </c>
      <c r="D32" s="65" t="str">
        <f>'[1]Tabulka propočtu, verze 2021'!D27</f>
        <v>Sdělovací zařízení ve stanici - mezilehlé stanice</v>
      </c>
      <c r="E32" s="66" t="str">
        <f>'[1]Tabulka propočtu, verze 2021'!E27</f>
        <v>ks</v>
      </c>
      <c r="F32" s="67">
        <f>'[1]Tabulka propočtu, verze 2021'!G27</f>
        <v>5.2801222072242702</v>
      </c>
      <c r="H32" s="68">
        <f>'[1]Tabulka propočtu, verze 2021'!$CQ27</f>
        <v>0</v>
      </c>
      <c r="I32" s="68">
        <f>'[1]Tabulka propočtu, verze 2021'!$CS27</f>
        <v>0</v>
      </c>
      <c r="K32" s="68">
        <f>'[1]Tabulka propočtu, verze 2021'!$CQ27</f>
        <v>0</v>
      </c>
      <c r="L32" s="68">
        <f>'[1]Tabulka propočtu, verze 2021'!$CS27</f>
        <v>0</v>
      </c>
      <c r="M32" s="64"/>
      <c r="N32" s="68">
        <f t="shared" si="151"/>
        <v>0</v>
      </c>
      <c r="O32" s="68">
        <f t="shared" si="152"/>
        <v>0</v>
      </c>
      <c r="P32"/>
      <c r="Q32" s="68">
        <f>$K32*POWER($E$1,(Q$6-'[1]Tabulka propočtu, verze 2021'!$B$3))*R$3/$E$4</f>
        <v>0</v>
      </c>
      <c r="R32" s="68">
        <f>$L32*POWER($E$1,(Q$6-'[1]Tabulka propočtu, verze 2021'!$B$3))*R$3/$E$4</f>
        <v>0</v>
      </c>
      <c r="S32"/>
      <c r="T32" s="68">
        <f>$K32*POWER($E$1,($T$6-'[1]Tabulka propočtu, verze 2021'!$B$3))*U$3/$E$4</f>
        <v>0</v>
      </c>
      <c r="U32" s="68">
        <f>$L32*POWER($E$1,($T$6-'[1]Tabulka propočtu, verze 2021'!$B$3))*U$3/$E$4</f>
        <v>0</v>
      </c>
      <c r="W32" s="68">
        <f>$K32*POWER($E$1,(W$6-'[1]Tabulka propočtu, verze 2021'!$B$3))*X$3/$E$4</f>
        <v>0</v>
      </c>
      <c r="X32" s="68">
        <f>$L32*POWER($E$1,(W$6-'[1]Tabulka propočtu, verze 2021'!$B$3))*X$3/$E$4</f>
        <v>0</v>
      </c>
      <c r="Z32" s="68">
        <f>$K32*POWER($E$1,(Z$6-'[1]Tabulka propočtu, verze 2021'!$B$3))*AA$3/$E$4</f>
        <v>0</v>
      </c>
      <c r="AA32" s="68">
        <f>$L32*POWER($E$1,(Z$6-'[1]Tabulka propočtu, verze 2021'!$B$3))*AA$3/$E$4</f>
        <v>0</v>
      </c>
      <c r="AB32" s="1"/>
      <c r="AC32" s="68">
        <f>$K32*POWER($E$1,(AC$6-'[1]Tabulka propočtu, verze 2021'!$B$3))*AD$3/$E$4</f>
        <v>0</v>
      </c>
      <c r="AD32" s="68">
        <f>$L32*POWER($E$1,(AC$6-'[1]Tabulka propočtu, verze 2021'!$B$3))*AD$3/$E$4</f>
        <v>0</v>
      </c>
      <c r="AE32" s="1"/>
      <c r="AF32" s="68">
        <f>$K32*POWER($E$1,(AF$6-'[1]Tabulka propočtu, verze 2021'!$B$3))*AG$3/$E$4</f>
        <v>0</v>
      </c>
      <c r="AG32" s="68">
        <f>$L32*POWER($E$1,(AF$6-'[1]Tabulka propočtu, verze 2021'!$B$3))*AG$3/$E$4</f>
        <v>0</v>
      </c>
      <c r="AH32" s="1"/>
      <c r="AI32" s="68">
        <f>$K32*POWER($E$1,(AI$6-'[1]Tabulka propočtu, verze 2021'!$B$3))*AJ$3/$E$4</f>
        <v>0</v>
      </c>
      <c r="AJ32" s="68">
        <f>$L32*POWER($E$1,(AI$6-'[1]Tabulka propočtu, verze 2021'!$B$3))*AJ$3/$E$4</f>
        <v>0</v>
      </c>
      <c r="AK32" s="1"/>
      <c r="AL32" s="68">
        <f>$K32*POWER($E$1,(AL$6-'[1]Tabulka propočtu, verze 2021'!$B$3))*AM$3/$E$4</f>
        <v>0</v>
      </c>
      <c r="AM32" s="68">
        <f>$L32*POWER($E$1,(AL$6-'[1]Tabulka propočtu, verze 2021'!$B$3))*AM$3/$E$4</f>
        <v>0</v>
      </c>
      <c r="AN32" s="1"/>
      <c r="AO32" s="68">
        <f>$K32*POWER($E$1,(AO$6-'[1]Tabulka propočtu, verze 2021'!$B$3))*AP$3/$E$4</f>
        <v>0</v>
      </c>
      <c r="AP32" s="68">
        <f>$L32*POWER($E$1,(AO$6-'[1]Tabulka propočtu, verze 2021'!$B$3))*AP$3/$E$4</f>
        <v>0</v>
      </c>
      <c r="AQ32" s="1"/>
      <c r="AR32" s="68">
        <f>$K32*POWER($E$1,(AR$6-'[1]Tabulka propočtu, verze 2021'!$B$3))*AS$3/$E$4</f>
        <v>0</v>
      </c>
      <c r="AS32" s="68">
        <f>$L32*POWER($E$1,(AR$6-'[1]Tabulka propočtu, verze 2021'!$B$3))*AS$3/$E$4</f>
        <v>0</v>
      </c>
      <c r="AT32" s="1"/>
      <c r="AU32" s="68">
        <f>$K32*POWER($E$1,(AU$6-'[1]Tabulka propočtu, verze 2021'!$B$3))*AV$3/$E$4</f>
        <v>0</v>
      </c>
      <c r="AV32" s="68">
        <f>$L32*POWER($E$1,(AU$6-'[1]Tabulka propočtu, verze 2021'!$B$3))*AV$3/$E$4</f>
        <v>0</v>
      </c>
      <c r="AW32" s="1"/>
      <c r="AX32" s="68">
        <f>$K32*POWER($E$1,(AX$6-'[1]Tabulka propočtu, verze 2021'!$B$3))*AY$3/$E$4</f>
        <v>0</v>
      </c>
      <c r="AY32" s="68">
        <f>$L32*POWER($E$1,(AX$6-'[1]Tabulka propočtu, verze 2021'!$B$3))*AY$3/$E$4</f>
        <v>0</v>
      </c>
      <c r="AZ32" s="1"/>
      <c r="BA32" s="68">
        <f>$K32*POWER($E$1,(BA$6-'[1]Tabulka propočtu, verze 2021'!$B$3))*BB$3/$E$4</f>
        <v>0</v>
      </c>
      <c r="BB32" s="68">
        <f>$L32*POWER($E$1,(BA$6-'[1]Tabulka propočtu, verze 2021'!$B$3))*BB$3/$E$4</f>
        <v>0</v>
      </c>
      <c r="BC32" s="1"/>
      <c r="BD32" s="68">
        <f>$K32*POWER($E$1,(BD$6-'[1]Tabulka propočtu, verze 2021'!$B$3))*BE$3/$E$4</f>
        <v>0</v>
      </c>
      <c r="BE32" s="68">
        <f>$L32*POWER($E$1,(BD$6-'[1]Tabulka propočtu, verze 2021'!$B$3))*BE$3/$E$4</f>
        <v>0</v>
      </c>
      <c r="BF32" s="1"/>
      <c r="BG32" s="68">
        <f>$K32*POWER($E$1,(BG$6-'[1]Tabulka propočtu, verze 2021'!$B$3))*BH$3/$E$4</f>
        <v>0</v>
      </c>
      <c r="BH32" s="68">
        <f>$L32*POWER($E$1,(BG$6-'[1]Tabulka propočtu, verze 2021'!$B$3))*BH$3/$E$4</f>
        <v>0</v>
      </c>
      <c r="BI32" s="1"/>
      <c r="BJ32" s="68">
        <f>$K32*POWER($E$1,(BJ$6-'[1]Tabulka propočtu, verze 2021'!$B$3))*BK$3/$E$4</f>
        <v>0</v>
      </c>
      <c r="BK32" s="68">
        <f>$L32*POWER($E$1,(BJ$6-'[1]Tabulka propočtu, verze 2021'!$B$3))*BK$3/$E$4</f>
        <v>0</v>
      </c>
      <c r="BL32" s="1"/>
      <c r="BM32" s="68">
        <f>$K32*POWER($E$1,(BM$6-'[1]Tabulka propočtu, verze 2021'!$B$3))*BN$3/$E$4</f>
        <v>0</v>
      </c>
      <c r="BN32" s="68">
        <f>$L32*POWER($E$1,(BM$6-'[1]Tabulka propočtu, verze 2021'!$B$3))*BN$3/$E$4</f>
        <v>0</v>
      </c>
      <c r="BO32" s="1"/>
      <c r="BP32" s="68">
        <f>$K32*POWER($E$1,(BP$6-'[1]Tabulka propočtu, verze 2021'!$B$3))*BQ$3/$E$4</f>
        <v>0</v>
      </c>
      <c r="BQ32" s="68">
        <f>$L32*POWER($E$1,(BP$6-'[1]Tabulka propočtu, verze 2021'!$B$3))*BQ$3/$E$4</f>
        <v>0</v>
      </c>
      <c r="BR32" s="1"/>
      <c r="BS32" s="68">
        <f>$K32*POWER($E$1,(BS$6-'[1]Tabulka propočtu, verze 2021'!$B$3))*BT$3/$E$4</f>
        <v>0</v>
      </c>
      <c r="BT32" s="68">
        <f>$L32*POWER($E$1,(BS$6-'[1]Tabulka propočtu, verze 2021'!$B$3))*BT$3/$E$4</f>
        <v>0</v>
      </c>
      <c r="BU32" s="1"/>
      <c r="BV32" s="68">
        <f>$K32*POWER($E$1,(BV$6-'[1]Tabulka propočtu, verze 2021'!$B$3))*BW$3/$E$4</f>
        <v>0</v>
      </c>
      <c r="BW32" s="68">
        <f>$L32*POWER($E$1,(BV$6-'[1]Tabulka propočtu, verze 2021'!$B$3))*BW$3/$E$4</f>
        <v>0</v>
      </c>
      <c r="BX32" s="1"/>
      <c r="BY32" s="68">
        <f>$K32*POWER($E$1,(BY$6-'[1]Tabulka propočtu, verze 2021'!$B$3))*BZ$3/$E$4</f>
        <v>0</v>
      </c>
      <c r="BZ32" s="68">
        <f>$L32*POWER($E$1,(BY$6-'[1]Tabulka propočtu, verze 2021'!$B$3))*BZ$3/$E$4</f>
        <v>0</v>
      </c>
      <c r="CA32" s="1"/>
      <c r="CB32" s="68">
        <f>$K32*POWER($E$1,(CB$6-'[1]Tabulka propočtu, verze 2021'!$B$3))*CC$3/$E$4</f>
        <v>0</v>
      </c>
      <c r="CC32" s="68">
        <f>$L32*POWER($E$1,(CB$6-'[1]Tabulka propočtu, verze 2021'!$B$3))*CC$3/$E$4</f>
        <v>0</v>
      </c>
      <c r="CD32" s="1"/>
      <c r="CE32" s="68">
        <f>$K32*POWER($E$1,(CE$6-'[1]Tabulka propočtu, verze 2021'!$B$3))*CF$3/$E$4</f>
        <v>0</v>
      </c>
      <c r="CF32" s="68">
        <f>$L32*POWER($E$1,(CE$6-'[1]Tabulka propočtu, verze 2021'!$B$3))*CF$3/$E$4</f>
        <v>0</v>
      </c>
      <c r="CG32" s="1"/>
      <c r="CH32" s="68">
        <f>$K32*POWER($E$1,(CH$6-'[1]Tabulka propočtu, verze 2021'!$B$3))*CI$3/$E$4</f>
        <v>0</v>
      </c>
      <c r="CI32" s="68">
        <f>$L32*POWER($E$1,(CH$6-'[1]Tabulka propočtu, verze 2021'!$B$3))*CI$3/$E$4</f>
        <v>0</v>
      </c>
      <c r="CJ32" s="1"/>
      <c r="CK32" s="68">
        <f>$K32*POWER($E$1,(CK$6-'[1]Tabulka propočtu, verze 2021'!$B$3))*CL$3/$E$4</f>
        <v>0</v>
      </c>
      <c r="CL32" s="68">
        <f>$L32*POWER($E$1,(CK$6-'[1]Tabulka propočtu, verze 2021'!$B$3))*CL$3/$E$4</f>
        <v>0</v>
      </c>
      <c r="CM32" s="1"/>
      <c r="CN32" s="68">
        <f>$K32*POWER($E$1,(CN$6-'[1]Tabulka propočtu, verze 2021'!$B$3))*CO$3/$E$4</f>
        <v>0</v>
      </c>
      <c r="CO32" s="68">
        <f>$L32*POWER($E$1,(CN$6-'[1]Tabulka propočtu, verze 2021'!$B$3))*CO$3/$E$4</f>
        <v>0</v>
      </c>
      <c r="CP32" s="1"/>
      <c r="CQ32" s="68">
        <f>$K32*POWER($E$1,(CQ$6-'[1]Tabulka propočtu, verze 2021'!$B$3))*CR$3/$E$4</f>
        <v>0</v>
      </c>
      <c r="CR32" s="68">
        <f>$L32*POWER($E$1,(CQ$6-'[1]Tabulka propočtu, verze 2021'!$B$3))*CR$3/$E$4</f>
        <v>0</v>
      </c>
      <c r="CS32" s="1"/>
      <c r="CT32" s="68">
        <f>$K32*POWER($E$1,(CT$6-'[1]Tabulka propočtu, verze 2021'!$B$3))*CU$3/$E$4</f>
        <v>0</v>
      </c>
      <c r="CU32" s="68">
        <f>$L32*POWER($E$1,(CT$6-'[1]Tabulka propočtu, verze 2021'!$B$3))*CU$3/$E$4</f>
        <v>0</v>
      </c>
      <c r="CV32" s="1"/>
      <c r="CW32" s="68">
        <f>$K32*POWER($E$1,(CW$6-'[1]Tabulka propočtu, verze 2021'!$B$3))*CX$3/$E$4</f>
        <v>0</v>
      </c>
      <c r="CX32" s="68">
        <f>$L32*POWER($E$1,(CW$6-'[1]Tabulka propočtu, verze 2021'!$B$3))*CX$3/$E$4</f>
        <v>0</v>
      </c>
      <c r="CY32" s="1"/>
      <c r="CZ32" s="68">
        <f>$K32*POWER($E$1,(CZ$6-'[1]Tabulka propočtu, verze 2021'!$B$3))*DA$3/$E$4</f>
        <v>0</v>
      </c>
      <c r="DA32" s="68">
        <f>$L32*POWER($E$1,(CZ$6-'[1]Tabulka propočtu, verze 2021'!$B$3))*DA$3/$E$4</f>
        <v>0</v>
      </c>
      <c r="DB32" s="1"/>
      <c r="DC32" s="68">
        <f>$K32*POWER($E$1,(DC$6-'[1]Tabulka propočtu, verze 2021'!$B$3))*DD$3/$E$4</f>
        <v>0</v>
      </c>
      <c r="DD32" s="68">
        <f>$L32*POWER($E$1,(DC$6-'[1]Tabulka propočtu, verze 2021'!$B$3))*DD$3/$E$4</f>
        <v>0</v>
      </c>
      <c r="DE32" s="1"/>
    </row>
    <row r="33" spans="1:109" x14ac:dyDescent="0.2">
      <c r="A33" s="58"/>
      <c r="B33" s="90"/>
      <c r="C33" s="60" t="str">
        <f>'[1]Tabulka propočtu, verze 2021'!C28</f>
        <v>B04</v>
      </c>
      <c r="D33" s="65" t="str">
        <f>'[1]Tabulka propočtu, verze 2021'!D28</f>
        <v>Sdělovací zařízení v zastávce</v>
      </c>
      <c r="E33" s="66" t="str">
        <f>'[1]Tabulka propočtu, verze 2021'!E28</f>
        <v>ks</v>
      </c>
      <c r="F33" s="67">
        <f>'[1]Tabulka propočtu, verze 2021'!G28</f>
        <v>0.52801222072242704</v>
      </c>
      <c r="H33" s="68">
        <f>'[1]Tabulka propočtu, verze 2021'!$CQ28</f>
        <v>0</v>
      </c>
      <c r="I33" s="68">
        <f>'[1]Tabulka propočtu, verze 2021'!$CS28</f>
        <v>0</v>
      </c>
      <c r="K33" s="68">
        <f>'[1]Tabulka propočtu, verze 2021'!$CQ28</f>
        <v>0</v>
      </c>
      <c r="L33" s="68">
        <f>'[1]Tabulka propočtu, verze 2021'!$CS28</f>
        <v>0</v>
      </c>
      <c r="M33" s="64"/>
      <c r="N33" s="68">
        <f t="shared" si="151"/>
        <v>0</v>
      </c>
      <c r="O33" s="68">
        <f t="shared" si="152"/>
        <v>0</v>
      </c>
      <c r="P33"/>
      <c r="Q33" s="68">
        <f>$K33*POWER($E$1,(Q$6-'[1]Tabulka propočtu, verze 2021'!$B$3))*R$3/$E$4</f>
        <v>0</v>
      </c>
      <c r="R33" s="68">
        <f>$L33*POWER($E$1,(Q$6-'[1]Tabulka propočtu, verze 2021'!$B$3))*R$3/$E$4</f>
        <v>0</v>
      </c>
      <c r="S33"/>
      <c r="T33" s="68">
        <f>$K33*POWER($E$1,($T$6-'[1]Tabulka propočtu, verze 2021'!$B$3))*U$3/$E$4</f>
        <v>0</v>
      </c>
      <c r="U33" s="68">
        <f>$L33*POWER($E$1,($T$6-'[1]Tabulka propočtu, verze 2021'!$B$3))*U$3/$E$4</f>
        <v>0</v>
      </c>
      <c r="W33" s="68">
        <f>$K33*POWER($E$1,(W$6-'[1]Tabulka propočtu, verze 2021'!$B$3))*X$3/$E$4</f>
        <v>0</v>
      </c>
      <c r="X33" s="68">
        <f>$L33*POWER($E$1,(W$6-'[1]Tabulka propočtu, verze 2021'!$B$3))*X$3/$E$4</f>
        <v>0</v>
      </c>
      <c r="Z33" s="68">
        <f>$K33*POWER($E$1,(Z$6-'[1]Tabulka propočtu, verze 2021'!$B$3))*AA$3/$E$4</f>
        <v>0</v>
      </c>
      <c r="AA33" s="68">
        <f>$L33*POWER($E$1,(Z$6-'[1]Tabulka propočtu, verze 2021'!$B$3))*AA$3/$E$4</f>
        <v>0</v>
      </c>
      <c r="AB33" s="1"/>
      <c r="AC33" s="68">
        <f>$K33*POWER($E$1,(AC$6-'[1]Tabulka propočtu, verze 2021'!$B$3))*AD$3/$E$4</f>
        <v>0</v>
      </c>
      <c r="AD33" s="68">
        <f>$L33*POWER($E$1,(AC$6-'[1]Tabulka propočtu, verze 2021'!$B$3))*AD$3/$E$4</f>
        <v>0</v>
      </c>
      <c r="AE33" s="1"/>
      <c r="AF33" s="68">
        <f>$K33*POWER($E$1,(AF$6-'[1]Tabulka propočtu, verze 2021'!$B$3))*AG$3/$E$4</f>
        <v>0</v>
      </c>
      <c r="AG33" s="68">
        <f>$L33*POWER($E$1,(AF$6-'[1]Tabulka propočtu, verze 2021'!$B$3))*AG$3/$E$4</f>
        <v>0</v>
      </c>
      <c r="AH33" s="1"/>
      <c r="AI33" s="68">
        <f>$K33*POWER($E$1,(AI$6-'[1]Tabulka propočtu, verze 2021'!$B$3))*AJ$3/$E$4</f>
        <v>0</v>
      </c>
      <c r="AJ33" s="68">
        <f>$L33*POWER($E$1,(AI$6-'[1]Tabulka propočtu, verze 2021'!$B$3))*AJ$3/$E$4</f>
        <v>0</v>
      </c>
      <c r="AK33" s="1"/>
      <c r="AL33" s="68">
        <f>$K33*POWER($E$1,(AL$6-'[1]Tabulka propočtu, verze 2021'!$B$3))*AM$3/$E$4</f>
        <v>0</v>
      </c>
      <c r="AM33" s="68">
        <f>$L33*POWER($E$1,(AL$6-'[1]Tabulka propočtu, verze 2021'!$B$3))*AM$3/$E$4</f>
        <v>0</v>
      </c>
      <c r="AN33" s="1"/>
      <c r="AO33" s="68">
        <f>$K33*POWER($E$1,(AO$6-'[1]Tabulka propočtu, verze 2021'!$B$3))*AP$3/$E$4</f>
        <v>0</v>
      </c>
      <c r="AP33" s="68">
        <f>$L33*POWER($E$1,(AO$6-'[1]Tabulka propočtu, verze 2021'!$B$3))*AP$3/$E$4</f>
        <v>0</v>
      </c>
      <c r="AQ33" s="1"/>
      <c r="AR33" s="68">
        <f>$K33*POWER($E$1,(AR$6-'[1]Tabulka propočtu, verze 2021'!$B$3))*AS$3/$E$4</f>
        <v>0</v>
      </c>
      <c r="AS33" s="68">
        <f>$L33*POWER($E$1,(AR$6-'[1]Tabulka propočtu, verze 2021'!$B$3))*AS$3/$E$4</f>
        <v>0</v>
      </c>
      <c r="AT33" s="1"/>
      <c r="AU33" s="68">
        <f>$K33*POWER($E$1,(AU$6-'[1]Tabulka propočtu, verze 2021'!$B$3))*AV$3/$E$4</f>
        <v>0</v>
      </c>
      <c r="AV33" s="68">
        <f>$L33*POWER($E$1,(AU$6-'[1]Tabulka propočtu, verze 2021'!$B$3))*AV$3/$E$4</f>
        <v>0</v>
      </c>
      <c r="AW33" s="1"/>
      <c r="AX33" s="68">
        <f>$K33*POWER($E$1,(AX$6-'[1]Tabulka propočtu, verze 2021'!$B$3))*AY$3/$E$4</f>
        <v>0</v>
      </c>
      <c r="AY33" s="68">
        <f>$L33*POWER($E$1,(AX$6-'[1]Tabulka propočtu, verze 2021'!$B$3))*AY$3/$E$4</f>
        <v>0</v>
      </c>
      <c r="AZ33" s="1"/>
      <c r="BA33" s="68">
        <f>$K33*POWER($E$1,(BA$6-'[1]Tabulka propočtu, verze 2021'!$B$3))*BB$3/$E$4</f>
        <v>0</v>
      </c>
      <c r="BB33" s="68">
        <f>$L33*POWER($E$1,(BA$6-'[1]Tabulka propočtu, verze 2021'!$B$3))*BB$3/$E$4</f>
        <v>0</v>
      </c>
      <c r="BC33" s="1"/>
      <c r="BD33" s="68">
        <f>$K33*POWER($E$1,(BD$6-'[1]Tabulka propočtu, verze 2021'!$B$3))*BE$3/$E$4</f>
        <v>0</v>
      </c>
      <c r="BE33" s="68">
        <f>$L33*POWER($E$1,(BD$6-'[1]Tabulka propočtu, verze 2021'!$B$3))*BE$3/$E$4</f>
        <v>0</v>
      </c>
      <c r="BF33" s="1"/>
      <c r="BG33" s="68">
        <f>$K33*POWER($E$1,(BG$6-'[1]Tabulka propočtu, verze 2021'!$B$3))*BH$3/$E$4</f>
        <v>0</v>
      </c>
      <c r="BH33" s="68">
        <f>$L33*POWER($E$1,(BG$6-'[1]Tabulka propočtu, verze 2021'!$B$3))*BH$3/$E$4</f>
        <v>0</v>
      </c>
      <c r="BI33" s="1"/>
      <c r="BJ33" s="68">
        <f>$K33*POWER($E$1,(BJ$6-'[1]Tabulka propočtu, verze 2021'!$B$3))*BK$3/$E$4</f>
        <v>0</v>
      </c>
      <c r="BK33" s="68">
        <f>$L33*POWER($E$1,(BJ$6-'[1]Tabulka propočtu, verze 2021'!$B$3))*BK$3/$E$4</f>
        <v>0</v>
      </c>
      <c r="BL33" s="1"/>
      <c r="BM33" s="68">
        <f>$K33*POWER($E$1,(BM$6-'[1]Tabulka propočtu, verze 2021'!$B$3))*BN$3/$E$4</f>
        <v>0</v>
      </c>
      <c r="BN33" s="68">
        <f>$L33*POWER($E$1,(BM$6-'[1]Tabulka propočtu, verze 2021'!$B$3))*BN$3/$E$4</f>
        <v>0</v>
      </c>
      <c r="BO33" s="1"/>
      <c r="BP33" s="68">
        <f>$K33*POWER($E$1,(BP$6-'[1]Tabulka propočtu, verze 2021'!$B$3))*BQ$3/$E$4</f>
        <v>0</v>
      </c>
      <c r="BQ33" s="68">
        <f>$L33*POWER($E$1,(BP$6-'[1]Tabulka propočtu, verze 2021'!$B$3))*BQ$3/$E$4</f>
        <v>0</v>
      </c>
      <c r="BR33" s="1"/>
      <c r="BS33" s="68">
        <f>$K33*POWER($E$1,(BS$6-'[1]Tabulka propočtu, verze 2021'!$B$3))*BT$3/$E$4</f>
        <v>0</v>
      </c>
      <c r="BT33" s="68">
        <f>$L33*POWER($E$1,(BS$6-'[1]Tabulka propočtu, verze 2021'!$B$3))*BT$3/$E$4</f>
        <v>0</v>
      </c>
      <c r="BU33" s="1"/>
      <c r="BV33" s="68">
        <f>$K33*POWER($E$1,(BV$6-'[1]Tabulka propočtu, verze 2021'!$B$3))*BW$3/$E$4</f>
        <v>0</v>
      </c>
      <c r="BW33" s="68">
        <f>$L33*POWER($E$1,(BV$6-'[1]Tabulka propočtu, verze 2021'!$B$3))*BW$3/$E$4</f>
        <v>0</v>
      </c>
      <c r="BX33" s="1"/>
      <c r="BY33" s="68">
        <f>$K33*POWER($E$1,(BY$6-'[1]Tabulka propočtu, verze 2021'!$B$3))*BZ$3/$E$4</f>
        <v>0</v>
      </c>
      <c r="BZ33" s="68">
        <f>$L33*POWER($E$1,(BY$6-'[1]Tabulka propočtu, verze 2021'!$B$3))*BZ$3/$E$4</f>
        <v>0</v>
      </c>
      <c r="CA33" s="1"/>
      <c r="CB33" s="68">
        <f>$K33*POWER($E$1,(CB$6-'[1]Tabulka propočtu, verze 2021'!$B$3))*CC$3/$E$4</f>
        <v>0</v>
      </c>
      <c r="CC33" s="68">
        <f>$L33*POWER($E$1,(CB$6-'[1]Tabulka propočtu, verze 2021'!$B$3))*CC$3/$E$4</f>
        <v>0</v>
      </c>
      <c r="CD33" s="1"/>
      <c r="CE33" s="68">
        <f>$K33*POWER($E$1,(CE$6-'[1]Tabulka propočtu, verze 2021'!$B$3))*CF$3/$E$4</f>
        <v>0</v>
      </c>
      <c r="CF33" s="68">
        <f>$L33*POWER($E$1,(CE$6-'[1]Tabulka propočtu, verze 2021'!$B$3))*CF$3/$E$4</f>
        <v>0</v>
      </c>
      <c r="CG33" s="1"/>
      <c r="CH33" s="68">
        <f>$K33*POWER($E$1,(CH$6-'[1]Tabulka propočtu, verze 2021'!$B$3))*CI$3/$E$4</f>
        <v>0</v>
      </c>
      <c r="CI33" s="68">
        <f>$L33*POWER($E$1,(CH$6-'[1]Tabulka propočtu, verze 2021'!$B$3))*CI$3/$E$4</f>
        <v>0</v>
      </c>
      <c r="CJ33" s="1"/>
      <c r="CK33" s="68">
        <f>$K33*POWER($E$1,(CK$6-'[1]Tabulka propočtu, verze 2021'!$B$3))*CL$3/$E$4</f>
        <v>0</v>
      </c>
      <c r="CL33" s="68">
        <f>$L33*POWER($E$1,(CK$6-'[1]Tabulka propočtu, verze 2021'!$B$3))*CL$3/$E$4</f>
        <v>0</v>
      </c>
      <c r="CM33" s="1"/>
      <c r="CN33" s="68">
        <f>$K33*POWER($E$1,(CN$6-'[1]Tabulka propočtu, verze 2021'!$B$3))*CO$3/$E$4</f>
        <v>0</v>
      </c>
      <c r="CO33" s="68">
        <f>$L33*POWER($E$1,(CN$6-'[1]Tabulka propočtu, verze 2021'!$B$3))*CO$3/$E$4</f>
        <v>0</v>
      </c>
      <c r="CP33" s="1"/>
      <c r="CQ33" s="68">
        <f>$K33*POWER($E$1,(CQ$6-'[1]Tabulka propočtu, verze 2021'!$B$3))*CR$3/$E$4</f>
        <v>0</v>
      </c>
      <c r="CR33" s="68">
        <f>$L33*POWER($E$1,(CQ$6-'[1]Tabulka propočtu, verze 2021'!$B$3))*CR$3/$E$4</f>
        <v>0</v>
      </c>
      <c r="CS33" s="1"/>
      <c r="CT33" s="68">
        <f>$K33*POWER($E$1,(CT$6-'[1]Tabulka propočtu, verze 2021'!$B$3))*CU$3/$E$4</f>
        <v>0</v>
      </c>
      <c r="CU33" s="68">
        <f>$L33*POWER($E$1,(CT$6-'[1]Tabulka propočtu, verze 2021'!$B$3))*CU$3/$E$4</f>
        <v>0</v>
      </c>
      <c r="CV33" s="1"/>
      <c r="CW33" s="68">
        <f>$K33*POWER($E$1,(CW$6-'[1]Tabulka propočtu, verze 2021'!$B$3))*CX$3/$E$4</f>
        <v>0</v>
      </c>
      <c r="CX33" s="68">
        <f>$L33*POWER($E$1,(CW$6-'[1]Tabulka propočtu, verze 2021'!$B$3))*CX$3/$E$4</f>
        <v>0</v>
      </c>
      <c r="CY33" s="1"/>
      <c r="CZ33" s="68">
        <f>$K33*POWER($E$1,(CZ$6-'[1]Tabulka propočtu, verze 2021'!$B$3))*DA$3/$E$4</f>
        <v>0</v>
      </c>
      <c r="DA33" s="68">
        <f>$L33*POWER($E$1,(CZ$6-'[1]Tabulka propočtu, verze 2021'!$B$3))*DA$3/$E$4</f>
        <v>0</v>
      </c>
      <c r="DB33" s="1"/>
      <c r="DC33" s="68">
        <f>$K33*POWER($E$1,(DC$6-'[1]Tabulka propočtu, verze 2021'!$B$3))*DD$3/$E$4</f>
        <v>0</v>
      </c>
      <c r="DD33" s="68">
        <f>$L33*POWER($E$1,(DC$6-'[1]Tabulka propočtu, verze 2021'!$B$3))*DD$3/$E$4</f>
        <v>0</v>
      </c>
      <c r="DE33" s="1"/>
    </row>
    <row r="34" spans="1:109" x14ac:dyDescent="0.2">
      <c r="A34" s="58"/>
      <c r="B34" s="90"/>
      <c r="C34" s="60" t="str">
        <f>'[1]Tabulka propočtu, verze 2021'!C29</f>
        <v>B05</v>
      </c>
      <c r="D34" s="65" t="str">
        <f>'[1]Tabulka propočtu, verze 2021'!D29</f>
        <v>Sdělovací informační zařízení ve stanici</v>
      </c>
      <c r="E34" s="66" t="str">
        <f>'[1]Tabulka propočtu, verze 2021'!E29</f>
        <v>ks nástupiště</v>
      </c>
      <c r="F34" s="67">
        <f>'[1]Tabulka propočtu, verze 2021'!G29</f>
        <v>3.1680733243345625</v>
      </c>
      <c r="H34" s="68">
        <f>'[1]Tabulka propočtu, verze 2021'!$CQ29</f>
        <v>0</v>
      </c>
      <c r="I34" s="68">
        <f>'[1]Tabulka propočtu, verze 2021'!$CS29</f>
        <v>0</v>
      </c>
      <c r="K34" s="68">
        <f>'[1]Tabulka propočtu, verze 2021'!$CQ29</f>
        <v>0</v>
      </c>
      <c r="L34" s="68">
        <f>'[1]Tabulka propočtu, verze 2021'!$CS29</f>
        <v>0</v>
      </c>
      <c r="M34" s="64"/>
      <c r="N34" s="68">
        <f t="shared" si="151"/>
        <v>0</v>
      </c>
      <c r="O34" s="68">
        <f t="shared" si="152"/>
        <v>0</v>
      </c>
      <c r="P34"/>
      <c r="Q34" s="68">
        <f>$K34*POWER($E$1,(Q$6-'[1]Tabulka propočtu, verze 2021'!$B$3))*R$3/$E$4</f>
        <v>0</v>
      </c>
      <c r="R34" s="68">
        <f>$L34*POWER($E$1,(Q$6-'[1]Tabulka propočtu, verze 2021'!$B$3))*R$3/$E$4</f>
        <v>0</v>
      </c>
      <c r="S34"/>
      <c r="T34" s="68">
        <f>$K34*POWER($E$1,($T$6-'[1]Tabulka propočtu, verze 2021'!$B$3))*U$3/$E$4</f>
        <v>0</v>
      </c>
      <c r="U34" s="68">
        <f>$L34*POWER($E$1,($T$6-'[1]Tabulka propočtu, verze 2021'!$B$3))*U$3/$E$4</f>
        <v>0</v>
      </c>
      <c r="W34" s="68">
        <f>$K34*POWER($E$1,(W$6-'[1]Tabulka propočtu, verze 2021'!$B$3))*X$3/$E$4</f>
        <v>0</v>
      </c>
      <c r="X34" s="68">
        <f>$L34*POWER($E$1,(W$6-'[1]Tabulka propočtu, verze 2021'!$B$3))*X$3/$E$4</f>
        <v>0</v>
      </c>
      <c r="Z34" s="68">
        <f>$K34*POWER($E$1,(Z$6-'[1]Tabulka propočtu, verze 2021'!$B$3))*AA$3/$E$4</f>
        <v>0</v>
      </c>
      <c r="AA34" s="68">
        <f>$L34*POWER($E$1,(Z$6-'[1]Tabulka propočtu, verze 2021'!$B$3))*AA$3/$E$4</f>
        <v>0</v>
      </c>
      <c r="AB34" s="1"/>
      <c r="AC34" s="68">
        <f>$K34*POWER($E$1,(AC$6-'[1]Tabulka propočtu, verze 2021'!$B$3))*AD$3/$E$4</f>
        <v>0</v>
      </c>
      <c r="AD34" s="68">
        <f>$L34*POWER($E$1,(AC$6-'[1]Tabulka propočtu, verze 2021'!$B$3))*AD$3/$E$4</f>
        <v>0</v>
      </c>
      <c r="AE34" s="1"/>
      <c r="AF34" s="68">
        <f>$K34*POWER($E$1,(AF$6-'[1]Tabulka propočtu, verze 2021'!$B$3))*AG$3/$E$4</f>
        <v>0</v>
      </c>
      <c r="AG34" s="68">
        <f>$L34*POWER($E$1,(AF$6-'[1]Tabulka propočtu, verze 2021'!$B$3))*AG$3/$E$4</f>
        <v>0</v>
      </c>
      <c r="AH34" s="1"/>
      <c r="AI34" s="68">
        <f>$K34*POWER($E$1,(AI$6-'[1]Tabulka propočtu, verze 2021'!$B$3))*AJ$3/$E$4</f>
        <v>0</v>
      </c>
      <c r="AJ34" s="68">
        <f>$L34*POWER($E$1,(AI$6-'[1]Tabulka propočtu, verze 2021'!$B$3))*AJ$3/$E$4</f>
        <v>0</v>
      </c>
      <c r="AK34" s="1"/>
      <c r="AL34" s="68">
        <f>$K34*POWER($E$1,(AL$6-'[1]Tabulka propočtu, verze 2021'!$B$3))*AM$3/$E$4</f>
        <v>0</v>
      </c>
      <c r="AM34" s="68">
        <f>$L34*POWER($E$1,(AL$6-'[1]Tabulka propočtu, verze 2021'!$B$3))*AM$3/$E$4</f>
        <v>0</v>
      </c>
      <c r="AN34" s="1"/>
      <c r="AO34" s="68">
        <f>$K34*POWER($E$1,(AO$6-'[1]Tabulka propočtu, verze 2021'!$B$3))*AP$3/$E$4</f>
        <v>0</v>
      </c>
      <c r="AP34" s="68">
        <f>$L34*POWER($E$1,(AO$6-'[1]Tabulka propočtu, verze 2021'!$B$3))*AP$3/$E$4</f>
        <v>0</v>
      </c>
      <c r="AQ34" s="1"/>
      <c r="AR34" s="68">
        <f>$K34*POWER($E$1,(AR$6-'[1]Tabulka propočtu, verze 2021'!$B$3))*AS$3/$E$4</f>
        <v>0</v>
      </c>
      <c r="AS34" s="68">
        <f>$L34*POWER($E$1,(AR$6-'[1]Tabulka propočtu, verze 2021'!$B$3))*AS$3/$E$4</f>
        <v>0</v>
      </c>
      <c r="AT34" s="1"/>
      <c r="AU34" s="68">
        <f>$K34*POWER($E$1,(AU$6-'[1]Tabulka propočtu, verze 2021'!$B$3))*AV$3/$E$4</f>
        <v>0</v>
      </c>
      <c r="AV34" s="68">
        <f>$L34*POWER($E$1,(AU$6-'[1]Tabulka propočtu, verze 2021'!$B$3))*AV$3/$E$4</f>
        <v>0</v>
      </c>
      <c r="AW34" s="1"/>
      <c r="AX34" s="68">
        <f>$K34*POWER($E$1,(AX$6-'[1]Tabulka propočtu, verze 2021'!$B$3))*AY$3/$E$4</f>
        <v>0</v>
      </c>
      <c r="AY34" s="68">
        <f>$L34*POWER($E$1,(AX$6-'[1]Tabulka propočtu, verze 2021'!$B$3))*AY$3/$E$4</f>
        <v>0</v>
      </c>
      <c r="AZ34" s="1"/>
      <c r="BA34" s="68">
        <f>$K34*POWER($E$1,(BA$6-'[1]Tabulka propočtu, verze 2021'!$B$3))*BB$3/$E$4</f>
        <v>0</v>
      </c>
      <c r="BB34" s="68">
        <f>$L34*POWER($E$1,(BA$6-'[1]Tabulka propočtu, verze 2021'!$B$3))*BB$3/$E$4</f>
        <v>0</v>
      </c>
      <c r="BC34" s="1"/>
      <c r="BD34" s="68">
        <f>$K34*POWER($E$1,(BD$6-'[1]Tabulka propočtu, verze 2021'!$B$3))*BE$3/$E$4</f>
        <v>0</v>
      </c>
      <c r="BE34" s="68">
        <f>$L34*POWER($E$1,(BD$6-'[1]Tabulka propočtu, verze 2021'!$B$3))*BE$3/$E$4</f>
        <v>0</v>
      </c>
      <c r="BF34" s="1"/>
      <c r="BG34" s="68">
        <f>$K34*POWER($E$1,(BG$6-'[1]Tabulka propočtu, verze 2021'!$B$3))*BH$3/$E$4</f>
        <v>0</v>
      </c>
      <c r="BH34" s="68">
        <f>$L34*POWER($E$1,(BG$6-'[1]Tabulka propočtu, verze 2021'!$B$3))*BH$3/$E$4</f>
        <v>0</v>
      </c>
      <c r="BI34" s="1"/>
      <c r="BJ34" s="68">
        <f>$K34*POWER($E$1,(BJ$6-'[1]Tabulka propočtu, verze 2021'!$B$3))*BK$3/$E$4</f>
        <v>0</v>
      </c>
      <c r="BK34" s="68">
        <f>$L34*POWER($E$1,(BJ$6-'[1]Tabulka propočtu, verze 2021'!$B$3))*BK$3/$E$4</f>
        <v>0</v>
      </c>
      <c r="BL34" s="1"/>
      <c r="BM34" s="68">
        <f>$K34*POWER($E$1,(BM$6-'[1]Tabulka propočtu, verze 2021'!$B$3))*BN$3/$E$4</f>
        <v>0</v>
      </c>
      <c r="BN34" s="68">
        <f>$L34*POWER($E$1,(BM$6-'[1]Tabulka propočtu, verze 2021'!$B$3))*BN$3/$E$4</f>
        <v>0</v>
      </c>
      <c r="BO34" s="1"/>
      <c r="BP34" s="68">
        <f>$K34*POWER($E$1,(BP$6-'[1]Tabulka propočtu, verze 2021'!$B$3))*BQ$3/$E$4</f>
        <v>0</v>
      </c>
      <c r="BQ34" s="68">
        <f>$L34*POWER($E$1,(BP$6-'[1]Tabulka propočtu, verze 2021'!$B$3))*BQ$3/$E$4</f>
        <v>0</v>
      </c>
      <c r="BR34" s="1"/>
      <c r="BS34" s="68">
        <f>$K34*POWER($E$1,(BS$6-'[1]Tabulka propočtu, verze 2021'!$B$3))*BT$3/$E$4</f>
        <v>0</v>
      </c>
      <c r="BT34" s="68">
        <f>$L34*POWER($E$1,(BS$6-'[1]Tabulka propočtu, verze 2021'!$B$3))*BT$3/$E$4</f>
        <v>0</v>
      </c>
      <c r="BU34" s="1"/>
      <c r="BV34" s="68">
        <f>$K34*POWER($E$1,(BV$6-'[1]Tabulka propočtu, verze 2021'!$B$3))*BW$3/$E$4</f>
        <v>0</v>
      </c>
      <c r="BW34" s="68">
        <f>$L34*POWER($E$1,(BV$6-'[1]Tabulka propočtu, verze 2021'!$B$3))*BW$3/$E$4</f>
        <v>0</v>
      </c>
      <c r="BX34" s="1"/>
      <c r="BY34" s="68">
        <f>$K34*POWER($E$1,(BY$6-'[1]Tabulka propočtu, verze 2021'!$B$3))*BZ$3/$E$4</f>
        <v>0</v>
      </c>
      <c r="BZ34" s="68">
        <f>$L34*POWER($E$1,(BY$6-'[1]Tabulka propočtu, verze 2021'!$B$3))*BZ$3/$E$4</f>
        <v>0</v>
      </c>
      <c r="CA34" s="1"/>
      <c r="CB34" s="68">
        <f>$K34*POWER($E$1,(CB$6-'[1]Tabulka propočtu, verze 2021'!$B$3))*CC$3/$E$4</f>
        <v>0</v>
      </c>
      <c r="CC34" s="68">
        <f>$L34*POWER($E$1,(CB$6-'[1]Tabulka propočtu, verze 2021'!$B$3))*CC$3/$E$4</f>
        <v>0</v>
      </c>
      <c r="CD34" s="1"/>
      <c r="CE34" s="68">
        <f>$K34*POWER($E$1,(CE$6-'[1]Tabulka propočtu, verze 2021'!$B$3))*CF$3/$E$4</f>
        <v>0</v>
      </c>
      <c r="CF34" s="68">
        <f>$L34*POWER($E$1,(CE$6-'[1]Tabulka propočtu, verze 2021'!$B$3))*CF$3/$E$4</f>
        <v>0</v>
      </c>
      <c r="CG34" s="1"/>
      <c r="CH34" s="68">
        <f>$K34*POWER($E$1,(CH$6-'[1]Tabulka propočtu, verze 2021'!$B$3))*CI$3/$E$4</f>
        <v>0</v>
      </c>
      <c r="CI34" s="68">
        <f>$L34*POWER($E$1,(CH$6-'[1]Tabulka propočtu, verze 2021'!$B$3))*CI$3/$E$4</f>
        <v>0</v>
      </c>
      <c r="CJ34" s="1"/>
      <c r="CK34" s="68">
        <f>$K34*POWER($E$1,(CK$6-'[1]Tabulka propočtu, verze 2021'!$B$3))*CL$3/$E$4</f>
        <v>0</v>
      </c>
      <c r="CL34" s="68">
        <f>$L34*POWER($E$1,(CK$6-'[1]Tabulka propočtu, verze 2021'!$B$3))*CL$3/$E$4</f>
        <v>0</v>
      </c>
      <c r="CM34" s="1"/>
      <c r="CN34" s="68">
        <f>$K34*POWER($E$1,(CN$6-'[1]Tabulka propočtu, verze 2021'!$B$3))*CO$3/$E$4</f>
        <v>0</v>
      </c>
      <c r="CO34" s="68">
        <f>$L34*POWER($E$1,(CN$6-'[1]Tabulka propočtu, verze 2021'!$B$3))*CO$3/$E$4</f>
        <v>0</v>
      </c>
      <c r="CP34" s="1"/>
      <c r="CQ34" s="68">
        <f>$K34*POWER($E$1,(CQ$6-'[1]Tabulka propočtu, verze 2021'!$B$3))*CR$3/$E$4</f>
        <v>0</v>
      </c>
      <c r="CR34" s="68">
        <f>$L34*POWER($E$1,(CQ$6-'[1]Tabulka propočtu, verze 2021'!$B$3))*CR$3/$E$4</f>
        <v>0</v>
      </c>
      <c r="CS34" s="1"/>
      <c r="CT34" s="68">
        <f>$K34*POWER($E$1,(CT$6-'[1]Tabulka propočtu, verze 2021'!$B$3))*CU$3/$E$4</f>
        <v>0</v>
      </c>
      <c r="CU34" s="68">
        <f>$L34*POWER($E$1,(CT$6-'[1]Tabulka propočtu, verze 2021'!$B$3))*CU$3/$E$4</f>
        <v>0</v>
      </c>
      <c r="CV34" s="1"/>
      <c r="CW34" s="68">
        <f>$K34*POWER($E$1,(CW$6-'[1]Tabulka propočtu, verze 2021'!$B$3))*CX$3/$E$4</f>
        <v>0</v>
      </c>
      <c r="CX34" s="68">
        <f>$L34*POWER($E$1,(CW$6-'[1]Tabulka propočtu, verze 2021'!$B$3))*CX$3/$E$4</f>
        <v>0</v>
      </c>
      <c r="CY34" s="1"/>
      <c r="CZ34" s="68">
        <f>$K34*POWER($E$1,(CZ$6-'[1]Tabulka propočtu, verze 2021'!$B$3))*DA$3/$E$4</f>
        <v>0</v>
      </c>
      <c r="DA34" s="68">
        <f>$L34*POWER($E$1,(CZ$6-'[1]Tabulka propočtu, verze 2021'!$B$3))*DA$3/$E$4</f>
        <v>0</v>
      </c>
      <c r="DB34" s="1"/>
      <c r="DC34" s="68">
        <f>$K34*POWER($E$1,(DC$6-'[1]Tabulka propočtu, verze 2021'!$B$3))*DD$3/$E$4</f>
        <v>0</v>
      </c>
      <c r="DD34" s="68">
        <f>$L34*POWER($E$1,(DC$6-'[1]Tabulka propočtu, verze 2021'!$B$3))*DD$3/$E$4</f>
        <v>0</v>
      </c>
      <c r="DE34" s="1"/>
    </row>
    <row r="35" spans="1:109" x14ac:dyDescent="0.2">
      <c r="A35" s="58"/>
      <c r="B35" s="91"/>
      <c r="C35" s="60" t="str">
        <f>'[1]Tabulka propočtu, verze 2021'!C30</f>
        <v>B06</v>
      </c>
      <c r="D35" s="65" t="str">
        <f>'[1]Tabulka propočtu, verze 2021'!D30</f>
        <v>Sdělovací informační zařízení v zastávce</v>
      </c>
      <c r="E35" s="66" t="str">
        <f>'[1]Tabulka propočtu, verze 2021'!E30</f>
        <v>ks nástupiště</v>
      </c>
      <c r="F35" s="67">
        <f>'[1]Tabulka propočtu, verze 2021'!G30</f>
        <v>0.52801222072242704</v>
      </c>
      <c r="H35" s="68">
        <f>'[1]Tabulka propočtu, verze 2021'!$CQ30</f>
        <v>0</v>
      </c>
      <c r="I35" s="68">
        <f>'[1]Tabulka propočtu, verze 2021'!$CS30</f>
        <v>0</v>
      </c>
      <c r="K35" s="68">
        <f>'[1]Tabulka propočtu, verze 2021'!$CQ30</f>
        <v>0</v>
      </c>
      <c r="L35" s="68">
        <f>'[1]Tabulka propočtu, verze 2021'!$CS30</f>
        <v>0</v>
      </c>
      <c r="M35" s="64"/>
      <c r="N35" s="68">
        <f t="shared" si="151"/>
        <v>0</v>
      </c>
      <c r="O35" s="68">
        <f t="shared" si="152"/>
        <v>0</v>
      </c>
      <c r="P35"/>
      <c r="Q35" s="68">
        <f>$K35*POWER($E$1,(Q$6-'[1]Tabulka propočtu, verze 2021'!$B$3))*R$3/$E$4</f>
        <v>0</v>
      </c>
      <c r="R35" s="68">
        <f>$L35*POWER($E$1,(Q$6-'[1]Tabulka propočtu, verze 2021'!$B$3))*R$3/$E$4</f>
        <v>0</v>
      </c>
      <c r="S35"/>
      <c r="T35" s="68">
        <f>$K35*POWER($E$1,($T$6-'[1]Tabulka propočtu, verze 2021'!$B$3))*U$3/$E$4</f>
        <v>0</v>
      </c>
      <c r="U35" s="68">
        <f>$L35*POWER($E$1,($T$6-'[1]Tabulka propočtu, verze 2021'!$B$3))*U$3/$E$4</f>
        <v>0</v>
      </c>
      <c r="W35" s="68">
        <f>$K35*POWER($E$1,(W$6-'[1]Tabulka propočtu, verze 2021'!$B$3))*X$3/$E$4</f>
        <v>0</v>
      </c>
      <c r="X35" s="68">
        <f>$L35*POWER($E$1,(W$6-'[1]Tabulka propočtu, verze 2021'!$B$3))*X$3/$E$4</f>
        <v>0</v>
      </c>
      <c r="Z35" s="68">
        <f>$K35*POWER($E$1,(Z$6-'[1]Tabulka propočtu, verze 2021'!$B$3))*AA$3/$E$4</f>
        <v>0</v>
      </c>
      <c r="AA35" s="68">
        <f>$L35*POWER($E$1,(Z$6-'[1]Tabulka propočtu, verze 2021'!$B$3))*AA$3/$E$4</f>
        <v>0</v>
      </c>
      <c r="AB35" s="1"/>
      <c r="AC35" s="68">
        <f>$K35*POWER($E$1,(AC$6-'[1]Tabulka propočtu, verze 2021'!$B$3))*AD$3/$E$4</f>
        <v>0</v>
      </c>
      <c r="AD35" s="68">
        <f>$L35*POWER($E$1,(AC$6-'[1]Tabulka propočtu, verze 2021'!$B$3))*AD$3/$E$4</f>
        <v>0</v>
      </c>
      <c r="AE35" s="1"/>
      <c r="AF35" s="68">
        <f>$K35*POWER($E$1,(AF$6-'[1]Tabulka propočtu, verze 2021'!$B$3))*AG$3/$E$4</f>
        <v>0</v>
      </c>
      <c r="AG35" s="68">
        <f>$L35*POWER($E$1,(AF$6-'[1]Tabulka propočtu, verze 2021'!$B$3))*AG$3/$E$4</f>
        <v>0</v>
      </c>
      <c r="AH35" s="1"/>
      <c r="AI35" s="68">
        <f>$K35*POWER($E$1,(AI$6-'[1]Tabulka propočtu, verze 2021'!$B$3))*AJ$3/$E$4</f>
        <v>0</v>
      </c>
      <c r="AJ35" s="68">
        <f>$L35*POWER($E$1,(AI$6-'[1]Tabulka propočtu, verze 2021'!$B$3))*AJ$3/$E$4</f>
        <v>0</v>
      </c>
      <c r="AK35" s="1"/>
      <c r="AL35" s="68">
        <f>$K35*POWER($E$1,(AL$6-'[1]Tabulka propočtu, verze 2021'!$B$3))*AM$3/$E$4</f>
        <v>0</v>
      </c>
      <c r="AM35" s="68">
        <f>$L35*POWER($E$1,(AL$6-'[1]Tabulka propočtu, verze 2021'!$B$3))*AM$3/$E$4</f>
        <v>0</v>
      </c>
      <c r="AN35" s="1"/>
      <c r="AO35" s="68">
        <f>$K35*POWER($E$1,(AO$6-'[1]Tabulka propočtu, verze 2021'!$B$3))*AP$3/$E$4</f>
        <v>0</v>
      </c>
      <c r="AP35" s="68">
        <f>$L35*POWER($E$1,(AO$6-'[1]Tabulka propočtu, verze 2021'!$B$3))*AP$3/$E$4</f>
        <v>0</v>
      </c>
      <c r="AQ35" s="1"/>
      <c r="AR35" s="68">
        <f>$K35*POWER($E$1,(AR$6-'[1]Tabulka propočtu, verze 2021'!$B$3))*AS$3/$E$4</f>
        <v>0</v>
      </c>
      <c r="AS35" s="68">
        <f>$L35*POWER($E$1,(AR$6-'[1]Tabulka propočtu, verze 2021'!$B$3))*AS$3/$E$4</f>
        <v>0</v>
      </c>
      <c r="AT35" s="1"/>
      <c r="AU35" s="68">
        <f>$K35*POWER($E$1,(AU$6-'[1]Tabulka propočtu, verze 2021'!$B$3))*AV$3/$E$4</f>
        <v>0</v>
      </c>
      <c r="AV35" s="68">
        <f>$L35*POWER($E$1,(AU$6-'[1]Tabulka propočtu, verze 2021'!$B$3))*AV$3/$E$4</f>
        <v>0</v>
      </c>
      <c r="AW35" s="1"/>
      <c r="AX35" s="68">
        <f>$K35*POWER($E$1,(AX$6-'[1]Tabulka propočtu, verze 2021'!$B$3))*AY$3/$E$4</f>
        <v>0</v>
      </c>
      <c r="AY35" s="68">
        <f>$L35*POWER($E$1,(AX$6-'[1]Tabulka propočtu, verze 2021'!$B$3))*AY$3/$E$4</f>
        <v>0</v>
      </c>
      <c r="AZ35" s="1"/>
      <c r="BA35" s="68">
        <f>$K35*POWER($E$1,(BA$6-'[1]Tabulka propočtu, verze 2021'!$B$3))*BB$3/$E$4</f>
        <v>0</v>
      </c>
      <c r="BB35" s="68">
        <f>$L35*POWER($E$1,(BA$6-'[1]Tabulka propočtu, verze 2021'!$B$3))*BB$3/$E$4</f>
        <v>0</v>
      </c>
      <c r="BC35" s="1"/>
      <c r="BD35" s="68">
        <f>$K35*POWER($E$1,(BD$6-'[1]Tabulka propočtu, verze 2021'!$B$3))*BE$3/$E$4</f>
        <v>0</v>
      </c>
      <c r="BE35" s="68">
        <f>$L35*POWER($E$1,(BD$6-'[1]Tabulka propočtu, verze 2021'!$B$3))*BE$3/$E$4</f>
        <v>0</v>
      </c>
      <c r="BF35" s="1"/>
      <c r="BG35" s="68">
        <f>$K35*POWER($E$1,(BG$6-'[1]Tabulka propočtu, verze 2021'!$B$3))*BH$3/$E$4</f>
        <v>0</v>
      </c>
      <c r="BH35" s="68">
        <f>$L35*POWER($E$1,(BG$6-'[1]Tabulka propočtu, verze 2021'!$B$3))*BH$3/$E$4</f>
        <v>0</v>
      </c>
      <c r="BI35" s="1"/>
      <c r="BJ35" s="68">
        <f>$K35*POWER($E$1,(BJ$6-'[1]Tabulka propočtu, verze 2021'!$B$3))*BK$3/$E$4</f>
        <v>0</v>
      </c>
      <c r="BK35" s="68">
        <f>$L35*POWER($E$1,(BJ$6-'[1]Tabulka propočtu, verze 2021'!$B$3))*BK$3/$E$4</f>
        <v>0</v>
      </c>
      <c r="BL35" s="1"/>
      <c r="BM35" s="68">
        <f>$K35*POWER($E$1,(BM$6-'[1]Tabulka propočtu, verze 2021'!$B$3))*BN$3/$E$4</f>
        <v>0</v>
      </c>
      <c r="BN35" s="68">
        <f>$L35*POWER($E$1,(BM$6-'[1]Tabulka propočtu, verze 2021'!$B$3))*BN$3/$E$4</f>
        <v>0</v>
      </c>
      <c r="BO35" s="1"/>
      <c r="BP35" s="68">
        <f>$K35*POWER($E$1,(BP$6-'[1]Tabulka propočtu, verze 2021'!$B$3))*BQ$3/$E$4</f>
        <v>0</v>
      </c>
      <c r="BQ35" s="68">
        <f>$L35*POWER($E$1,(BP$6-'[1]Tabulka propočtu, verze 2021'!$B$3))*BQ$3/$E$4</f>
        <v>0</v>
      </c>
      <c r="BR35" s="1"/>
      <c r="BS35" s="68">
        <f>$K35*POWER($E$1,(BS$6-'[1]Tabulka propočtu, verze 2021'!$B$3))*BT$3/$E$4</f>
        <v>0</v>
      </c>
      <c r="BT35" s="68">
        <f>$L35*POWER($E$1,(BS$6-'[1]Tabulka propočtu, verze 2021'!$B$3))*BT$3/$E$4</f>
        <v>0</v>
      </c>
      <c r="BU35" s="1"/>
      <c r="BV35" s="68">
        <f>$K35*POWER($E$1,(BV$6-'[1]Tabulka propočtu, verze 2021'!$B$3))*BW$3/$E$4</f>
        <v>0</v>
      </c>
      <c r="BW35" s="68">
        <f>$L35*POWER($E$1,(BV$6-'[1]Tabulka propočtu, verze 2021'!$B$3))*BW$3/$E$4</f>
        <v>0</v>
      </c>
      <c r="BX35" s="1"/>
      <c r="BY35" s="68">
        <f>$K35*POWER($E$1,(BY$6-'[1]Tabulka propočtu, verze 2021'!$B$3))*BZ$3/$E$4</f>
        <v>0</v>
      </c>
      <c r="BZ35" s="68">
        <f>$L35*POWER($E$1,(BY$6-'[1]Tabulka propočtu, verze 2021'!$B$3))*BZ$3/$E$4</f>
        <v>0</v>
      </c>
      <c r="CA35" s="1"/>
      <c r="CB35" s="68">
        <f>$K35*POWER($E$1,(CB$6-'[1]Tabulka propočtu, verze 2021'!$B$3))*CC$3/$E$4</f>
        <v>0</v>
      </c>
      <c r="CC35" s="68">
        <f>$L35*POWER($E$1,(CB$6-'[1]Tabulka propočtu, verze 2021'!$B$3))*CC$3/$E$4</f>
        <v>0</v>
      </c>
      <c r="CD35" s="1"/>
      <c r="CE35" s="68">
        <f>$K35*POWER($E$1,(CE$6-'[1]Tabulka propočtu, verze 2021'!$B$3))*CF$3/$E$4</f>
        <v>0</v>
      </c>
      <c r="CF35" s="68">
        <f>$L35*POWER($E$1,(CE$6-'[1]Tabulka propočtu, verze 2021'!$B$3))*CF$3/$E$4</f>
        <v>0</v>
      </c>
      <c r="CG35" s="1"/>
      <c r="CH35" s="68">
        <f>$K35*POWER($E$1,(CH$6-'[1]Tabulka propočtu, verze 2021'!$B$3))*CI$3/$E$4</f>
        <v>0</v>
      </c>
      <c r="CI35" s="68">
        <f>$L35*POWER($E$1,(CH$6-'[1]Tabulka propočtu, verze 2021'!$B$3))*CI$3/$E$4</f>
        <v>0</v>
      </c>
      <c r="CJ35" s="1"/>
      <c r="CK35" s="68">
        <f>$K35*POWER($E$1,(CK$6-'[1]Tabulka propočtu, verze 2021'!$B$3))*CL$3/$E$4</f>
        <v>0</v>
      </c>
      <c r="CL35" s="68">
        <f>$L35*POWER($E$1,(CK$6-'[1]Tabulka propočtu, verze 2021'!$B$3))*CL$3/$E$4</f>
        <v>0</v>
      </c>
      <c r="CM35" s="1"/>
      <c r="CN35" s="68">
        <f>$K35*POWER($E$1,(CN$6-'[1]Tabulka propočtu, verze 2021'!$B$3))*CO$3/$E$4</f>
        <v>0</v>
      </c>
      <c r="CO35" s="68">
        <f>$L35*POWER($E$1,(CN$6-'[1]Tabulka propočtu, verze 2021'!$B$3))*CO$3/$E$4</f>
        <v>0</v>
      </c>
      <c r="CP35" s="1"/>
      <c r="CQ35" s="68">
        <f>$K35*POWER($E$1,(CQ$6-'[1]Tabulka propočtu, verze 2021'!$B$3))*CR$3/$E$4</f>
        <v>0</v>
      </c>
      <c r="CR35" s="68">
        <f>$L35*POWER($E$1,(CQ$6-'[1]Tabulka propočtu, verze 2021'!$B$3))*CR$3/$E$4</f>
        <v>0</v>
      </c>
      <c r="CS35" s="1"/>
      <c r="CT35" s="68">
        <f>$K35*POWER($E$1,(CT$6-'[1]Tabulka propočtu, verze 2021'!$B$3))*CU$3/$E$4</f>
        <v>0</v>
      </c>
      <c r="CU35" s="68">
        <f>$L35*POWER($E$1,(CT$6-'[1]Tabulka propočtu, verze 2021'!$B$3))*CU$3/$E$4</f>
        <v>0</v>
      </c>
      <c r="CV35" s="1"/>
      <c r="CW35" s="68">
        <f>$K35*POWER($E$1,(CW$6-'[1]Tabulka propočtu, verze 2021'!$B$3))*CX$3/$E$4</f>
        <v>0</v>
      </c>
      <c r="CX35" s="68">
        <f>$L35*POWER($E$1,(CW$6-'[1]Tabulka propočtu, verze 2021'!$B$3))*CX$3/$E$4</f>
        <v>0</v>
      </c>
      <c r="CY35" s="1"/>
      <c r="CZ35" s="68">
        <f>$K35*POWER($E$1,(CZ$6-'[1]Tabulka propočtu, verze 2021'!$B$3))*DA$3/$E$4</f>
        <v>0</v>
      </c>
      <c r="DA35" s="68">
        <f>$L35*POWER($E$1,(CZ$6-'[1]Tabulka propočtu, verze 2021'!$B$3))*DA$3/$E$4</f>
        <v>0</v>
      </c>
      <c r="DB35" s="1"/>
      <c r="DC35" s="68">
        <f>$K35*POWER($E$1,(DC$6-'[1]Tabulka propočtu, verze 2021'!$B$3))*DD$3/$E$4</f>
        <v>0</v>
      </c>
      <c r="DD35" s="68">
        <f>$L35*POWER($E$1,(DC$6-'[1]Tabulka propočtu, verze 2021'!$B$3))*DD$3/$E$4</f>
        <v>0</v>
      </c>
      <c r="DE35" s="1"/>
    </row>
    <row r="36" spans="1:109" x14ac:dyDescent="0.2">
      <c r="A36" s="58"/>
      <c r="B36" s="92" t="s">
        <v>35</v>
      </c>
      <c r="C36" s="60" t="str">
        <f>'[1]Tabulka propočtu, verze 2021'!C31</f>
        <v>B07</v>
      </c>
      <c r="D36" s="65" t="str">
        <f>'[1]Tabulka propočtu, verze 2021'!D31</f>
        <v>Sdělovací zařízení v trati (TRS,...)</v>
      </c>
      <c r="E36" s="66" t="str">
        <f>'[1]Tabulka propočtu, verze 2021'!E31</f>
        <v>km tratě</v>
      </c>
      <c r="F36" s="67">
        <f>'[1]Tabulka propočtu, verze 2021'!G31</f>
        <v>0.79201833108364061</v>
      </c>
      <c r="H36" s="68">
        <f>'[1]Tabulka propočtu, verze 2021'!$CQ31</f>
        <v>0</v>
      </c>
      <c r="I36" s="68">
        <f>'[1]Tabulka propočtu, verze 2021'!$CS31</f>
        <v>0</v>
      </c>
      <c r="K36" s="68">
        <f>'[1]Tabulka propočtu, verze 2021'!$CQ31</f>
        <v>0</v>
      </c>
      <c r="L36" s="68">
        <f>'[1]Tabulka propočtu, verze 2021'!$CS31</f>
        <v>0</v>
      </c>
      <c r="M36" s="64"/>
      <c r="N36" s="68">
        <f t="shared" si="151"/>
        <v>0</v>
      </c>
      <c r="O36" s="68">
        <f t="shared" si="152"/>
        <v>0</v>
      </c>
      <c r="P36"/>
      <c r="Q36" s="68">
        <f>$K36*POWER($E$1,(Q$6-'[1]Tabulka propočtu, verze 2021'!$B$3))*R$3/$E$4</f>
        <v>0</v>
      </c>
      <c r="R36" s="68">
        <f>$L36*POWER($E$1,(Q$6-'[1]Tabulka propočtu, verze 2021'!$B$3))*R$3/$E$4</f>
        <v>0</v>
      </c>
      <c r="S36"/>
      <c r="T36" s="68">
        <f>$K36*POWER($E$1,($T$6-'[1]Tabulka propočtu, verze 2021'!$B$3))*U$3/$E$4</f>
        <v>0</v>
      </c>
      <c r="U36" s="68">
        <f>$L36*POWER($E$1,($T$6-'[1]Tabulka propočtu, verze 2021'!$B$3))*U$3/$E$4</f>
        <v>0</v>
      </c>
      <c r="W36" s="68">
        <f>$K36*POWER($E$1,(W$6-'[1]Tabulka propočtu, verze 2021'!$B$3))*X$3/$E$4</f>
        <v>0</v>
      </c>
      <c r="X36" s="68">
        <f>$L36*POWER($E$1,(W$6-'[1]Tabulka propočtu, verze 2021'!$B$3))*X$3/$E$4</f>
        <v>0</v>
      </c>
      <c r="Z36" s="68">
        <f>$K36*POWER($E$1,(Z$6-'[1]Tabulka propočtu, verze 2021'!$B$3))*AA$3/$E$4</f>
        <v>0</v>
      </c>
      <c r="AA36" s="68">
        <f>$L36*POWER($E$1,(Z$6-'[1]Tabulka propočtu, verze 2021'!$B$3))*AA$3/$E$4</f>
        <v>0</v>
      </c>
      <c r="AB36" s="1"/>
      <c r="AC36" s="68">
        <f>$K36*POWER($E$1,(AC$6-'[1]Tabulka propočtu, verze 2021'!$B$3))*AD$3/$E$4</f>
        <v>0</v>
      </c>
      <c r="AD36" s="68">
        <f>$L36*POWER($E$1,(AC$6-'[1]Tabulka propočtu, verze 2021'!$B$3))*AD$3/$E$4</f>
        <v>0</v>
      </c>
      <c r="AE36" s="1"/>
      <c r="AF36" s="68">
        <f>$K36*POWER($E$1,(AF$6-'[1]Tabulka propočtu, verze 2021'!$B$3))*AG$3/$E$4</f>
        <v>0</v>
      </c>
      <c r="AG36" s="68">
        <f>$L36*POWER($E$1,(AF$6-'[1]Tabulka propočtu, verze 2021'!$B$3))*AG$3/$E$4</f>
        <v>0</v>
      </c>
      <c r="AH36" s="1"/>
      <c r="AI36" s="68">
        <f>$K36*POWER($E$1,(AI$6-'[1]Tabulka propočtu, verze 2021'!$B$3))*AJ$3/$E$4</f>
        <v>0</v>
      </c>
      <c r="AJ36" s="68">
        <f>$L36*POWER($E$1,(AI$6-'[1]Tabulka propočtu, verze 2021'!$B$3))*AJ$3/$E$4</f>
        <v>0</v>
      </c>
      <c r="AK36" s="1"/>
      <c r="AL36" s="68">
        <f>$K36*POWER($E$1,(AL$6-'[1]Tabulka propočtu, verze 2021'!$B$3))*AM$3/$E$4</f>
        <v>0</v>
      </c>
      <c r="AM36" s="68">
        <f>$L36*POWER($E$1,(AL$6-'[1]Tabulka propočtu, verze 2021'!$B$3))*AM$3/$E$4</f>
        <v>0</v>
      </c>
      <c r="AN36" s="1"/>
      <c r="AO36" s="68">
        <f>$K36*POWER($E$1,(AO$6-'[1]Tabulka propočtu, verze 2021'!$B$3))*AP$3/$E$4</f>
        <v>0</v>
      </c>
      <c r="AP36" s="68">
        <f>$L36*POWER($E$1,(AO$6-'[1]Tabulka propočtu, verze 2021'!$B$3))*AP$3/$E$4</f>
        <v>0</v>
      </c>
      <c r="AQ36" s="1"/>
      <c r="AR36" s="68">
        <f>$K36*POWER($E$1,(AR$6-'[1]Tabulka propočtu, verze 2021'!$B$3))*AS$3/$E$4</f>
        <v>0</v>
      </c>
      <c r="AS36" s="68">
        <f>$L36*POWER($E$1,(AR$6-'[1]Tabulka propočtu, verze 2021'!$B$3))*AS$3/$E$4</f>
        <v>0</v>
      </c>
      <c r="AT36" s="1"/>
      <c r="AU36" s="68">
        <f>$K36*POWER($E$1,(AU$6-'[1]Tabulka propočtu, verze 2021'!$B$3))*AV$3/$E$4</f>
        <v>0</v>
      </c>
      <c r="AV36" s="68">
        <f>$L36*POWER($E$1,(AU$6-'[1]Tabulka propočtu, verze 2021'!$B$3))*AV$3/$E$4</f>
        <v>0</v>
      </c>
      <c r="AW36" s="1"/>
      <c r="AX36" s="68">
        <f>$K36*POWER($E$1,(AX$6-'[1]Tabulka propočtu, verze 2021'!$B$3))*AY$3/$E$4</f>
        <v>0</v>
      </c>
      <c r="AY36" s="68">
        <f>$L36*POWER($E$1,(AX$6-'[1]Tabulka propočtu, verze 2021'!$B$3))*AY$3/$E$4</f>
        <v>0</v>
      </c>
      <c r="AZ36" s="1"/>
      <c r="BA36" s="68">
        <f>$K36*POWER($E$1,(BA$6-'[1]Tabulka propočtu, verze 2021'!$B$3))*BB$3/$E$4</f>
        <v>0</v>
      </c>
      <c r="BB36" s="68">
        <f>$L36*POWER($E$1,(BA$6-'[1]Tabulka propočtu, verze 2021'!$B$3))*BB$3/$E$4</f>
        <v>0</v>
      </c>
      <c r="BC36" s="1"/>
      <c r="BD36" s="68">
        <f>$K36*POWER($E$1,(BD$6-'[1]Tabulka propočtu, verze 2021'!$B$3))*BE$3/$E$4</f>
        <v>0</v>
      </c>
      <c r="BE36" s="68">
        <f>$L36*POWER($E$1,(BD$6-'[1]Tabulka propočtu, verze 2021'!$B$3))*BE$3/$E$4</f>
        <v>0</v>
      </c>
      <c r="BF36" s="1"/>
      <c r="BG36" s="68">
        <f>$K36*POWER($E$1,(BG$6-'[1]Tabulka propočtu, verze 2021'!$B$3))*BH$3/$E$4</f>
        <v>0</v>
      </c>
      <c r="BH36" s="68">
        <f>$L36*POWER($E$1,(BG$6-'[1]Tabulka propočtu, verze 2021'!$B$3))*BH$3/$E$4</f>
        <v>0</v>
      </c>
      <c r="BI36" s="1"/>
      <c r="BJ36" s="68">
        <f>$K36*POWER($E$1,(BJ$6-'[1]Tabulka propočtu, verze 2021'!$B$3))*BK$3/$E$4</f>
        <v>0</v>
      </c>
      <c r="BK36" s="68">
        <f>$L36*POWER($E$1,(BJ$6-'[1]Tabulka propočtu, verze 2021'!$B$3))*BK$3/$E$4</f>
        <v>0</v>
      </c>
      <c r="BL36" s="1"/>
      <c r="BM36" s="68">
        <f>$K36*POWER($E$1,(BM$6-'[1]Tabulka propočtu, verze 2021'!$B$3))*BN$3/$E$4</f>
        <v>0</v>
      </c>
      <c r="BN36" s="68">
        <f>$L36*POWER($E$1,(BM$6-'[1]Tabulka propočtu, verze 2021'!$B$3))*BN$3/$E$4</f>
        <v>0</v>
      </c>
      <c r="BO36" s="1"/>
      <c r="BP36" s="68">
        <f>$K36*POWER($E$1,(BP$6-'[1]Tabulka propočtu, verze 2021'!$B$3))*BQ$3/$E$4</f>
        <v>0</v>
      </c>
      <c r="BQ36" s="68">
        <f>$L36*POWER($E$1,(BP$6-'[1]Tabulka propočtu, verze 2021'!$B$3))*BQ$3/$E$4</f>
        <v>0</v>
      </c>
      <c r="BR36" s="1"/>
      <c r="BS36" s="68">
        <f>$K36*POWER($E$1,(BS$6-'[1]Tabulka propočtu, verze 2021'!$B$3))*BT$3/$E$4</f>
        <v>0</v>
      </c>
      <c r="BT36" s="68">
        <f>$L36*POWER($E$1,(BS$6-'[1]Tabulka propočtu, verze 2021'!$B$3))*BT$3/$E$4</f>
        <v>0</v>
      </c>
      <c r="BU36" s="1"/>
      <c r="BV36" s="68">
        <f>$K36*POWER($E$1,(BV$6-'[1]Tabulka propočtu, verze 2021'!$B$3))*BW$3/$E$4</f>
        <v>0</v>
      </c>
      <c r="BW36" s="68">
        <f>$L36*POWER($E$1,(BV$6-'[1]Tabulka propočtu, verze 2021'!$B$3))*BW$3/$E$4</f>
        <v>0</v>
      </c>
      <c r="BX36" s="1"/>
      <c r="BY36" s="68">
        <f>$K36*POWER($E$1,(BY$6-'[1]Tabulka propočtu, verze 2021'!$B$3))*BZ$3/$E$4</f>
        <v>0</v>
      </c>
      <c r="BZ36" s="68">
        <f>$L36*POWER($E$1,(BY$6-'[1]Tabulka propočtu, verze 2021'!$B$3))*BZ$3/$E$4</f>
        <v>0</v>
      </c>
      <c r="CA36" s="1"/>
      <c r="CB36" s="68">
        <f>$K36*POWER($E$1,(CB$6-'[1]Tabulka propočtu, verze 2021'!$B$3))*CC$3/$E$4</f>
        <v>0</v>
      </c>
      <c r="CC36" s="68">
        <f>$L36*POWER($E$1,(CB$6-'[1]Tabulka propočtu, verze 2021'!$B$3))*CC$3/$E$4</f>
        <v>0</v>
      </c>
      <c r="CD36" s="1"/>
      <c r="CE36" s="68">
        <f>$K36*POWER($E$1,(CE$6-'[1]Tabulka propočtu, verze 2021'!$B$3))*CF$3/$E$4</f>
        <v>0</v>
      </c>
      <c r="CF36" s="68">
        <f>$L36*POWER($E$1,(CE$6-'[1]Tabulka propočtu, verze 2021'!$B$3))*CF$3/$E$4</f>
        <v>0</v>
      </c>
      <c r="CG36" s="1"/>
      <c r="CH36" s="68">
        <f>$K36*POWER($E$1,(CH$6-'[1]Tabulka propočtu, verze 2021'!$B$3))*CI$3/$E$4</f>
        <v>0</v>
      </c>
      <c r="CI36" s="68">
        <f>$L36*POWER($E$1,(CH$6-'[1]Tabulka propočtu, verze 2021'!$B$3))*CI$3/$E$4</f>
        <v>0</v>
      </c>
      <c r="CJ36" s="1"/>
      <c r="CK36" s="68">
        <f>$K36*POWER($E$1,(CK$6-'[1]Tabulka propočtu, verze 2021'!$B$3))*CL$3/$E$4</f>
        <v>0</v>
      </c>
      <c r="CL36" s="68">
        <f>$L36*POWER($E$1,(CK$6-'[1]Tabulka propočtu, verze 2021'!$B$3))*CL$3/$E$4</f>
        <v>0</v>
      </c>
      <c r="CM36" s="1"/>
      <c r="CN36" s="68">
        <f>$K36*POWER($E$1,(CN$6-'[1]Tabulka propočtu, verze 2021'!$B$3))*CO$3/$E$4</f>
        <v>0</v>
      </c>
      <c r="CO36" s="68">
        <f>$L36*POWER($E$1,(CN$6-'[1]Tabulka propočtu, verze 2021'!$B$3))*CO$3/$E$4</f>
        <v>0</v>
      </c>
      <c r="CP36" s="1"/>
      <c r="CQ36" s="68">
        <f>$K36*POWER($E$1,(CQ$6-'[1]Tabulka propočtu, verze 2021'!$B$3))*CR$3/$E$4</f>
        <v>0</v>
      </c>
      <c r="CR36" s="68">
        <f>$L36*POWER($E$1,(CQ$6-'[1]Tabulka propočtu, verze 2021'!$B$3))*CR$3/$E$4</f>
        <v>0</v>
      </c>
      <c r="CS36" s="1"/>
      <c r="CT36" s="68">
        <f>$K36*POWER($E$1,(CT$6-'[1]Tabulka propočtu, verze 2021'!$B$3))*CU$3/$E$4</f>
        <v>0</v>
      </c>
      <c r="CU36" s="68">
        <f>$L36*POWER($E$1,(CT$6-'[1]Tabulka propočtu, verze 2021'!$B$3))*CU$3/$E$4</f>
        <v>0</v>
      </c>
      <c r="CV36" s="1"/>
      <c r="CW36" s="68">
        <f>$K36*POWER($E$1,(CW$6-'[1]Tabulka propočtu, verze 2021'!$B$3))*CX$3/$E$4</f>
        <v>0</v>
      </c>
      <c r="CX36" s="68">
        <f>$L36*POWER($E$1,(CW$6-'[1]Tabulka propočtu, verze 2021'!$B$3))*CX$3/$E$4</f>
        <v>0</v>
      </c>
      <c r="CY36" s="1"/>
      <c r="CZ36" s="68">
        <f>$K36*POWER($E$1,(CZ$6-'[1]Tabulka propočtu, verze 2021'!$B$3))*DA$3/$E$4</f>
        <v>0</v>
      </c>
      <c r="DA36" s="68">
        <f>$L36*POWER($E$1,(CZ$6-'[1]Tabulka propočtu, verze 2021'!$B$3))*DA$3/$E$4</f>
        <v>0</v>
      </c>
      <c r="DB36" s="1"/>
      <c r="DC36" s="68">
        <f>$K36*POWER($E$1,(DC$6-'[1]Tabulka propočtu, verze 2021'!$B$3))*DD$3/$E$4</f>
        <v>0</v>
      </c>
      <c r="DD36" s="68">
        <f>$L36*POWER($E$1,(DC$6-'[1]Tabulka propočtu, verze 2021'!$B$3))*DD$3/$E$4</f>
        <v>0</v>
      </c>
      <c r="DE36" s="1"/>
    </row>
    <row r="37" spans="1:109" x14ac:dyDescent="0.2">
      <c r="A37" s="58"/>
      <c r="B37" s="93"/>
      <c r="C37" s="60" t="str">
        <f>'[1]Tabulka propočtu, verze 2021'!C32</f>
        <v>B08</v>
      </c>
      <c r="D37" s="65" t="str">
        <f>'[1]Tabulka propočtu, verze 2021'!D32</f>
        <v>Sdělovací zařízení v trati (GSM-R)</v>
      </c>
      <c r="E37" s="66" t="str">
        <f>'[1]Tabulka propočtu, verze 2021'!E32</f>
        <v>km tratě</v>
      </c>
      <c r="F37" s="67">
        <f>'[1]Tabulka propočtu, verze 2021'!G32</f>
        <v>2.5344586594676506</v>
      </c>
      <c r="H37" s="68">
        <f>'[1]Tabulka propočtu, verze 2021'!$CQ32</f>
        <v>0</v>
      </c>
      <c r="I37" s="68">
        <f>'[1]Tabulka propočtu, verze 2021'!$CS32</f>
        <v>0</v>
      </c>
      <c r="K37" s="68">
        <f>'[1]Tabulka propočtu, verze 2021'!$CQ32</f>
        <v>0</v>
      </c>
      <c r="L37" s="68">
        <f>'[1]Tabulka propočtu, verze 2021'!$CS32</f>
        <v>0</v>
      </c>
      <c r="M37" s="64"/>
      <c r="N37" s="68">
        <f t="shared" si="151"/>
        <v>0</v>
      </c>
      <c r="O37" s="68">
        <f t="shared" si="152"/>
        <v>0</v>
      </c>
      <c r="P37"/>
      <c r="Q37" s="68">
        <f>$K37*POWER($E$1,(Q$6-'[1]Tabulka propočtu, verze 2021'!$B$3))*R$3/$E$4</f>
        <v>0</v>
      </c>
      <c r="R37" s="68">
        <f>$L37*POWER($E$1,(Q$6-'[1]Tabulka propočtu, verze 2021'!$B$3))*R$3/$E$4</f>
        <v>0</v>
      </c>
      <c r="S37"/>
      <c r="T37" s="68">
        <f>$K37*POWER($E$1,($T$6-'[1]Tabulka propočtu, verze 2021'!$B$3))*U$3/$E$4</f>
        <v>0</v>
      </c>
      <c r="U37" s="68">
        <f>$L37*POWER($E$1,($T$6-'[1]Tabulka propočtu, verze 2021'!$B$3))*U$3/$E$4</f>
        <v>0</v>
      </c>
      <c r="W37" s="68">
        <f>$K37*POWER($E$1,(W$6-'[1]Tabulka propočtu, verze 2021'!$B$3))*X$3/$E$4</f>
        <v>0</v>
      </c>
      <c r="X37" s="68">
        <f>$L37*POWER($E$1,(W$6-'[1]Tabulka propočtu, verze 2021'!$B$3))*X$3/$E$4</f>
        <v>0</v>
      </c>
      <c r="Z37" s="68">
        <f>$K37*POWER($E$1,(Z$6-'[1]Tabulka propočtu, verze 2021'!$B$3))*AA$3/$E$4</f>
        <v>0</v>
      </c>
      <c r="AA37" s="68">
        <f>$L37*POWER($E$1,(Z$6-'[1]Tabulka propočtu, verze 2021'!$B$3))*AA$3/$E$4</f>
        <v>0</v>
      </c>
      <c r="AB37" s="1"/>
      <c r="AC37" s="68">
        <f>$K37*POWER($E$1,(AC$6-'[1]Tabulka propočtu, verze 2021'!$B$3))*AD$3/$E$4</f>
        <v>0</v>
      </c>
      <c r="AD37" s="68">
        <f>$L37*POWER($E$1,(AC$6-'[1]Tabulka propočtu, verze 2021'!$B$3))*AD$3/$E$4</f>
        <v>0</v>
      </c>
      <c r="AE37" s="1"/>
      <c r="AF37" s="68">
        <f>$K37*POWER($E$1,(AF$6-'[1]Tabulka propočtu, verze 2021'!$B$3))*AG$3/$E$4</f>
        <v>0</v>
      </c>
      <c r="AG37" s="68">
        <f>$L37*POWER($E$1,(AF$6-'[1]Tabulka propočtu, verze 2021'!$B$3))*AG$3/$E$4</f>
        <v>0</v>
      </c>
      <c r="AH37" s="1"/>
      <c r="AI37" s="68">
        <f>$K37*POWER($E$1,(AI$6-'[1]Tabulka propočtu, verze 2021'!$B$3))*AJ$3/$E$4</f>
        <v>0</v>
      </c>
      <c r="AJ37" s="68">
        <f>$L37*POWER($E$1,(AI$6-'[1]Tabulka propočtu, verze 2021'!$B$3))*AJ$3/$E$4</f>
        <v>0</v>
      </c>
      <c r="AK37" s="1"/>
      <c r="AL37" s="68">
        <f>$K37*POWER($E$1,(AL$6-'[1]Tabulka propočtu, verze 2021'!$B$3))*AM$3/$E$4</f>
        <v>0</v>
      </c>
      <c r="AM37" s="68">
        <f>$L37*POWER($E$1,(AL$6-'[1]Tabulka propočtu, verze 2021'!$B$3))*AM$3/$E$4</f>
        <v>0</v>
      </c>
      <c r="AN37" s="1"/>
      <c r="AO37" s="68">
        <f>$K37*POWER($E$1,(AO$6-'[1]Tabulka propočtu, verze 2021'!$B$3))*AP$3/$E$4</f>
        <v>0</v>
      </c>
      <c r="AP37" s="68">
        <f>$L37*POWER($E$1,(AO$6-'[1]Tabulka propočtu, verze 2021'!$B$3))*AP$3/$E$4</f>
        <v>0</v>
      </c>
      <c r="AQ37" s="1"/>
      <c r="AR37" s="68">
        <f>$K37*POWER($E$1,(AR$6-'[1]Tabulka propočtu, verze 2021'!$B$3))*AS$3/$E$4</f>
        <v>0</v>
      </c>
      <c r="AS37" s="68">
        <f>$L37*POWER($E$1,(AR$6-'[1]Tabulka propočtu, verze 2021'!$B$3))*AS$3/$E$4</f>
        <v>0</v>
      </c>
      <c r="AT37" s="1"/>
      <c r="AU37" s="68">
        <f>$K37*POWER($E$1,(AU$6-'[1]Tabulka propočtu, verze 2021'!$B$3))*AV$3/$E$4</f>
        <v>0</v>
      </c>
      <c r="AV37" s="68">
        <f>$L37*POWER($E$1,(AU$6-'[1]Tabulka propočtu, verze 2021'!$B$3))*AV$3/$E$4</f>
        <v>0</v>
      </c>
      <c r="AW37" s="1"/>
      <c r="AX37" s="68">
        <f>$K37*POWER($E$1,(AX$6-'[1]Tabulka propočtu, verze 2021'!$B$3))*AY$3/$E$4</f>
        <v>0</v>
      </c>
      <c r="AY37" s="68">
        <f>$L37*POWER($E$1,(AX$6-'[1]Tabulka propočtu, verze 2021'!$B$3))*AY$3/$E$4</f>
        <v>0</v>
      </c>
      <c r="AZ37" s="1"/>
      <c r="BA37" s="68">
        <f>$K37*POWER($E$1,(BA$6-'[1]Tabulka propočtu, verze 2021'!$B$3))*BB$3/$E$4</f>
        <v>0</v>
      </c>
      <c r="BB37" s="68">
        <f>$L37*POWER($E$1,(BA$6-'[1]Tabulka propočtu, verze 2021'!$B$3))*BB$3/$E$4</f>
        <v>0</v>
      </c>
      <c r="BC37" s="1"/>
      <c r="BD37" s="68">
        <f>$K37*POWER($E$1,(BD$6-'[1]Tabulka propočtu, verze 2021'!$B$3))*BE$3/$E$4</f>
        <v>0</v>
      </c>
      <c r="BE37" s="68">
        <f>$L37*POWER($E$1,(BD$6-'[1]Tabulka propočtu, verze 2021'!$B$3))*BE$3/$E$4</f>
        <v>0</v>
      </c>
      <c r="BF37" s="1"/>
      <c r="BG37" s="68">
        <f>$K37*POWER($E$1,(BG$6-'[1]Tabulka propočtu, verze 2021'!$B$3))*BH$3/$E$4</f>
        <v>0</v>
      </c>
      <c r="BH37" s="68">
        <f>$L37*POWER($E$1,(BG$6-'[1]Tabulka propočtu, verze 2021'!$B$3))*BH$3/$E$4</f>
        <v>0</v>
      </c>
      <c r="BI37" s="1"/>
      <c r="BJ37" s="68">
        <f>$K37*POWER($E$1,(BJ$6-'[1]Tabulka propočtu, verze 2021'!$B$3))*BK$3/$E$4</f>
        <v>0</v>
      </c>
      <c r="BK37" s="68">
        <f>$L37*POWER($E$1,(BJ$6-'[1]Tabulka propočtu, verze 2021'!$B$3))*BK$3/$E$4</f>
        <v>0</v>
      </c>
      <c r="BL37" s="1"/>
      <c r="BM37" s="68">
        <f>$K37*POWER($E$1,(BM$6-'[1]Tabulka propočtu, verze 2021'!$B$3))*BN$3/$E$4</f>
        <v>0</v>
      </c>
      <c r="BN37" s="68">
        <f>$L37*POWER($E$1,(BM$6-'[1]Tabulka propočtu, verze 2021'!$B$3))*BN$3/$E$4</f>
        <v>0</v>
      </c>
      <c r="BO37" s="1"/>
      <c r="BP37" s="68">
        <f>$K37*POWER($E$1,(BP$6-'[1]Tabulka propočtu, verze 2021'!$B$3))*BQ$3/$E$4</f>
        <v>0</v>
      </c>
      <c r="BQ37" s="68">
        <f>$L37*POWER($E$1,(BP$6-'[1]Tabulka propočtu, verze 2021'!$B$3))*BQ$3/$E$4</f>
        <v>0</v>
      </c>
      <c r="BR37" s="1"/>
      <c r="BS37" s="68">
        <f>$K37*POWER($E$1,(BS$6-'[1]Tabulka propočtu, verze 2021'!$B$3))*BT$3/$E$4</f>
        <v>0</v>
      </c>
      <c r="BT37" s="68">
        <f>$L37*POWER($E$1,(BS$6-'[1]Tabulka propočtu, verze 2021'!$B$3))*BT$3/$E$4</f>
        <v>0</v>
      </c>
      <c r="BU37" s="1"/>
      <c r="BV37" s="68">
        <f>$K37*POWER($E$1,(BV$6-'[1]Tabulka propočtu, verze 2021'!$B$3))*BW$3/$E$4</f>
        <v>0</v>
      </c>
      <c r="BW37" s="68">
        <f>$L37*POWER($E$1,(BV$6-'[1]Tabulka propočtu, verze 2021'!$B$3))*BW$3/$E$4</f>
        <v>0</v>
      </c>
      <c r="BX37" s="1"/>
      <c r="BY37" s="68">
        <f>$K37*POWER($E$1,(BY$6-'[1]Tabulka propočtu, verze 2021'!$B$3))*BZ$3/$E$4</f>
        <v>0</v>
      </c>
      <c r="BZ37" s="68">
        <f>$L37*POWER($E$1,(BY$6-'[1]Tabulka propočtu, verze 2021'!$B$3))*BZ$3/$E$4</f>
        <v>0</v>
      </c>
      <c r="CA37" s="1"/>
      <c r="CB37" s="68">
        <f>$K37*POWER($E$1,(CB$6-'[1]Tabulka propočtu, verze 2021'!$B$3))*CC$3/$E$4</f>
        <v>0</v>
      </c>
      <c r="CC37" s="68">
        <f>$L37*POWER($E$1,(CB$6-'[1]Tabulka propočtu, verze 2021'!$B$3))*CC$3/$E$4</f>
        <v>0</v>
      </c>
      <c r="CD37" s="1"/>
      <c r="CE37" s="68">
        <f>$K37*POWER($E$1,(CE$6-'[1]Tabulka propočtu, verze 2021'!$B$3))*CF$3/$E$4</f>
        <v>0</v>
      </c>
      <c r="CF37" s="68">
        <f>$L37*POWER($E$1,(CE$6-'[1]Tabulka propočtu, verze 2021'!$B$3))*CF$3/$E$4</f>
        <v>0</v>
      </c>
      <c r="CG37" s="1"/>
      <c r="CH37" s="68">
        <f>$K37*POWER($E$1,(CH$6-'[1]Tabulka propočtu, verze 2021'!$B$3))*CI$3/$E$4</f>
        <v>0</v>
      </c>
      <c r="CI37" s="68">
        <f>$L37*POWER($E$1,(CH$6-'[1]Tabulka propočtu, verze 2021'!$B$3))*CI$3/$E$4</f>
        <v>0</v>
      </c>
      <c r="CJ37" s="1"/>
      <c r="CK37" s="68">
        <f>$K37*POWER($E$1,(CK$6-'[1]Tabulka propočtu, verze 2021'!$B$3))*CL$3/$E$4</f>
        <v>0</v>
      </c>
      <c r="CL37" s="68">
        <f>$L37*POWER($E$1,(CK$6-'[1]Tabulka propočtu, verze 2021'!$B$3))*CL$3/$E$4</f>
        <v>0</v>
      </c>
      <c r="CM37" s="1"/>
      <c r="CN37" s="68">
        <f>$K37*POWER($E$1,(CN$6-'[1]Tabulka propočtu, verze 2021'!$B$3))*CO$3/$E$4</f>
        <v>0</v>
      </c>
      <c r="CO37" s="68">
        <f>$L37*POWER($E$1,(CN$6-'[1]Tabulka propočtu, verze 2021'!$B$3))*CO$3/$E$4</f>
        <v>0</v>
      </c>
      <c r="CP37" s="1"/>
      <c r="CQ37" s="68">
        <f>$K37*POWER($E$1,(CQ$6-'[1]Tabulka propočtu, verze 2021'!$B$3))*CR$3/$E$4</f>
        <v>0</v>
      </c>
      <c r="CR37" s="68">
        <f>$L37*POWER($E$1,(CQ$6-'[1]Tabulka propočtu, verze 2021'!$B$3))*CR$3/$E$4</f>
        <v>0</v>
      </c>
      <c r="CS37" s="1"/>
      <c r="CT37" s="68">
        <f>$K37*POWER($E$1,(CT$6-'[1]Tabulka propočtu, verze 2021'!$B$3))*CU$3/$E$4</f>
        <v>0</v>
      </c>
      <c r="CU37" s="68">
        <f>$L37*POWER($E$1,(CT$6-'[1]Tabulka propočtu, verze 2021'!$B$3))*CU$3/$E$4</f>
        <v>0</v>
      </c>
      <c r="CV37" s="1"/>
      <c r="CW37" s="68">
        <f>$K37*POWER($E$1,(CW$6-'[1]Tabulka propočtu, verze 2021'!$B$3))*CX$3/$E$4</f>
        <v>0</v>
      </c>
      <c r="CX37" s="68">
        <f>$L37*POWER($E$1,(CW$6-'[1]Tabulka propočtu, verze 2021'!$B$3))*CX$3/$E$4</f>
        <v>0</v>
      </c>
      <c r="CY37" s="1"/>
      <c r="CZ37" s="68">
        <f>$K37*POWER($E$1,(CZ$6-'[1]Tabulka propočtu, verze 2021'!$B$3))*DA$3/$E$4</f>
        <v>0</v>
      </c>
      <c r="DA37" s="68">
        <f>$L37*POWER($E$1,(CZ$6-'[1]Tabulka propočtu, verze 2021'!$B$3))*DA$3/$E$4</f>
        <v>0</v>
      </c>
      <c r="DB37" s="1"/>
      <c r="DC37" s="68">
        <f>$K37*POWER($E$1,(DC$6-'[1]Tabulka propočtu, verze 2021'!$B$3))*DD$3/$E$4</f>
        <v>0</v>
      </c>
      <c r="DD37" s="68">
        <f>$L37*POWER($E$1,(DC$6-'[1]Tabulka propočtu, verze 2021'!$B$3))*DD$3/$E$4</f>
        <v>0</v>
      </c>
      <c r="DE37" s="1"/>
    </row>
    <row r="38" spans="1:109" x14ac:dyDescent="0.2">
      <c r="A38" s="58"/>
      <c r="B38" s="93"/>
      <c r="C38" s="60" t="str">
        <f>'[1]Tabulka propočtu, verze 2021'!C33</f>
        <v>B09</v>
      </c>
      <c r="D38" s="65" t="str">
        <f>'[1]Tabulka propočtu, verze 2021'!D33</f>
        <v xml:space="preserve">Sdělovací zařízení v tunelu </v>
      </c>
      <c r="E38" s="66" t="str">
        <f>'[1]Tabulka propočtu, verze 2021'!E33</f>
        <v>km tratě</v>
      </c>
      <c r="F38" s="67">
        <f>'[1]Tabulka propočtu, verze 2021'!G33</f>
        <v>5.0161160968630574</v>
      </c>
      <c r="H38" s="68">
        <f>'[1]Tabulka propočtu, verze 2021'!$CQ33</f>
        <v>0</v>
      </c>
      <c r="I38" s="68">
        <f>'[1]Tabulka propočtu, verze 2021'!$CS33</f>
        <v>0</v>
      </c>
      <c r="K38" s="68">
        <f>'[1]Tabulka propočtu, verze 2021'!$CQ33</f>
        <v>0</v>
      </c>
      <c r="L38" s="68">
        <f>'[1]Tabulka propočtu, verze 2021'!$CS33</f>
        <v>0</v>
      </c>
      <c r="M38" s="64"/>
      <c r="N38" s="68">
        <f t="shared" si="151"/>
        <v>0</v>
      </c>
      <c r="O38" s="68">
        <f t="shared" si="152"/>
        <v>0</v>
      </c>
      <c r="P38"/>
      <c r="Q38" s="68">
        <f>$K38*POWER($E$1,(Q$6-'[1]Tabulka propočtu, verze 2021'!$B$3))*R$3/$E$4</f>
        <v>0</v>
      </c>
      <c r="R38" s="68">
        <f>$L38*POWER($E$1,(Q$6-'[1]Tabulka propočtu, verze 2021'!$B$3))*R$3/$E$4</f>
        <v>0</v>
      </c>
      <c r="S38"/>
      <c r="T38" s="68">
        <f>$K38*POWER($E$1,($T$6-'[1]Tabulka propočtu, verze 2021'!$B$3))*U$3/$E$4</f>
        <v>0</v>
      </c>
      <c r="U38" s="68">
        <f>$L38*POWER($E$1,($T$6-'[1]Tabulka propočtu, verze 2021'!$B$3))*U$3/$E$4</f>
        <v>0</v>
      </c>
      <c r="W38" s="68">
        <f>$K38*POWER($E$1,(W$6-'[1]Tabulka propočtu, verze 2021'!$B$3))*X$3/$E$4</f>
        <v>0</v>
      </c>
      <c r="X38" s="68">
        <f>$L38*POWER($E$1,(W$6-'[1]Tabulka propočtu, verze 2021'!$B$3))*X$3/$E$4</f>
        <v>0</v>
      </c>
      <c r="Z38" s="68">
        <f>$K38*POWER($E$1,(Z$6-'[1]Tabulka propočtu, verze 2021'!$B$3))*AA$3/$E$4</f>
        <v>0</v>
      </c>
      <c r="AA38" s="68">
        <f>$L38*POWER($E$1,(Z$6-'[1]Tabulka propočtu, verze 2021'!$B$3))*AA$3/$E$4</f>
        <v>0</v>
      </c>
      <c r="AB38" s="1"/>
      <c r="AC38" s="68">
        <f>$K38*POWER($E$1,(AC$6-'[1]Tabulka propočtu, verze 2021'!$B$3))*AD$3/$E$4</f>
        <v>0</v>
      </c>
      <c r="AD38" s="68">
        <f>$L38*POWER($E$1,(AC$6-'[1]Tabulka propočtu, verze 2021'!$B$3))*AD$3/$E$4</f>
        <v>0</v>
      </c>
      <c r="AE38" s="1"/>
      <c r="AF38" s="68">
        <f>$K38*POWER($E$1,(AF$6-'[1]Tabulka propočtu, verze 2021'!$B$3))*AG$3/$E$4</f>
        <v>0</v>
      </c>
      <c r="AG38" s="68">
        <f>$L38*POWER($E$1,(AF$6-'[1]Tabulka propočtu, verze 2021'!$B$3))*AG$3/$E$4</f>
        <v>0</v>
      </c>
      <c r="AH38" s="1"/>
      <c r="AI38" s="68">
        <f>$K38*POWER($E$1,(AI$6-'[1]Tabulka propočtu, verze 2021'!$B$3))*AJ$3/$E$4</f>
        <v>0</v>
      </c>
      <c r="AJ38" s="68">
        <f>$L38*POWER($E$1,(AI$6-'[1]Tabulka propočtu, verze 2021'!$B$3))*AJ$3/$E$4</f>
        <v>0</v>
      </c>
      <c r="AK38" s="1"/>
      <c r="AL38" s="68">
        <f>$K38*POWER($E$1,(AL$6-'[1]Tabulka propočtu, verze 2021'!$B$3))*AM$3/$E$4</f>
        <v>0</v>
      </c>
      <c r="AM38" s="68">
        <f>$L38*POWER($E$1,(AL$6-'[1]Tabulka propočtu, verze 2021'!$B$3))*AM$3/$E$4</f>
        <v>0</v>
      </c>
      <c r="AN38" s="1"/>
      <c r="AO38" s="68">
        <f>$K38*POWER($E$1,(AO$6-'[1]Tabulka propočtu, verze 2021'!$B$3))*AP$3/$E$4</f>
        <v>0</v>
      </c>
      <c r="AP38" s="68">
        <f>$L38*POWER($E$1,(AO$6-'[1]Tabulka propočtu, verze 2021'!$B$3))*AP$3/$E$4</f>
        <v>0</v>
      </c>
      <c r="AQ38" s="1"/>
      <c r="AR38" s="68">
        <f>$K38*POWER($E$1,(AR$6-'[1]Tabulka propočtu, verze 2021'!$B$3))*AS$3/$E$4</f>
        <v>0</v>
      </c>
      <c r="AS38" s="68">
        <f>$L38*POWER($E$1,(AR$6-'[1]Tabulka propočtu, verze 2021'!$B$3))*AS$3/$E$4</f>
        <v>0</v>
      </c>
      <c r="AT38" s="1"/>
      <c r="AU38" s="68">
        <f>$K38*POWER($E$1,(AU$6-'[1]Tabulka propočtu, verze 2021'!$B$3))*AV$3/$E$4</f>
        <v>0</v>
      </c>
      <c r="AV38" s="68">
        <f>$L38*POWER($E$1,(AU$6-'[1]Tabulka propočtu, verze 2021'!$B$3))*AV$3/$E$4</f>
        <v>0</v>
      </c>
      <c r="AW38" s="1"/>
      <c r="AX38" s="68">
        <f>$K38*POWER($E$1,(AX$6-'[1]Tabulka propočtu, verze 2021'!$B$3))*AY$3/$E$4</f>
        <v>0</v>
      </c>
      <c r="AY38" s="68">
        <f>$L38*POWER($E$1,(AX$6-'[1]Tabulka propočtu, verze 2021'!$B$3))*AY$3/$E$4</f>
        <v>0</v>
      </c>
      <c r="AZ38" s="1"/>
      <c r="BA38" s="68">
        <f>$K38*POWER($E$1,(BA$6-'[1]Tabulka propočtu, verze 2021'!$B$3))*BB$3/$E$4</f>
        <v>0</v>
      </c>
      <c r="BB38" s="68">
        <f>$L38*POWER($E$1,(BA$6-'[1]Tabulka propočtu, verze 2021'!$B$3))*BB$3/$E$4</f>
        <v>0</v>
      </c>
      <c r="BC38" s="1"/>
      <c r="BD38" s="68">
        <f>$K38*POWER($E$1,(BD$6-'[1]Tabulka propočtu, verze 2021'!$B$3))*BE$3/$E$4</f>
        <v>0</v>
      </c>
      <c r="BE38" s="68">
        <f>$L38*POWER($E$1,(BD$6-'[1]Tabulka propočtu, verze 2021'!$B$3))*BE$3/$E$4</f>
        <v>0</v>
      </c>
      <c r="BF38" s="1"/>
      <c r="BG38" s="68">
        <f>$K38*POWER($E$1,(BG$6-'[1]Tabulka propočtu, verze 2021'!$B$3))*BH$3/$E$4</f>
        <v>0</v>
      </c>
      <c r="BH38" s="68">
        <f>$L38*POWER($E$1,(BG$6-'[1]Tabulka propočtu, verze 2021'!$B$3))*BH$3/$E$4</f>
        <v>0</v>
      </c>
      <c r="BI38" s="1"/>
      <c r="BJ38" s="68">
        <f>$K38*POWER($E$1,(BJ$6-'[1]Tabulka propočtu, verze 2021'!$B$3))*BK$3/$E$4</f>
        <v>0</v>
      </c>
      <c r="BK38" s="68">
        <f>$L38*POWER($E$1,(BJ$6-'[1]Tabulka propočtu, verze 2021'!$B$3))*BK$3/$E$4</f>
        <v>0</v>
      </c>
      <c r="BL38" s="1"/>
      <c r="BM38" s="68">
        <f>$K38*POWER($E$1,(BM$6-'[1]Tabulka propočtu, verze 2021'!$B$3))*BN$3/$E$4</f>
        <v>0</v>
      </c>
      <c r="BN38" s="68">
        <f>$L38*POWER($E$1,(BM$6-'[1]Tabulka propočtu, verze 2021'!$B$3))*BN$3/$E$4</f>
        <v>0</v>
      </c>
      <c r="BO38" s="1"/>
      <c r="BP38" s="68">
        <f>$K38*POWER($E$1,(BP$6-'[1]Tabulka propočtu, verze 2021'!$B$3))*BQ$3/$E$4</f>
        <v>0</v>
      </c>
      <c r="BQ38" s="68">
        <f>$L38*POWER($E$1,(BP$6-'[1]Tabulka propočtu, verze 2021'!$B$3))*BQ$3/$E$4</f>
        <v>0</v>
      </c>
      <c r="BR38" s="1"/>
      <c r="BS38" s="68">
        <f>$K38*POWER($E$1,(BS$6-'[1]Tabulka propočtu, verze 2021'!$B$3))*BT$3/$E$4</f>
        <v>0</v>
      </c>
      <c r="BT38" s="68">
        <f>$L38*POWER($E$1,(BS$6-'[1]Tabulka propočtu, verze 2021'!$B$3))*BT$3/$E$4</f>
        <v>0</v>
      </c>
      <c r="BU38" s="1"/>
      <c r="BV38" s="68">
        <f>$K38*POWER($E$1,(BV$6-'[1]Tabulka propočtu, verze 2021'!$B$3))*BW$3/$E$4</f>
        <v>0</v>
      </c>
      <c r="BW38" s="68">
        <f>$L38*POWER($E$1,(BV$6-'[1]Tabulka propočtu, verze 2021'!$B$3))*BW$3/$E$4</f>
        <v>0</v>
      </c>
      <c r="BX38" s="1"/>
      <c r="BY38" s="68">
        <f>$K38*POWER($E$1,(BY$6-'[1]Tabulka propočtu, verze 2021'!$B$3))*BZ$3/$E$4</f>
        <v>0</v>
      </c>
      <c r="BZ38" s="68">
        <f>$L38*POWER($E$1,(BY$6-'[1]Tabulka propočtu, verze 2021'!$B$3))*BZ$3/$E$4</f>
        <v>0</v>
      </c>
      <c r="CA38" s="1"/>
      <c r="CB38" s="68">
        <f>$K38*POWER($E$1,(CB$6-'[1]Tabulka propočtu, verze 2021'!$B$3))*CC$3/$E$4</f>
        <v>0</v>
      </c>
      <c r="CC38" s="68">
        <f>$L38*POWER($E$1,(CB$6-'[1]Tabulka propočtu, verze 2021'!$B$3))*CC$3/$E$4</f>
        <v>0</v>
      </c>
      <c r="CD38" s="1"/>
      <c r="CE38" s="68">
        <f>$K38*POWER($E$1,(CE$6-'[1]Tabulka propočtu, verze 2021'!$B$3))*CF$3/$E$4</f>
        <v>0</v>
      </c>
      <c r="CF38" s="68">
        <f>$L38*POWER($E$1,(CE$6-'[1]Tabulka propočtu, verze 2021'!$B$3))*CF$3/$E$4</f>
        <v>0</v>
      </c>
      <c r="CG38" s="1"/>
      <c r="CH38" s="68">
        <f>$K38*POWER($E$1,(CH$6-'[1]Tabulka propočtu, verze 2021'!$B$3))*CI$3/$E$4</f>
        <v>0</v>
      </c>
      <c r="CI38" s="68">
        <f>$L38*POWER($E$1,(CH$6-'[1]Tabulka propočtu, verze 2021'!$B$3))*CI$3/$E$4</f>
        <v>0</v>
      </c>
      <c r="CJ38" s="1"/>
      <c r="CK38" s="68">
        <f>$K38*POWER($E$1,(CK$6-'[1]Tabulka propočtu, verze 2021'!$B$3))*CL$3/$E$4</f>
        <v>0</v>
      </c>
      <c r="CL38" s="68">
        <f>$L38*POWER($E$1,(CK$6-'[1]Tabulka propočtu, verze 2021'!$B$3))*CL$3/$E$4</f>
        <v>0</v>
      </c>
      <c r="CM38" s="1"/>
      <c r="CN38" s="68">
        <f>$K38*POWER($E$1,(CN$6-'[1]Tabulka propočtu, verze 2021'!$B$3))*CO$3/$E$4</f>
        <v>0</v>
      </c>
      <c r="CO38" s="68">
        <f>$L38*POWER($E$1,(CN$6-'[1]Tabulka propočtu, verze 2021'!$B$3))*CO$3/$E$4</f>
        <v>0</v>
      </c>
      <c r="CP38" s="1"/>
      <c r="CQ38" s="68">
        <f>$K38*POWER($E$1,(CQ$6-'[1]Tabulka propočtu, verze 2021'!$B$3))*CR$3/$E$4</f>
        <v>0</v>
      </c>
      <c r="CR38" s="68">
        <f>$L38*POWER($E$1,(CQ$6-'[1]Tabulka propočtu, verze 2021'!$B$3))*CR$3/$E$4</f>
        <v>0</v>
      </c>
      <c r="CS38" s="1"/>
      <c r="CT38" s="68">
        <f>$K38*POWER($E$1,(CT$6-'[1]Tabulka propočtu, verze 2021'!$B$3))*CU$3/$E$4</f>
        <v>0</v>
      </c>
      <c r="CU38" s="68">
        <f>$L38*POWER($E$1,(CT$6-'[1]Tabulka propočtu, verze 2021'!$B$3))*CU$3/$E$4</f>
        <v>0</v>
      </c>
      <c r="CV38" s="1"/>
      <c r="CW38" s="68">
        <f>$K38*POWER($E$1,(CW$6-'[1]Tabulka propočtu, verze 2021'!$B$3))*CX$3/$E$4</f>
        <v>0</v>
      </c>
      <c r="CX38" s="68">
        <f>$L38*POWER($E$1,(CW$6-'[1]Tabulka propočtu, verze 2021'!$B$3))*CX$3/$E$4</f>
        <v>0</v>
      </c>
      <c r="CY38" s="1"/>
      <c r="CZ38" s="68">
        <f>$K38*POWER($E$1,(CZ$6-'[1]Tabulka propočtu, verze 2021'!$B$3))*DA$3/$E$4</f>
        <v>0</v>
      </c>
      <c r="DA38" s="68">
        <f>$L38*POWER($E$1,(CZ$6-'[1]Tabulka propočtu, verze 2021'!$B$3))*DA$3/$E$4</f>
        <v>0</v>
      </c>
      <c r="DB38" s="1"/>
      <c r="DC38" s="68">
        <f>$K38*POWER($E$1,(DC$6-'[1]Tabulka propočtu, verze 2021'!$B$3))*DD$3/$E$4</f>
        <v>0</v>
      </c>
      <c r="DD38" s="68">
        <f>$L38*POWER($E$1,(DC$6-'[1]Tabulka propočtu, verze 2021'!$B$3))*DD$3/$E$4</f>
        <v>0</v>
      </c>
      <c r="DE38" s="1"/>
    </row>
    <row r="39" spans="1:109" x14ac:dyDescent="0.2">
      <c r="A39" s="58"/>
      <c r="B39" s="93"/>
      <c r="C39" s="60" t="str">
        <f>'[1]Tabulka propočtu, verze 2021'!C34</f>
        <v>B10</v>
      </c>
      <c r="D39" s="65" t="str">
        <f>'[1]Tabulka propočtu, verze 2021'!D34</f>
        <v>Traťový sdělovací kabel</v>
      </c>
      <c r="E39" s="66" t="str">
        <f>'[1]Tabulka propočtu, verze 2021'!E34</f>
        <v>km tratě</v>
      </c>
      <c r="F39" s="67">
        <f>'[1]Tabulka propočtu, verze 2021'!G34</f>
        <v>2.3232537711786794</v>
      </c>
      <c r="H39" s="68">
        <f>'[1]Tabulka propočtu, verze 2021'!$CQ34</f>
        <v>0</v>
      </c>
      <c r="I39" s="68">
        <f>'[1]Tabulka propočtu, verze 2021'!$CS34</f>
        <v>0</v>
      </c>
      <c r="K39" s="68">
        <f>'[1]Tabulka propočtu, verze 2021'!$CQ34</f>
        <v>0</v>
      </c>
      <c r="L39" s="68">
        <f>'[1]Tabulka propočtu, verze 2021'!$CS34</f>
        <v>0</v>
      </c>
      <c r="M39" s="64"/>
      <c r="N39" s="68">
        <f t="shared" si="151"/>
        <v>0</v>
      </c>
      <c r="O39" s="68">
        <f t="shared" si="152"/>
        <v>0</v>
      </c>
      <c r="P39"/>
      <c r="Q39" s="68">
        <f>$K39*POWER($E$1,(Q$6-'[1]Tabulka propočtu, verze 2021'!$B$3))*R$3/$E$4</f>
        <v>0</v>
      </c>
      <c r="R39" s="68">
        <f>$L39*POWER($E$1,(Q$6-'[1]Tabulka propočtu, verze 2021'!$B$3))*R$3/$E$4</f>
        <v>0</v>
      </c>
      <c r="S39"/>
      <c r="T39" s="68">
        <f>$K39*POWER($E$1,($T$6-'[1]Tabulka propočtu, verze 2021'!$B$3))*U$3/$E$4</f>
        <v>0</v>
      </c>
      <c r="U39" s="68">
        <f>$L39*POWER($E$1,($T$6-'[1]Tabulka propočtu, verze 2021'!$B$3))*U$3/$E$4</f>
        <v>0</v>
      </c>
      <c r="W39" s="68">
        <f>$K39*POWER($E$1,(W$6-'[1]Tabulka propočtu, verze 2021'!$B$3))*X$3/$E$4</f>
        <v>0</v>
      </c>
      <c r="X39" s="68">
        <f>$L39*POWER($E$1,(W$6-'[1]Tabulka propočtu, verze 2021'!$B$3))*X$3/$E$4</f>
        <v>0</v>
      </c>
      <c r="Z39" s="68">
        <f>$K39*POWER($E$1,(Z$6-'[1]Tabulka propočtu, verze 2021'!$B$3))*AA$3/$E$4</f>
        <v>0</v>
      </c>
      <c r="AA39" s="68">
        <f>$L39*POWER($E$1,(Z$6-'[1]Tabulka propočtu, verze 2021'!$B$3))*AA$3/$E$4</f>
        <v>0</v>
      </c>
      <c r="AB39" s="1"/>
      <c r="AC39" s="68">
        <f>$K39*POWER($E$1,(AC$6-'[1]Tabulka propočtu, verze 2021'!$B$3))*AD$3/$E$4</f>
        <v>0</v>
      </c>
      <c r="AD39" s="68">
        <f>$L39*POWER($E$1,(AC$6-'[1]Tabulka propočtu, verze 2021'!$B$3))*AD$3/$E$4</f>
        <v>0</v>
      </c>
      <c r="AE39" s="1"/>
      <c r="AF39" s="68">
        <f>$K39*POWER($E$1,(AF$6-'[1]Tabulka propočtu, verze 2021'!$B$3))*AG$3/$E$4</f>
        <v>0</v>
      </c>
      <c r="AG39" s="68">
        <f>$L39*POWER($E$1,(AF$6-'[1]Tabulka propočtu, verze 2021'!$B$3))*AG$3/$E$4</f>
        <v>0</v>
      </c>
      <c r="AH39" s="1"/>
      <c r="AI39" s="68">
        <f>$K39*POWER($E$1,(AI$6-'[1]Tabulka propočtu, verze 2021'!$B$3))*AJ$3/$E$4</f>
        <v>0</v>
      </c>
      <c r="AJ39" s="68">
        <f>$L39*POWER($E$1,(AI$6-'[1]Tabulka propočtu, verze 2021'!$B$3))*AJ$3/$E$4</f>
        <v>0</v>
      </c>
      <c r="AK39" s="1"/>
      <c r="AL39" s="68">
        <f>$K39*POWER($E$1,(AL$6-'[1]Tabulka propočtu, verze 2021'!$B$3))*AM$3/$E$4</f>
        <v>0</v>
      </c>
      <c r="AM39" s="68">
        <f>$L39*POWER($E$1,(AL$6-'[1]Tabulka propočtu, verze 2021'!$B$3))*AM$3/$E$4</f>
        <v>0</v>
      </c>
      <c r="AN39" s="1"/>
      <c r="AO39" s="68">
        <f>$K39*POWER($E$1,(AO$6-'[1]Tabulka propočtu, verze 2021'!$B$3))*AP$3/$E$4</f>
        <v>0</v>
      </c>
      <c r="AP39" s="68">
        <f>$L39*POWER($E$1,(AO$6-'[1]Tabulka propočtu, verze 2021'!$B$3))*AP$3/$E$4</f>
        <v>0</v>
      </c>
      <c r="AQ39" s="1"/>
      <c r="AR39" s="68">
        <f>$K39*POWER($E$1,(AR$6-'[1]Tabulka propočtu, verze 2021'!$B$3))*AS$3/$E$4</f>
        <v>0</v>
      </c>
      <c r="AS39" s="68">
        <f>$L39*POWER($E$1,(AR$6-'[1]Tabulka propočtu, verze 2021'!$B$3))*AS$3/$E$4</f>
        <v>0</v>
      </c>
      <c r="AT39" s="1"/>
      <c r="AU39" s="68">
        <f>$K39*POWER($E$1,(AU$6-'[1]Tabulka propočtu, verze 2021'!$B$3))*AV$3/$E$4</f>
        <v>0</v>
      </c>
      <c r="AV39" s="68">
        <f>$L39*POWER($E$1,(AU$6-'[1]Tabulka propočtu, verze 2021'!$B$3))*AV$3/$E$4</f>
        <v>0</v>
      </c>
      <c r="AW39" s="1"/>
      <c r="AX39" s="68">
        <f>$K39*POWER($E$1,(AX$6-'[1]Tabulka propočtu, verze 2021'!$B$3))*AY$3/$E$4</f>
        <v>0</v>
      </c>
      <c r="AY39" s="68">
        <f>$L39*POWER($E$1,(AX$6-'[1]Tabulka propočtu, verze 2021'!$B$3))*AY$3/$E$4</f>
        <v>0</v>
      </c>
      <c r="AZ39" s="1"/>
      <c r="BA39" s="68">
        <f>$K39*POWER($E$1,(BA$6-'[1]Tabulka propočtu, verze 2021'!$B$3))*BB$3/$E$4</f>
        <v>0</v>
      </c>
      <c r="BB39" s="68">
        <f>$L39*POWER($E$1,(BA$6-'[1]Tabulka propočtu, verze 2021'!$B$3))*BB$3/$E$4</f>
        <v>0</v>
      </c>
      <c r="BC39" s="1"/>
      <c r="BD39" s="68">
        <f>$K39*POWER($E$1,(BD$6-'[1]Tabulka propočtu, verze 2021'!$B$3))*BE$3/$E$4</f>
        <v>0</v>
      </c>
      <c r="BE39" s="68">
        <f>$L39*POWER($E$1,(BD$6-'[1]Tabulka propočtu, verze 2021'!$B$3))*BE$3/$E$4</f>
        <v>0</v>
      </c>
      <c r="BF39" s="1"/>
      <c r="BG39" s="68">
        <f>$K39*POWER($E$1,(BG$6-'[1]Tabulka propočtu, verze 2021'!$B$3))*BH$3/$E$4</f>
        <v>0</v>
      </c>
      <c r="BH39" s="68">
        <f>$L39*POWER($E$1,(BG$6-'[1]Tabulka propočtu, verze 2021'!$B$3))*BH$3/$E$4</f>
        <v>0</v>
      </c>
      <c r="BI39" s="1"/>
      <c r="BJ39" s="68">
        <f>$K39*POWER($E$1,(BJ$6-'[1]Tabulka propočtu, verze 2021'!$B$3))*BK$3/$E$4</f>
        <v>0</v>
      </c>
      <c r="BK39" s="68">
        <f>$L39*POWER($E$1,(BJ$6-'[1]Tabulka propočtu, verze 2021'!$B$3))*BK$3/$E$4</f>
        <v>0</v>
      </c>
      <c r="BL39" s="1"/>
      <c r="BM39" s="68">
        <f>$K39*POWER($E$1,(BM$6-'[1]Tabulka propočtu, verze 2021'!$B$3))*BN$3/$E$4</f>
        <v>0</v>
      </c>
      <c r="BN39" s="68">
        <f>$L39*POWER($E$1,(BM$6-'[1]Tabulka propočtu, verze 2021'!$B$3))*BN$3/$E$4</f>
        <v>0</v>
      </c>
      <c r="BO39" s="1"/>
      <c r="BP39" s="68">
        <f>$K39*POWER($E$1,(BP$6-'[1]Tabulka propočtu, verze 2021'!$B$3))*BQ$3/$E$4</f>
        <v>0</v>
      </c>
      <c r="BQ39" s="68">
        <f>$L39*POWER($E$1,(BP$6-'[1]Tabulka propočtu, verze 2021'!$B$3))*BQ$3/$E$4</f>
        <v>0</v>
      </c>
      <c r="BR39" s="1"/>
      <c r="BS39" s="68">
        <f>$K39*POWER($E$1,(BS$6-'[1]Tabulka propočtu, verze 2021'!$B$3))*BT$3/$E$4</f>
        <v>0</v>
      </c>
      <c r="BT39" s="68">
        <f>$L39*POWER($E$1,(BS$6-'[1]Tabulka propočtu, verze 2021'!$B$3))*BT$3/$E$4</f>
        <v>0</v>
      </c>
      <c r="BU39" s="1"/>
      <c r="BV39" s="68">
        <f>$K39*POWER($E$1,(BV$6-'[1]Tabulka propočtu, verze 2021'!$B$3))*BW$3/$E$4</f>
        <v>0</v>
      </c>
      <c r="BW39" s="68">
        <f>$L39*POWER($E$1,(BV$6-'[1]Tabulka propočtu, verze 2021'!$B$3))*BW$3/$E$4</f>
        <v>0</v>
      </c>
      <c r="BX39" s="1"/>
      <c r="BY39" s="68">
        <f>$K39*POWER($E$1,(BY$6-'[1]Tabulka propočtu, verze 2021'!$B$3))*BZ$3/$E$4</f>
        <v>0</v>
      </c>
      <c r="BZ39" s="68">
        <f>$L39*POWER($E$1,(BY$6-'[1]Tabulka propočtu, verze 2021'!$B$3))*BZ$3/$E$4</f>
        <v>0</v>
      </c>
      <c r="CA39" s="1"/>
      <c r="CB39" s="68">
        <f>$K39*POWER($E$1,(CB$6-'[1]Tabulka propočtu, verze 2021'!$B$3))*CC$3/$E$4</f>
        <v>0</v>
      </c>
      <c r="CC39" s="68">
        <f>$L39*POWER($E$1,(CB$6-'[1]Tabulka propočtu, verze 2021'!$B$3))*CC$3/$E$4</f>
        <v>0</v>
      </c>
      <c r="CD39" s="1"/>
      <c r="CE39" s="68">
        <f>$K39*POWER($E$1,(CE$6-'[1]Tabulka propočtu, verze 2021'!$B$3))*CF$3/$E$4</f>
        <v>0</v>
      </c>
      <c r="CF39" s="68">
        <f>$L39*POWER($E$1,(CE$6-'[1]Tabulka propočtu, verze 2021'!$B$3))*CF$3/$E$4</f>
        <v>0</v>
      </c>
      <c r="CG39" s="1"/>
      <c r="CH39" s="68">
        <f>$K39*POWER($E$1,(CH$6-'[1]Tabulka propočtu, verze 2021'!$B$3))*CI$3/$E$4</f>
        <v>0</v>
      </c>
      <c r="CI39" s="68">
        <f>$L39*POWER($E$1,(CH$6-'[1]Tabulka propočtu, verze 2021'!$B$3))*CI$3/$E$4</f>
        <v>0</v>
      </c>
      <c r="CJ39" s="1"/>
      <c r="CK39" s="68">
        <f>$K39*POWER($E$1,(CK$6-'[1]Tabulka propočtu, verze 2021'!$B$3))*CL$3/$E$4</f>
        <v>0</v>
      </c>
      <c r="CL39" s="68">
        <f>$L39*POWER($E$1,(CK$6-'[1]Tabulka propočtu, verze 2021'!$B$3))*CL$3/$E$4</f>
        <v>0</v>
      </c>
      <c r="CM39" s="1"/>
      <c r="CN39" s="68">
        <f>$K39*POWER($E$1,(CN$6-'[1]Tabulka propočtu, verze 2021'!$B$3))*CO$3/$E$4</f>
        <v>0</v>
      </c>
      <c r="CO39" s="68">
        <f>$L39*POWER($E$1,(CN$6-'[1]Tabulka propočtu, verze 2021'!$B$3))*CO$3/$E$4</f>
        <v>0</v>
      </c>
      <c r="CP39" s="1"/>
      <c r="CQ39" s="68">
        <f>$K39*POWER($E$1,(CQ$6-'[1]Tabulka propočtu, verze 2021'!$B$3))*CR$3/$E$4</f>
        <v>0</v>
      </c>
      <c r="CR39" s="68">
        <f>$L39*POWER($E$1,(CQ$6-'[1]Tabulka propočtu, verze 2021'!$B$3))*CR$3/$E$4</f>
        <v>0</v>
      </c>
      <c r="CS39" s="1"/>
      <c r="CT39" s="68">
        <f>$K39*POWER($E$1,(CT$6-'[1]Tabulka propočtu, verze 2021'!$B$3))*CU$3/$E$4</f>
        <v>0</v>
      </c>
      <c r="CU39" s="68">
        <f>$L39*POWER($E$1,(CT$6-'[1]Tabulka propočtu, verze 2021'!$B$3))*CU$3/$E$4</f>
        <v>0</v>
      </c>
      <c r="CV39" s="1"/>
      <c r="CW39" s="68">
        <f>$K39*POWER($E$1,(CW$6-'[1]Tabulka propočtu, verze 2021'!$B$3))*CX$3/$E$4</f>
        <v>0</v>
      </c>
      <c r="CX39" s="68">
        <f>$L39*POWER($E$1,(CW$6-'[1]Tabulka propočtu, verze 2021'!$B$3))*CX$3/$E$4</f>
        <v>0</v>
      </c>
      <c r="CY39" s="1"/>
      <c r="CZ39" s="68">
        <f>$K39*POWER($E$1,(CZ$6-'[1]Tabulka propočtu, verze 2021'!$B$3))*DA$3/$E$4</f>
        <v>0</v>
      </c>
      <c r="DA39" s="68">
        <f>$L39*POWER($E$1,(CZ$6-'[1]Tabulka propočtu, verze 2021'!$B$3))*DA$3/$E$4</f>
        <v>0</v>
      </c>
      <c r="DB39" s="1"/>
      <c r="DC39" s="68">
        <f>$K39*POWER($E$1,(DC$6-'[1]Tabulka propočtu, verze 2021'!$B$3))*DD$3/$E$4</f>
        <v>0</v>
      </c>
      <c r="DD39" s="68">
        <f>$L39*POWER($E$1,(DC$6-'[1]Tabulka propočtu, verze 2021'!$B$3))*DD$3/$E$4</f>
        <v>0</v>
      </c>
      <c r="DE39" s="1"/>
    </row>
    <row r="40" spans="1:109" x14ac:dyDescent="0.2">
      <c r="A40" s="58"/>
      <c r="B40" s="94"/>
      <c r="C40" s="60" t="str">
        <f>'[1]Tabulka propočtu, verze 2021'!C35</f>
        <v>B11</v>
      </c>
      <c r="D40" s="65" t="str">
        <f>'[1]Tabulka propočtu, verze 2021'!D35</f>
        <v>Přeložka závěsného optického kabelu (kabel ČDT)</v>
      </c>
      <c r="E40" s="66" t="str">
        <f>'[1]Tabulka propočtu, verze 2021'!E35</f>
        <v>km tratě</v>
      </c>
      <c r="F40" s="67">
        <f>'[1]Tabulka propočtu, verze 2021'!G35</f>
        <v>1.9008439946007378</v>
      </c>
      <c r="H40" s="68">
        <f>'[1]Tabulka propočtu, verze 2021'!$CQ35</f>
        <v>0</v>
      </c>
      <c r="I40" s="68">
        <f>'[1]Tabulka propočtu, verze 2021'!$CS35</f>
        <v>0</v>
      </c>
      <c r="K40" s="68">
        <f>'[1]Tabulka propočtu, verze 2021'!$CQ35</f>
        <v>0</v>
      </c>
      <c r="L40" s="68">
        <f>'[1]Tabulka propočtu, verze 2021'!$CS35</f>
        <v>0</v>
      </c>
      <c r="M40" s="64"/>
      <c r="N40" s="68">
        <f t="shared" si="151"/>
        <v>0</v>
      </c>
      <c r="O40" s="68">
        <f t="shared" si="152"/>
        <v>0</v>
      </c>
      <c r="P40"/>
      <c r="Q40" s="68">
        <f>$K40*POWER($E$1,(Q$6-'[1]Tabulka propočtu, verze 2021'!$B$3))*R$3/$E$4</f>
        <v>0</v>
      </c>
      <c r="R40" s="68">
        <f>$L40*POWER($E$1,(Q$6-'[1]Tabulka propočtu, verze 2021'!$B$3))*R$3/$E$4</f>
        <v>0</v>
      </c>
      <c r="S40"/>
      <c r="T40" s="68">
        <f>$K40*POWER($E$1,($T$6-'[1]Tabulka propočtu, verze 2021'!$B$3))*U$3/$E$4</f>
        <v>0</v>
      </c>
      <c r="U40" s="68">
        <f>$L40*POWER($E$1,($T$6-'[1]Tabulka propočtu, verze 2021'!$B$3))*U$3/$E$4</f>
        <v>0</v>
      </c>
      <c r="W40" s="68">
        <f>$K40*POWER($E$1,(W$6-'[1]Tabulka propočtu, verze 2021'!$B$3))*X$3/$E$4</f>
        <v>0</v>
      </c>
      <c r="X40" s="68">
        <f>$L40*POWER($E$1,(W$6-'[1]Tabulka propočtu, verze 2021'!$B$3))*X$3/$E$4</f>
        <v>0</v>
      </c>
      <c r="Z40" s="68">
        <f>$K40*POWER($E$1,(Z$6-'[1]Tabulka propočtu, verze 2021'!$B$3))*AA$3/$E$4</f>
        <v>0</v>
      </c>
      <c r="AA40" s="68">
        <f>$L40*POWER($E$1,(Z$6-'[1]Tabulka propočtu, verze 2021'!$B$3))*AA$3/$E$4</f>
        <v>0</v>
      </c>
      <c r="AB40" s="1"/>
      <c r="AC40" s="68">
        <f>$K40*POWER($E$1,(AC$6-'[1]Tabulka propočtu, verze 2021'!$B$3))*AD$3/$E$4</f>
        <v>0</v>
      </c>
      <c r="AD40" s="68">
        <f>$L40*POWER($E$1,(AC$6-'[1]Tabulka propočtu, verze 2021'!$B$3))*AD$3/$E$4</f>
        <v>0</v>
      </c>
      <c r="AE40" s="1"/>
      <c r="AF40" s="68">
        <f>$K40*POWER($E$1,(AF$6-'[1]Tabulka propočtu, verze 2021'!$B$3))*AG$3/$E$4</f>
        <v>0</v>
      </c>
      <c r="AG40" s="68">
        <f>$L40*POWER($E$1,(AF$6-'[1]Tabulka propočtu, verze 2021'!$B$3))*AG$3/$E$4</f>
        <v>0</v>
      </c>
      <c r="AH40" s="1"/>
      <c r="AI40" s="68">
        <f>$K40*POWER($E$1,(AI$6-'[1]Tabulka propočtu, verze 2021'!$B$3))*AJ$3/$E$4</f>
        <v>0</v>
      </c>
      <c r="AJ40" s="68">
        <f>$L40*POWER($E$1,(AI$6-'[1]Tabulka propočtu, verze 2021'!$B$3))*AJ$3/$E$4</f>
        <v>0</v>
      </c>
      <c r="AK40" s="1"/>
      <c r="AL40" s="68">
        <f>$K40*POWER($E$1,(AL$6-'[1]Tabulka propočtu, verze 2021'!$B$3))*AM$3/$E$4</f>
        <v>0</v>
      </c>
      <c r="AM40" s="68">
        <f>$L40*POWER($E$1,(AL$6-'[1]Tabulka propočtu, verze 2021'!$B$3))*AM$3/$E$4</f>
        <v>0</v>
      </c>
      <c r="AN40" s="1"/>
      <c r="AO40" s="68">
        <f>$K40*POWER($E$1,(AO$6-'[1]Tabulka propočtu, verze 2021'!$B$3))*AP$3/$E$4</f>
        <v>0</v>
      </c>
      <c r="AP40" s="68">
        <f>$L40*POWER($E$1,(AO$6-'[1]Tabulka propočtu, verze 2021'!$B$3))*AP$3/$E$4</f>
        <v>0</v>
      </c>
      <c r="AQ40" s="1"/>
      <c r="AR40" s="68">
        <f>$K40*POWER($E$1,(AR$6-'[1]Tabulka propočtu, verze 2021'!$B$3))*AS$3/$E$4</f>
        <v>0</v>
      </c>
      <c r="AS40" s="68">
        <f>$L40*POWER($E$1,(AR$6-'[1]Tabulka propočtu, verze 2021'!$B$3))*AS$3/$E$4</f>
        <v>0</v>
      </c>
      <c r="AT40" s="1"/>
      <c r="AU40" s="68">
        <f>$K40*POWER($E$1,(AU$6-'[1]Tabulka propočtu, verze 2021'!$B$3))*AV$3/$E$4</f>
        <v>0</v>
      </c>
      <c r="AV40" s="68">
        <f>$L40*POWER($E$1,(AU$6-'[1]Tabulka propočtu, verze 2021'!$B$3))*AV$3/$E$4</f>
        <v>0</v>
      </c>
      <c r="AW40" s="1"/>
      <c r="AX40" s="68">
        <f>$K40*POWER($E$1,(AX$6-'[1]Tabulka propočtu, verze 2021'!$B$3))*AY$3/$E$4</f>
        <v>0</v>
      </c>
      <c r="AY40" s="68">
        <f>$L40*POWER($E$1,(AX$6-'[1]Tabulka propočtu, verze 2021'!$B$3))*AY$3/$E$4</f>
        <v>0</v>
      </c>
      <c r="AZ40" s="1"/>
      <c r="BA40" s="68">
        <f>$K40*POWER($E$1,(BA$6-'[1]Tabulka propočtu, verze 2021'!$B$3))*BB$3/$E$4</f>
        <v>0</v>
      </c>
      <c r="BB40" s="68">
        <f>$L40*POWER($E$1,(BA$6-'[1]Tabulka propočtu, verze 2021'!$B$3))*BB$3/$E$4</f>
        <v>0</v>
      </c>
      <c r="BC40" s="1"/>
      <c r="BD40" s="68">
        <f>$K40*POWER($E$1,(BD$6-'[1]Tabulka propočtu, verze 2021'!$B$3))*BE$3/$E$4</f>
        <v>0</v>
      </c>
      <c r="BE40" s="68">
        <f>$L40*POWER($E$1,(BD$6-'[1]Tabulka propočtu, verze 2021'!$B$3))*BE$3/$E$4</f>
        <v>0</v>
      </c>
      <c r="BF40" s="1"/>
      <c r="BG40" s="68">
        <f>$K40*POWER($E$1,(BG$6-'[1]Tabulka propočtu, verze 2021'!$B$3))*BH$3/$E$4</f>
        <v>0</v>
      </c>
      <c r="BH40" s="68">
        <f>$L40*POWER($E$1,(BG$6-'[1]Tabulka propočtu, verze 2021'!$B$3))*BH$3/$E$4</f>
        <v>0</v>
      </c>
      <c r="BI40" s="1"/>
      <c r="BJ40" s="68">
        <f>$K40*POWER($E$1,(BJ$6-'[1]Tabulka propočtu, verze 2021'!$B$3))*BK$3/$E$4</f>
        <v>0</v>
      </c>
      <c r="BK40" s="68">
        <f>$L40*POWER($E$1,(BJ$6-'[1]Tabulka propočtu, verze 2021'!$B$3))*BK$3/$E$4</f>
        <v>0</v>
      </c>
      <c r="BL40" s="1"/>
      <c r="BM40" s="68">
        <f>$K40*POWER($E$1,(BM$6-'[1]Tabulka propočtu, verze 2021'!$B$3))*BN$3/$E$4</f>
        <v>0</v>
      </c>
      <c r="BN40" s="68">
        <f>$L40*POWER($E$1,(BM$6-'[1]Tabulka propočtu, verze 2021'!$B$3))*BN$3/$E$4</f>
        <v>0</v>
      </c>
      <c r="BO40" s="1"/>
      <c r="BP40" s="68">
        <f>$K40*POWER($E$1,(BP$6-'[1]Tabulka propočtu, verze 2021'!$B$3))*BQ$3/$E$4</f>
        <v>0</v>
      </c>
      <c r="BQ40" s="68">
        <f>$L40*POWER($E$1,(BP$6-'[1]Tabulka propočtu, verze 2021'!$B$3))*BQ$3/$E$4</f>
        <v>0</v>
      </c>
      <c r="BR40" s="1"/>
      <c r="BS40" s="68">
        <f>$K40*POWER($E$1,(BS$6-'[1]Tabulka propočtu, verze 2021'!$B$3))*BT$3/$E$4</f>
        <v>0</v>
      </c>
      <c r="BT40" s="68">
        <f>$L40*POWER($E$1,(BS$6-'[1]Tabulka propočtu, verze 2021'!$B$3))*BT$3/$E$4</f>
        <v>0</v>
      </c>
      <c r="BU40" s="1"/>
      <c r="BV40" s="68">
        <f>$K40*POWER($E$1,(BV$6-'[1]Tabulka propočtu, verze 2021'!$B$3))*BW$3/$E$4</f>
        <v>0</v>
      </c>
      <c r="BW40" s="68">
        <f>$L40*POWER($E$1,(BV$6-'[1]Tabulka propočtu, verze 2021'!$B$3))*BW$3/$E$4</f>
        <v>0</v>
      </c>
      <c r="BX40" s="1"/>
      <c r="BY40" s="68">
        <f>$K40*POWER($E$1,(BY$6-'[1]Tabulka propočtu, verze 2021'!$B$3))*BZ$3/$E$4</f>
        <v>0</v>
      </c>
      <c r="BZ40" s="68">
        <f>$L40*POWER($E$1,(BY$6-'[1]Tabulka propočtu, verze 2021'!$B$3))*BZ$3/$E$4</f>
        <v>0</v>
      </c>
      <c r="CA40" s="1"/>
      <c r="CB40" s="68">
        <f>$K40*POWER($E$1,(CB$6-'[1]Tabulka propočtu, verze 2021'!$B$3))*CC$3/$E$4</f>
        <v>0</v>
      </c>
      <c r="CC40" s="68">
        <f>$L40*POWER($E$1,(CB$6-'[1]Tabulka propočtu, verze 2021'!$B$3))*CC$3/$E$4</f>
        <v>0</v>
      </c>
      <c r="CD40" s="1"/>
      <c r="CE40" s="68">
        <f>$K40*POWER($E$1,(CE$6-'[1]Tabulka propočtu, verze 2021'!$B$3))*CF$3/$E$4</f>
        <v>0</v>
      </c>
      <c r="CF40" s="68">
        <f>$L40*POWER($E$1,(CE$6-'[1]Tabulka propočtu, verze 2021'!$B$3))*CF$3/$E$4</f>
        <v>0</v>
      </c>
      <c r="CG40" s="1"/>
      <c r="CH40" s="68">
        <f>$K40*POWER($E$1,(CH$6-'[1]Tabulka propočtu, verze 2021'!$B$3))*CI$3/$E$4</f>
        <v>0</v>
      </c>
      <c r="CI40" s="68">
        <f>$L40*POWER($E$1,(CH$6-'[1]Tabulka propočtu, verze 2021'!$B$3))*CI$3/$E$4</f>
        <v>0</v>
      </c>
      <c r="CJ40" s="1"/>
      <c r="CK40" s="68">
        <f>$K40*POWER($E$1,(CK$6-'[1]Tabulka propočtu, verze 2021'!$B$3))*CL$3/$E$4</f>
        <v>0</v>
      </c>
      <c r="CL40" s="68">
        <f>$L40*POWER($E$1,(CK$6-'[1]Tabulka propočtu, verze 2021'!$B$3))*CL$3/$E$4</f>
        <v>0</v>
      </c>
      <c r="CM40" s="1"/>
      <c r="CN40" s="68">
        <f>$K40*POWER($E$1,(CN$6-'[1]Tabulka propočtu, verze 2021'!$B$3))*CO$3/$E$4</f>
        <v>0</v>
      </c>
      <c r="CO40" s="68">
        <f>$L40*POWER($E$1,(CN$6-'[1]Tabulka propočtu, verze 2021'!$B$3))*CO$3/$E$4</f>
        <v>0</v>
      </c>
      <c r="CP40" s="1"/>
      <c r="CQ40" s="68">
        <f>$K40*POWER($E$1,(CQ$6-'[1]Tabulka propočtu, verze 2021'!$B$3))*CR$3/$E$4</f>
        <v>0</v>
      </c>
      <c r="CR40" s="68">
        <f>$L40*POWER($E$1,(CQ$6-'[1]Tabulka propočtu, verze 2021'!$B$3))*CR$3/$E$4</f>
        <v>0</v>
      </c>
      <c r="CS40" s="1"/>
      <c r="CT40" s="68">
        <f>$K40*POWER($E$1,(CT$6-'[1]Tabulka propočtu, verze 2021'!$B$3))*CU$3/$E$4</f>
        <v>0</v>
      </c>
      <c r="CU40" s="68">
        <f>$L40*POWER($E$1,(CT$6-'[1]Tabulka propočtu, verze 2021'!$B$3))*CU$3/$E$4</f>
        <v>0</v>
      </c>
      <c r="CV40" s="1"/>
      <c r="CW40" s="68">
        <f>$K40*POWER($E$1,(CW$6-'[1]Tabulka propočtu, verze 2021'!$B$3))*CX$3/$E$4</f>
        <v>0</v>
      </c>
      <c r="CX40" s="68">
        <f>$L40*POWER($E$1,(CW$6-'[1]Tabulka propočtu, verze 2021'!$B$3))*CX$3/$E$4</f>
        <v>0</v>
      </c>
      <c r="CY40" s="1"/>
      <c r="CZ40" s="68">
        <f>$K40*POWER($E$1,(CZ$6-'[1]Tabulka propočtu, verze 2021'!$B$3))*DA$3/$E$4</f>
        <v>0</v>
      </c>
      <c r="DA40" s="68">
        <f>$L40*POWER($E$1,(CZ$6-'[1]Tabulka propočtu, verze 2021'!$B$3))*DA$3/$E$4</f>
        <v>0</v>
      </c>
      <c r="DB40" s="1"/>
      <c r="DC40" s="68">
        <f>$K40*POWER($E$1,(DC$6-'[1]Tabulka propočtu, verze 2021'!$B$3))*DD$3/$E$4</f>
        <v>0</v>
      </c>
      <c r="DD40" s="68">
        <f>$L40*POWER($E$1,(DC$6-'[1]Tabulka propočtu, verze 2021'!$B$3))*DD$3/$E$4</f>
        <v>0</v>
      </c>
      <c r="DE40" s="1"/>
    </row>
    <row r="41" spans="1:109" x14ac:dyDescent="0.2">
      <c r="A41" s="58"/>
      <c r="B41" s="92" t="s">
        <v>32</v>
      </c>
      <c r="C41" s="60" t="str">
        <f>'[1]Tabulka propočtu, verze 2021'!C36</f>
        <v>B12</v>
      </c>
      <c r="D41" s="75" t="str">
        <f>'[1]Tabulka propočtu, verze 2021'!D36</f>
        <v>Rezervní řádek</v>
      </c>
      <c r="E41" s="76">
        <f>'[1]Tabulka propočtu, verze 2021'!E36</f>
        <v>0</v>
      </c>
      <c r="F41" s="77">
        <f>'[1]Tabulka propočtu, verze 2021'!G36</f>
        <v>0</v>
      </c>
      <c r="H41" s="68">
        <f>'[1]Tabulka propočtu, verze 2021'!$CQ36</f>
        <v>0</v>
      </c>
      <c r="I41" s="68">
        <f>'[1]Tabulka propočtu, verze 2021'!$CS36</f>
        <v>0</v>
      </c>
      <c r="K41" s="68">
        <f>'[1]Tabulka propočtu, verze 2021'!$CQ36</f>
        <v>0</v>
      </c>
      <c r="L41" s="68">
        <f>'[1]Tabulka propočtu, verze 2021'!$CS36</f>
        <v>0</v>
      </c>
      <c r="M41" s="64"/>
      <c r="N41" s="68">
        <f t="shared" si="151"/>
        <v>0</v>
      </c>
      <c r="O41" s="68">
        <f t="shared" si="152"/>
        <v>0</v>
      </c>
      <c r="P41"/>
      <c r="Q41" s="68">
        <f>$K41*POWER($E$1,(Q$6-'[1]Tabulka propočtu, verze 2021'!$B$3))*R$3/$E$4</f>
        <v>0</v>
      </c>
      <c r="R41" s="68">
        <f>$L41*POWER($E$1,(Q$6-'[1]Tabulka propočtu, verze 2021'!$B$3))*R$3/$E$4</f>
        <v>0</v>
      </c>
      <c r="S41"/>
      <c r="T41" s="68">
        <f>$K41*POWER($E$1,($T$6-'[1]Tabulka propočtu, verze 2021'!$B$3))*U$3/$E$4</f>
        <v>0</v>
      </c>
      <c r="U41" s="68">
        <f>$L41*POWER($E$1,($T$6-'[1]Tabulka propočtu, verze 2021'!$B$3))*U$3/$E$4</f>
        <v>0</v>
      </c>
      <c r="W41" s="68">
        <f>$K41*POWER($E$1,(W$6-'[1]Tabulka propočtu, verze 2021'!$B$3))*X$3/$E$4</f>
        <v>0</v>
      </c>
      <c r="X41" s="68">
        <f>$L41*POWER($E$1,(W$6-'[1]Tabulka propočtu, verze 2021'!$B$3))*X$3/$E$4</f>
        <v>0</v>
      </c>
      <c r="Z41" s="68">
        <f>$K41*POWER($E$1,(Z$6-'[1]Tabulka propočtu, verze 2021'!$B$3))*AA$3/$E$4</f>
        <v>0</v>
      </c>
      <c r="AA41" s="68">
        <f>$L41*POWER($E$1,(Z$6-'[1]Tabulka propočtu, verze 2021'!$B$3))*AA$3/$E$4</f>
        <v>0</v>
      </c>
      <c r="AB41" s="1"/>
      <c r="AC41" s="68">
        <f>$K41*POWER($E$1,(AC$6-'[1]Tabulka propočtu, verze 2021'!$B$3))*AD$3/$E$4</f>
        <v>0</v>
      </c>
      <c r="AD41" s="68">
        <f>$L41*POWER($E$1,(AC$6-'[1]Tabulka propočtu, verze 2021'!$B$3))*AD$3/$E$4</f>
        <v>0</v>
      </c>
      <c r="AE41" s="1"/>
      <c r="AF41" s="68">
        <f>$K41*POWER($E$1,(AF$6-'[1]Tabulka propočtu, verze 2021'!$B$3))*AG$3/$E$4</f>
        <v>0</v>
      </c>
      <c r="AG41" s="68">
        <f>$L41*POWER($E$1,(AF$6-'[1]Tabulka propočtu, verze 2021'!$B$3))*AG$3/$E$4</f>
        <v>0</v>
      </c>
      <c r="AH41" s="1"/>
      <c r="AI41" s="68">
        <f>$K41*POWER($E$1,(AI$6-'[1]Tabulka propočtu, verze 2021'!$B$3))*AJ$3/$E$4</f>
        <v>0</v>
      </c>
      <c r="AJ41" s="68">
        <f>$L41*POWER($E$1,(AI$6-'[1]Tabulka propočtu, verze 2021'!$B$3))*AJ$3/$E$4</f>
        <v>0</v>
      </c>
      <c r="AK41" s="1"/>
      <c r="AL41" s="68">
        <f>$K41*POWER($E$1,(AL$6-'[1]Tabulka propočtu, verze 2021'!$B$3))*AM$3/$E$4</f>
        <v>0</v>
      </c>
      <c r="AM41" s="68">
        <f>$L41*POWER($E$1,(AL$6-'[1]Tabulka propočtu, verze 2021'!$B$3))*AM$3/$E$4</f>
        <v>0</v>
      </c>
      <c r="AN41" s="1"/>
      <c r="AO41" s="68">
        <f>$K41*POWER($E$1,(AO$6-'[1]Tabulka propočtu, verze 2021'!$B$3))*AP$3/$E$4</f>
        <v>0</v>
      </c>
      <c r="AP41" s="68">
        <f>$L41*POWER($E$1,(AO$6-'[1]Tabulka propočtu, verze 2021'!$B$3))*AP$3/$E$4</f>
        <v>0</v>
      </c>
      <c r="AQ41" s="1"/>
      <c r="AR41" s="68">
        <f>$K41*POWER($E$1,(AR$6-'[1]Tabulka propočtu, verze 2021'!$B$3))*AS$3/$E$4</f>
        <v>0</v>
      </c>
      <c r="AS41" s="68">
        <f>$L41*POWER($E$1,(AR$6-'[1]Tabulka propočtu, verze 2021'!$B$3))*AS$3/$E$4</f>
        <v>0</v>
      </c>
      <c r="AT41" s="1"/>
      <c r="AU41" s="68">
        <f>$K41*POWER($E$1,(AU$6-'[1]Tabulka propočtu, verze 2021'!$B$3))*AV$3/$E$4</f>
        <v>0</v>
      </c>
      <c r="AV41" s="68">
        <f>$L41*POWER($E$1,(AU$6-'[1]Tabulka propočtu, verze 2021'!$B$3))*AV$3/$E$4</f>
        <v>0</v>
      </c>
      <c r="AW41" s="1"/>
      <c r="AX41" s="68">
        <f>$K41*POWER($E$1,(AX$6-'[1]Tabulka propočtu, verze 2021'!$B$3))*AY$3/$E$4</f>
        <v>0</v>
      </c>
      <c r="AY41" s="68">
        <f>$L41*POWER($E$1,(AX$6-'[1]Tabulka propočtu, verze 2021'!$B$3))*AY$3/$E$4</f>
        <v>0</v>
      </c>
      <c r="AZ41" s="1"/>
      <c r="BA41" s="68">
        <f>$K41*POWER($E$1,(BA$6-'[1]Tabulka propočtu, verze 2021'!$B$3))*BB$3/$E$4</f>
        <v>0</v>
      </c>
      <c r="BB41" s="68">
        <f>$L41*POWER($E$1,(BA$6-'[1]Tabulka propočtu, verze 2021'!$B$3))*BB$3/$E$4</f>
        <v>0</v>
      </c>
      <c r="BC41" s="1"/>
      <c r="BD41" s="68">
        <f>$K41*POWER($E$1,(BD$6-'[1]Tabulka propočtu, verze 2021'!$B$3))*BE$3/$E$4</f>
        <v>0</v>
      </c>
      <c r="BE41" s="68">
        <f>$L41*POWER($E$1,(BD$6-'[1]Tabulka propočtu, verze 2021'!$B$3))*BE$3/$E$4</f>
        <v>0</v>
      </c>
      <c r="BF41" s="1"/>
      <c r="BG41" s="68">
        <f>$K41*POWER($E$1,(BG$6-'[1]Tabulka propočtu, verze 2021'!$B$3))*BH$3/$E$4</f>
        <v>0</v>
      </c>
      <c r="BH41" s="68">
        <f>$L41*POWER($E$1,(BG$6-'[1]Tabulka propočtu, verze 2021'!$B$3))*BH$3/$E$4</f>
        <v>0</v>
      </c>
      <c r="BI41" s="1"/>
      <c r="BJ41" s="68">
        <f>$K41*POWER($E$1,(BJ$6-'[1]Tabulka propočtu, verze 2021'!$B$3))*BK$3/$E$4</f>
        <v>0</v>
      </c>
      <c r="BK41" s="68">
        <f>$L41*POWER($E$1,(BJ$6-'[1]Tabulka propočtu, verze 2021'!$B$3))*BK$3/$E$4</f>
        <v>0</v>
      </c>
      <c r="BL41" s="1"/>
      <c r="BM41" s="68">
        <f>$K41*POWER($E$1,(BM$6-'[1]Tabulka propočtu, verze 2021'!$B$3))*BN$3/$E$4</f>
        <v>0</v>
      </c>
      <c r="BN41" s="68">
        <f>$L41*POWER($E$1,(BM$6-'[1]Tabulka propočtu, verze 2021'!$B$3))*BN$3/$E$4</f>
        <v>0</v>
      </c>
      <c r="BO41" s="1"/>
      <c r="BP41" s="68">
        <f>$K41*POWER($E$1,(BP$6-'[1]Tabulka propočtu, verze 2021'!$B$3))*BQ$3/$E$4</f>
        <v>0</v>
      </c>
      <c r="BQ41" s="68">
        <f>$L41*POWER($E$1,(BP$6-'[1]Tabulka propočtu, verze 2021'!$B$3))*BQ$3/$E$4</f>
        <v>0</v>
      </c>
      <c r="BR41" s="1"/>
      <c r="BS41" s="68">
        <f>$K41*POWER($E$1,(BS$6-'[1]Tabulka propočtu, verze 2021'!$B$3))*BT$3/$E$4</f>
        <v>0</v>
      </c>
      <c r="BT41" s="68">
        <f>$L41*POWER($E$1,(BS$6-'[1]Tabulka propočtu, verze 2021'!$B$3))*BT$3/$E$4</f>
        <v>0</v>
      </c>
      <c r="BU41" s="1"/>
      <c r="BV41" s="68">
        <f>$K41*POWER($E$1,(BV$6-'[1]Tabulka propočtu, verze 2021'!$B$3))*BW$3/$E$4</f>
        <v>0</v>
      </c>
      <c r="BW41" s="68">
        <f>$L41*POWER($E$1,(BV$6-'[1]Tabulka propočtu, verze 2021'!$B$3))*BW$3/$E$4</f>
        <v>0</v>
      </c>
      <c r="BX41" s="1"/>
      <c r="BY41" s="68">
        <f>$K41*POWER($E$1,(BY$6-'[1]Tabulka propočtu, verze 2021'!$B$3))*BZ$3/$E$4</f>
        <v>0</v>
      </c>
      <c r="BZ41" s="68">
        <f>$L41*POWER($E$1,(BY$6-'[1]Tabulka propočtu, verze 2021'!$B$3))*BZ$3/$E$4</f>
        <v>0</v>
      </c>
      <c r="CA41" s="1"/>
      <c r="CB41" s="68">
        <f>$K41*POWER($E$1,(CB$6-'[1]Tabulka propočtu, verze 2021'!$B$3))*CC$3/$E$4</f>
        <v>0</v>
      </c>
      <c r="CC41" s="68">
        <f>$L41*POWER($E$1,(CB$6-'[1]Tabulka propočtu, verze 2021'!$B$3))*CC$3/$E$4</f>
        <v>0</v>
      </c>
      <c r="CD41" s="1"/>
      <c r="CE41" s="68">
        <f>$K41*POWER($E$1,(CE$6-'[1]Tabulka propočtu, verze 2021'!$B$3))*CF$3/$E$4</f>
        <v>0</v>
      </c>
      <c r="CF41" s="68">
        <f>$L41*POWER($E$1,(CE$6-'[1]Tabulka propočtu, verze 2021'!$B$3))*CF$3/$E$4</f>
        <v>0</v>
      </c>
      <c r="CG41" s="1"/>
      <c r="CH41" s="68">
        <f>$K41*POWER($E$1,(CH$6-'[1]Tabulka propočtu, verze 2021'!$B$3))*CI$3/$E$4</f>
        <v>0</v>
      </c>
      <c r="CI41" s="68">
        <f>$L41*POWER($E$1,(CH$6-'[1]Tabulka propočtu, verze 2021'!$B$3))*CI$3/$E$4</f>
        <v>0</v>
      </c>
      <c r="CJ41" s="1"/>
      <c r="CK41" s="68">
        <f>$K41*POWER($E$1,(CK$6-'[1]Tabulka propočtu, verze 2021'!$B$3))*CL$3/$E$4</f>
        <v>0</v>
      </c>
      <c r="CL41" s="68">
        <f>$L41*POWER($E$1,(CK$6-'[1]Tabulka propočtu, verze 2021'!$B$3))*CL$3/$E$4</f>
        <v>0</v>
      </c>
      <c r="CM41" s="1"/>
      <c r="CN41" s="68">
        <f>$K41*POWER($E$1,(CN$6-'[1]Tabulka propočtu, verze 2021'!$B$3))*CO$3/$E$4</f>
        <v>0</v>
      </c>
      <c r="CO41" s="68">
        <f>$L41*POWER($E$1,(CN$6-'[1]Tabulka propočtu, verze 2021'!$B$3))*CO$3/$E$4</f>
        <v>0</v>
      </c>
      <c r="CP41" s="1"/>
      <c r="CQ41" s="68">
        <f>$K41*POWER($E$1,(CQ$6-'[1]Tabulka propočtu, verze 2021'!$B$3))*CR$3/$E$4</f>
        <v>0</v>
      </c>
      <c r="CR41" s="68">
        <f>$L41*POWER($E$1,(CQ$6-'[1]Tabulka propočtu, verze 2021'!$B$3))*CR$3/$E$4</f>
        <v>0</v>
      </c>
      <c r="CS41" s="1"/>
      <c r="CT41" s="68">
        <f>$K41*POWER($E$1,(CT$6-'[1]Tabulka propočtu, verze 2021'!$B$3))*CU$3/$E$4</f>
        <v>0</v>
      </c>
      <c r="CU41" s="68">
        <f>$L41*POWER($E$1,(CT$6-'[1]Tabulka propočtu, verze 2021'!$B$3))*CU$3/$E$4</f>
        <v>0</v>
      </c>
      <c r="CV41" s="1"/>
      <c r="CW41" s="68">
        <f>$K41*POWER($E$1,(CW$6-'[1]Tabulka propočtu, verze 2021'!$B$3))*CX$3/$E$4</f>
        <v>0</v>
      </c>
      <c r="CX41" s="68">
        <f>$L41*POWER($E$1,(CW$6-'[1]Tabulka propočtu, verze 2021'!$B$3))*CX$3/$E$4</f>
        <v>0</v>
      </c>
      <c r="CY41" s="1"/>
      <c r="CZ41" s="68">
        <f>$K41*POWER($E$1,(CZ$6-'[1]Tabulka propočtu, verze 2021'!$B$3))*DA$3/$E$4</f>
        <v>0</v>
      </c>
      <c r="DA41" s="68">
        <f>$L41*POWER($E$1,(CZ$6-'[1]Tabulka propočtu, verze 2021'!$B$3))*DA$3/$E$4</f>
        <v>0</v>
      </c>
      <c r="DB41" s="1"/>
      <c r="DC41" s="68">
        <f>$K41*POWER($E$1,(DC$6-'[1]Tabulka propočtu, verze 2021'!$B$3))*DD$3/$E$4</f>
        <v>0</v>
      </c>
      <c r="DD41" s="68">
        <f>$L41*POWER($E$1,(DC$6-'[1]Tabulka propočtu, verze 2021'!$B$3))*DD$3/$E$4</f>
        <v>0</v>
      </c>
      <c r="DE41" s="1"/>
    </row>
    <row r="42" spans="1:109" x14ac:dyDescent="0.2">
      <c r="A42" s="58"/>
      <c r="B42" s="93"/>
      <c r="C42" s="60" t="str">
        <f>'[1]Tabulka propočtu, verze 2021'!C37</f>
        <v>B13</v>
      </c>
      <c r="D42" s="75" t="str">
        <f>'[1]Tabulka propočtu, verze 2021'!D37</f>
        <v>Rezervní řádek</v>
      </c>
      <c r="E42" s="76">
        <f>'[1]Tabulka propočtu, verze 2021'!E37</f>
        <v>0</v>
      </c>
      <c r="F42" s="77">
        <f>'[1]Tabulka propočtu, verze 2021'!G37</f>
        <v>0</v>
      </c>
      <c r="H42" s="68">
        <f>'[1]Tabulka propočtu, verze 2021'!$CQ37</f>
        <v>0</v>
      </c>
      <c r="I42" s="68">
        <f>'[1]Tabulka propočtu, verze 2021'!$CS37</f>
        <v>0</v>
      </c>
      <c r="K42" s="68">
        <f>'[1]Tabulka propočtu, verze 2021'!$CQ37</f>
        <v>0</v>
      </c>
      <c r="L42" s="68">
        <f>'[1]Tabulka propočtu, verze 2021'!$CS37</f>
        <v>0</v>
      </c>
      <c r="M42" s="64"/>
      <c r="N42" s="68">
        <f t="shared" si="151"/>
        <v>0</v>
      </c>
      <c r="O42" s="68">
        <f t="shared" si="152"/>
        <v>0</v>
      </c>
      <c r="P42"/>
      <c r="Q42" s="68">
        <f>$K42*POWER($E$1,(Q$6-'[1]Tabulka propočtu, verze 2021'!$B$3))*R$3/$E$4</f>
        <v>0</v>
      </c>
      <c r="R42" s="68">
        <f>$L42*POWER($E$1,(Q$6-'[1]Tabulka propočtu, verze 2021'!$B$3))*R$3/$E$4</f>
        <v>0</v>
      </c>
      <c r="S42"/>
      <c r="T42" s="68">
        <f>$K42*POWER($E$1,($T$6-'[1]Tabulka propočtu, verze 2021'!$B$3))*U$3/$E$4</f>
        <v>0</v>
      </c>
      <c r="U42" s="68">
        <f>$L42*POWER($E$1,($T$6-'[1]Tabulka propočtu, verze 2021'!$B$3))*U$3/$E$4</f>
        <v>0</v>
      </c>
      <c r="W42" s="68">
        <f>$K42*POWER($E$1,(W$6-'[1]Tabulka propočtu, verze 2021'!$B$3))*X$3/$E$4</f>
        <v>0</v>
      </c>
      <c r="X42" s="68">
        <f>$L42*POWER($E$1,(W$6-'[1]Tabulka propočtu, verze 2021'!$B$3))*X$3/$E$4</f>
        <v>0</v>
      </c>
      <c r="Z42" s="68">
        <f>$K42*POWER($E$1,(Z$6-'[1]Tabulka propočtu, verze 2021'!$B$3))*AA$3/$E$4</f>
        <v>0</v>
      </c>
      <c r="AA42" s="68">
        <f>$L42*POWER($E$1,(Z$6-'[1]Tabulka propočtu, verze 2021'!$B$3))*AA$3/$E$4</f>
        <v>0</v>
      </c>
      <c r="AB42" s="1"/>
      <c r="AC42" s="68">
        <f>$K42*POWER($E$1,(AC$6-'[1]Tabulka propočtu, verze 2021'!$B$3))*AD$3/$E$4</f>
        <v>0</v>
      </c>
      <c r="AD42" s="68">
        <f>$L42*POWER($E$1,(AC$6-'[1]Tabulka propočtu, verze 2021'!$B$3))*AD$3/$E$4</f>
        <v>0</v>
      </c>
      <c r="AE42" s="1"/>
      <c r="AF42" s="68">
        <f>$K42*POWER($E$1,(AF$6-'[1]Tabulka propočtu, verze 2021'!$B$3))*AG$3/$E$4</f>
        <v>0</v>
      </c>
      <c r="AG42" s="68">
        <f>$L42*POWER($E$1,(AF$6-'[1]Tabulka propočtu, verze 2021'!$B$3))*AG$3/$E$4</f>
        <v>0</v>
      </c>
      <c r="AH42" s="1"/>
      <c r="AI42" s="68">
        <f>$K42*POWER($E$1,(AI$6-'[1]Tabulka propočtu, verze 2021'!$B$3))*AJ$3/$E$4</f>
        <v>0</v>
      </c>
      <c r="AJ42" s="68">
        <f>$L42*POWER($E$1,(AI$6-'[1]Tabulka propočtu, verze 2021'!$B$3))*AJ$3/$E$4</f>
        <v>0</v>
      </c>
      <c r="AK42" s="1"/>
      <c r="AL42" s="68">
        <f>$K42*POWER($E$1,(AL$6-'[1]Tabulka propočtu, verze 2021'!$B$3))*AM$3/$E$4</f>
        <v>0</v>
      </c>
      <c r="AM42" s="68">
        <f>$L42*POWER($E$1,(AL$6-'[1]Tabulka propočtu, verze 2021'!$B$3))*AM$3/$E$4</f>
        <v>0</v>
      </c>
      <c r="AN42" s="1"/>
      <c r="AO42" s="68">
        <f>$K42*POWER($E$1,(AO$6-'[1]Tabulka propočtu, verze 2021'!$B$3))*AP$3/$E$4</f>
        <v>0</v>
      </c>
      <c r="AP42" s="68">
        <f>$L42*POWER($E$1,(AO$6-'[1]Tabulka propočtu, verze 2021'!$B$3))*AP$3/$E$4</f>
        <v>0</v>
      </c>
      <c r="AQ42" s="1"/>
      <c r="AR42" s="68">
        <f>$K42*POWER($E$1,(AR$6-'[1]Tabulka propočtu, verze 2021'!$B$3))*AS$3/$E$4</f>
        <v>0</v>
      </c>
      <c r="AS42" s="68">
        <f>$L42*POWER($E$1,(AR$6-'[1]Tabulka propočtu, verze 2021'!$B$3))*AS$3/$E$4</f>
        <v>0</v>
      </c>
      <c r="AT42" s="1"/>
      <c r="AU42" s="68">
        <f>$K42*POWER($E$1,(AU$6-'[1]Tabulka propočtu, verze 2021'!$B$3))*AV$3/$E$4</f>
        <v>0</v>
      </c>
      <c r="AV42" s="68">
        <f>$L42*POWER($E$1,(AU$6-'[1]Tabulka propočtu, verze 2021'!$B$3))*AV$3/$E$4</f>
        <v>0</v>
      </c>
      <c r="AW42" s="1"/>
      <c r="AX42" s="68">
        <f>$K42*POWER($E$1,(AX$6-'[1]Tabulka propočtu, verze 2021'!$B$3))*AY$3/$E$4</f>
        <v>0</v>
      </c>
      <c r="AY42" s="68">
        <f>$L42*POWER($E$1,(AX$6-'[1]Tabulka propočtu, verze 2021'!$B$3))*AY$3/$E$4</f>
        <v>0</v>
      </c>
      <c r="AZ42" s="1"/>
      <c r="BA42" s="68">
        <f>$K42*POWER($E$1,(BA$6-'[1]Tabulka propočtu, verze 2021'!$B$3))*BB$3/$E$4</f>
        <v>0</v>
      </c>
      <c r="BB42" s="68">
        <f>$L42*POWER($E$1,(BA$6-'[1]Tabulka propočtu, verze 2021'!$B$3))*BB$3/$E$4</f>
        <v>0</v>
      </c>
      <c r="BC42" s="1"/>
      <c r="BD42" s="68">
        <f>$K42*POWER($E$1,(BD$6-'[1]Tabulka propočtu, verze 2021'!$B$3))*BE$3/$E$4</f>
        <v>0</v>
      </c>
      <c r="BE42" s="68">
        <f>$L42*POWER($E$1,(BD$6-'[1]Tabulka propočtu, verze 2021'!$B$3))*BE$3/$E$4</f>
        <v>0</v>
      </c>
      <c r="BF42" s="1"/>
      <c r="BG42" s="68">
        <f>$K42*POWER($E$1,(BG$6-'[1]Tabulka propočtu, verze 2021'!$B$3))*BH$3/$E$4</f>
        <v>0</v>
      </c>
      <c r="BH42" s="68">
        <f>$L42*POWER($E$1,(BG$6-'[1]Tabulka propočtu, verze 2021'!$B$3))*BH$3/$E$4</f>
        <v>0</v>
      </c>
      <c r="BI42" s="1"/>
      <c r="BJ42" s="68">
        <f>$K42*POWER($E$1,(BJ$6-'[1]Tabulka propočtu, verze 2021'!$B$3))*BK$3/$E$4</f>
        <v>0</v>
      </c>
      <c r="BK42" s="68">
        <f>$L42*POWER($E$1,(BJ$6-'[1]Tabulka propočtu, verze 2021'!$B$3))*BK$3/$E$4</f>
        <v>0</v>
      </c>
      <c r="BL42" s="1"/>
      <c r="BM42" s="68">
        <f>$K42*POWER($E$1,(BM$6-'[1]Tabulka propočtu, verze 2021'!$B$3))*BN$3/$E$4</f>
        <v>0</v>
      </c>
      <c r="BN42" s="68">
        <f>$L42*POWER($E$1,(BM$6-'[1]Tabulka propočtu, verze 2021'!$B$3))*BN$3/$E$4</f>
        <v>0</v>
      </c>
      <c r="BO42" s="1"/>
      <c r="BP42" s="68">
        <f>$K42*POWER($E$1,(BP$6-'[1]Tabulka propočtu, verze 2021'!$B$3))*BQ$3/$E$4</f>
        <v>0</v>
      </c>
      <c r="BQ42" s="68">
        <f>$L42*POWER($E$1,(BP$6-'[1]Tabulka propočtu, verze 2021'!$B$3))*BQ$3/$E$4</f>
        <v>0</v>
      </c>
      <c r="BR42" s="1"/>
      <c r="BS42" s="68">
        <f>$K42*POWER($E$1,(BS$6-'[1]Tabulka propočtu, verze 2021'!$B$3))*BT$3/$E$4</f>
        <v>0</v>
      </c>
      <c r="BT42" s="68">
        <f>$L42*POWER($E$1,(BS$6-'[1]Tabulka propočtu, verze 2021'!$B$3))*BT$3/$E$4</f>
        <v>0</v>
      </c>
      <c r="BU42" s="1"/>
      <c r="BV42" s="68">
        <f>$K42*POWER($E$1,(BV$6-'[1]Tabulka propočtu, verze 2021'!$B$3))*BW$3/$E$4</f>
        <v>0</v>
      </c>
      <c r="BW42" s="68">
        <f>$L42*POWER($E$1,(BV$6-'[1]Tabulka propočtu, verze 2021'!$B$3))*BW$3/$E$4</f>
        <v>0</v>
      </c>
      <c r="BX42" s="1"/>
      <c r="BY42" s="68">
        <f>$K42*POWER($E$1,(BY$6-'[1]Tabulka propočtu, verze 2021'!$B$3))*BZ$3/$E$4</f>
        <v>0</v>
      </c>
      <c r="BZ42" s="68">
        <f>$L42*POWER($E$1,(BY$6-'[1]Tabulka propočtu, verze 2021'!$B$3))*BZ$3/$E$4</f>
        <v>0</v>
      </c>
      <c r="CA42" s="1"/>
      <c r="CB42" s="68">
        <f>$K42*POWER($E$1,(CB$6-'[1]Tabulka propočtu, verze 2021'!$B$3))*CC$3/$E$4</f>
        <v>0</v>
      </c>
      <c r="CC42" s="68">
        <f>$L42*POWER($E$1,(CB$6-'[1]Tabulka propočtu, verze 2021'!$B$3))*CC$3/$E$4</f>
        <v>0</v>
      </c>
      <c r="CD42" s="1"/>
      <c r="CE42" s="68">
        <f>$K42*POWER($E$1,(CE$6-'[1]Tabulka propočtu, verze 2021'!$B$3))*CF$3/$E$4</f>
        <v>0</v>
      </c>
      <c r="CF42" s="68">
        <f>$L42*POWER($E$1,(CE$6-'[1]Tabulka propočtu, verze 2021'!$B$3))*CF$3/$E$4</f>
        <v>0</v>
      </c>
      <c r="CG42" s="1"/>
      <c r="CH42" s="68">
        <f>$K42*POWER($E$1,(CH$6-'[1]Tabulka propočtu, verze 2021'!$B$3))*CI$3/$E$4</f>
        <v>0</v>
      </c>
      <c r="CI42" s="68">
        <f>$L42*POWER($E$1,(CH$6-'[1]Tabulka propočtu, verze 2021'!$B$3))*CI$3/$E$4</f>
        <v>0</v>
      </c>
      <c r="CJ42" s="1"/>
      <c r="CK42" s="68">
        <f>$K42*POWER($E$1,(CK$6-'[1]Tabulka propočtu, verze 2021'!$B$3))*CL$3/$E$4</f>
        <v>0</v>
      </c>
      <c r="CL42" s="68">
        <f>$L42*POWER($E$1,(CK$6-'[1]Tabulka propočtu, verze 2021'!$B$3))*CL$3/$E$4</f>
        <v>0</v>
      </c>
      <c r="CM42" s="1"/>
      <c r="CN42" s="68">
        <f>$K42*POWER($E$1,(CN$6-'[1]Tabulka propočtu, verze 2021'!$B$3))*CO$3/$E$4</f>
        <v>0</v>
      </c>
      <c r="CO42" s="68">
        <f>$L42*POWER($E$1,(CN$6-'[1]Tabulka propočtu, verze 2021'!$B$3))*CO$3/$E$4</f>
        <v>0</v>
      </c>
      <c r="CP42" s="1"/>
      <c r="CQ42" s="68">
        <f>$K42*POWER($E$1,(CQ$6-'[1]Tabulka propočtu, verze 2021'!$B$3))*CR$3/$E$4</f>
        <v>0</v>
      </c>
      <c r="CR42" s="68">
        <f>$L42*POWER($E$1,(CQ$6-'[1]Tabulka propočtu, verze 2021'!$B$3))*CR$3/$E$4</f>
        <v>0</v>
      </c>
      <c r="CS42" s="1"/>
      <c r="CT42" s="68">
        <f>$K42*POWER($E$1,(CT$6-'[1]Tabulka propočtu, verze 2021'!$B$3))*CU$3/$E$4</f>
        <v>0</v>
      </c>
      <c r="CU42" s="68">
        <f>$L42*POWER($E$1,(CT$6-'[1]Tabulka propočtu, verze 2021'!$B$3))*CU$3/$E$4</f>
        <v>0</v>
      </c>
      <c r="CV42" s="1"/>
      <c r="CW42" s="68">
        <f>$K42*POWER($E$1,(CW$6-'[1]Tabulka propočtu, verze 2021'!$B$3))*CX$3/$E$4</f>
        <v>0</v>
      </c>
      <c r="CX42" s="68">
        <f>$L42*POWER($E$1,(CW$6-'[1]Tabulka propočtu, verze 2021'!$B$3))*CX$3/$E$4</f>
        <v>0</v>
      </c>
      <c r="CY42" s="1"/>
      <c r="CZ42" s="68">
        <f>$K42*POWER($E$1,(CZ$6-'[1]Tabulka propočtu, verze 2021'!$B$3))*DA$3/$E$4</f>
        <v>0</v>
      </c>
      <c r="DA42" s="68">
        <f>$L42*POWER($E$1,(CZ$6-'[1]Tabulka propočtu, verze 2021'!$B$3))*DA$3/$E$4</f>
        <v>0</v>
      </c>
      <c r="DB42" s="1"/>
      <c r="DC42" s="68">
        <f>$K42*POWER($E$1,(DC$6-'[1]Tabulka propočtu, verze 2021'!$B$3))*DD$3/$E$4</f>
        <v>0</v>
      </c>
      <c r="DD42" s="68">
        <f>$L42*POWER($E$1,(DC$6-'[1]Tabulka propočtu, verze 2021'!$B$3))*DD$3/$E$4</f>
        <v>0</v>
      </c>
      <c r="DE42" s="1"/>
    </row>
    <row r="43" spans="1:109" x14ac:dyDescent="0.2">
      <c r="A43" s="58"/>
      <c r="B43" s="93"/>
      <c r="C43" s="60" t="str">
        <f>'[1]Tabulka propočtu, verze 2021'!C38</f>
        <v>B14</v>
      </c>
      <c r="D43" s="75" t="str">
        <f>'[1]Tabulka propočtu, verze 2021'!D38</f>
        <v>Rezervní řádek</v>
      </c>
      <c r="E43" s="76">
        <f>'[1]Tabulka propočtu, verze 2021'!E38</f>
        <v>0</v>
      </c>
      <c r="F43" s="77">
        <f>'[1]Tabulka propočtu, verze 2021'!G38</f>
        <v>0</v>
      </c>
      <c r="H43" s="68">
        <f>'[1]Tabulka propočtu, verze 2021'!$CQ38</f>
        <v>0</v>
      </c>
      <c r="I43" s="68">
        <f>'[1]Tabulka propočtu, verze 2021'!$CS38</f>
        <v>0</v>
      </c>
      <c r="K43" s="68">
        <f>'[1]Tabulka propočtu, verze 2021'!$CQ38</f>
        <v>0</v>
      </c>
      <c r="L43" s="68">
        <f>'[1]Tabulka propočtu, verze 2021'!$CS38</f>
        <v>0</v>
      </c>
      <c r="M43" s="64"/>
      <c r="N43" s="68">
        <f t="shared" si="151"/>
        <v>0</v>
      </c>
      <c r="O43" s="68">
        <f t="shared" si="152"/>
        <v>0</v>
      </c>
      <c r="P43"/>
      <c r="Q43" s="68">
        <f>$K43*POWER($E$1,(Q$6-'[1]Tabulka propočtu, verze 2021'!$B$3))*R$3/$E$4</f>
        <v>0</v>
      </c>
      <c r="R43" s="68">
        <f>$L43*POWER($E$1,(Q$6-'[1]Tabulka propočtu, verze 2021'!$B$3))*R$3/$E$4</f>
        <v>0</v>
      </c>
      <c r="S43"/>
      <c r="T43" s="68">
        <f>$K43*POWER($E$1,($T$6-'[1]Tabulka propočtu, verze 2021'!$B$3))*U$3/$E$4</f>
        <v>0</v>
      </c>
      <c r="U43" s="68">
        <f>$L43*POWER($E$1,($T$6-'[1]Tabulka propočtu, verze 2021'!$B$3))*U$3/$E$4</f>
        <v>0</v>
      </c>
      <c r="W43" s="68">
        <f>$K43*POWER($E$1,(W$6-'[1]Tabulka propočtu, verze 2021'!$B$3))*X$3/$E$4</f>
        <v>0</v>
      </c>
      <c r="X43" s="68">
        <f>$L43*POWER($E$1,(W$6-'[1]Tabulka propočtu, verze 2021'!$B$3))*X$3/$E$4</f>
        <v>0</v>
      </c>
      <c r="Z43" s="68">
        <f>$K43*POWER($E$1,(Z$6-'[1]Tabulka propočtu, verze 2021'!$B$3))*AA$3/$E$4</f>
        <v>0</v>
      </c>
      <c r="AA43" s="68">
        <f>$L43*POWER($E$1,(Z$6-'[1]Tabulka propočtu, verze 2021'!$B$3))*AA$3/$E$4</f>
        <v>0</v>
      </c>
      <c r="AB43" s="1"/>
      <c r="AC43" s="68">
        <f>$K43*POWER($E$1,(AC$6-'[1]Tabulka propočtu, verze 2021'!$B$3))*AD$3/$E$4</f>
        <v>0</v>
      </c>
      <c r="AD43" s="68">
        <f>$L43*POWER($E$1,(AC$6-'[1]Tabulka propočtu, verze 2021'!$B$3))*AD$3/$E$4</f>
        <v>0</v>
      </c>
      <c r="AE43" s="1"/>
      <c r="AF43" s="68">
        <f>$K43*POWER($E$1,(AF$6-'[1]Tabulka propočtu, verze 2021'!$B$3))*AG$3/$E$4</f>
        <v>0</v>
      </c>
      <c r="AG43" s="68">
        <f>$L43*POWER($E$1,(AF$6-'[1]Tabulka propočtu, verze 2021'!$B$3))*AG$3/$E$4</f>
        <v>0</v>
      </c>
      <c r="AH43" s="1"/>
      <c r="AI43" s="68">
        <f>$K43*POWER($E$1,(AI$6-'[1]Tabulka propočtu, verze 2021'!$B$3))*AJ$3/$E$4</f>
        <v>0</v>
      </c>
      <c r="AJ43" s="68">
        <f>$L43*POWER($E$1,(AI$6-'[1]Tabulka propočtu, verze 2021'!$B$3))*AJ$3/$E$4</f>
        <v>0</v>
      </c>
      <c r="AK43" s="1"/>
      <c r="AL43" s="68">
        <f>$K43*POWER($E$1,(AL$6-'[1]Tabulka propočtu, verze 2021'!$B$3))*AM$3/$E$4</f>
        <v>0</v>
      </c>
      <c r="AM43" s="68">
        <f>$L43*POWER($E$1,(AL$6-'[1]Tabulka propočtu, verze 2021'!$B$3))*AM$3/$E$4</f>
        <v>0</v>
      </c>
      <c r="AN43" s="1"/>
      <c r="AO43" s="68">
        <f>$K43*POWER($E$1,(AO$6-'[1]Tabulka propočtu, verze 2021'!$B$3))*AP$3/$E$4</f>
        <v>0</v>
      </c>
      <c r="AP43" s="68">
        <f>$L43*POWER($E$1,(AO$6-'[1]Tabulka propočtu, verze 2021'!$B$3))*AP$3/$E$4</f>
        <v>0</v>
      </c>
      <c r="AQ43" s="1"/>
      <c r="AR43" s="68">
        <f>$K43*POWER($E$1,(AR$6-'[1]Tabulka propočtu, verze 2021'!$B$3))*AS$3/$E$4</f>
        <v>0</v>
      </c>
      <c r="AS43" s="68">
        <f>$L43*POWER($E$1,(AR$6-'[1]Tabulka propočtu, verze 2021'!$B$3))*AS$3/$E$4</f>
        <v>0</v>
      </c>
      <c r="AT43" s="1"/>
      <c r="AU43" s="68">
        <f>$K43*POWER($E$1,(AU$6-'[1]Tabulka propočtu, verze 2021'!$B$3))*AV$3/$E$4</f>
        <v>0</v>
      </c>
      <c r="AV43" s="68">
        <f>$L43*POWER($E$1,(AU$6-'[1]Tabulka propočtu, verze 2021'!$B$3))*AV$3/$E$4</f>
        <v>0</v>
      </c>
      <c r="AW43" s="1"/>
      <c r="AX43" s="68">
        <f>$K43*POWER($E$1,(AX$6-'[1]Tabulka propočtu, verze 2021'!$B$3))*AY$3/$E$4</f>
        <v>0</v>
      </c>
      <c r="AY43" s="68">
        <f>$L43*POWER($E$1,(AX$6-'[1]Tabulka propočtu, verze 2021'!$B$3))*AY$3/$E$4</f>
        <v>0</v>
      </c>
      <c r="AZ43" s="1"/>
      <c r="BA43" s="68">
        <f>$K43*POWER($E$1,(BA$6-'[1]Tabulka propočtu, verze 2021'!$B$3))*BB$3/$E$4</f>
        <v>0</v>
      </c>
      <c r="BB43" s="68">
        <f>$L43*POWER($E$1,(BA$6-'[1]Tabulka propočtu, verze 2021'!$B$3))*BB$3/$E$4</f>
        <v>0</v>
      </c>
      <c r="BC43" s="1"/>
      <c r="BD43" s="68">
        <f>$K43*POWER($E$1,(BD$6-'[1]Tabulka propočtu, verze 2021'!$B$3))*BE$3/$E$4</f>
        <v>0</v>
      </c>
      <c r="BE43" s="68">
        <f>$L43*POWER($E$1,(BD$6-'[1]Tabulka propočtu, verze 2021'!$B$3))*BE$3/$E$4</f>
        <v>0</v>
      </c>
      <c r="BF43" s="1"/>
      <c r="BG43" s="68">
        <f>$K43*POWER($E$1,(BG$6-'[1]Tabulka propočtu, verze 2021'!$B$3))*BH$3/$E$4</f>
        <v>0</v>
      </c>
      <c r="BH43" s="68">
        <f>$L43*POWER($E$1,(BG$6-'[1]Tabulka propočtu, verze 2021'!$B$3))*BH$3/$E$4</f>
        <v>0</v>
      </c>
      <c r="BI43" s="1"/>
      <c r="BJ43" s="68">
        <f>$K43*POWER($E$1,(BJ$6-'[1]Tabulka propočtu, verze 2021'!$B$3))*BK$3/$E$4</f>
        <v>0</v>
      </c>
      <c r="BK43" s="68">
        <f>$L43*POWER($E$1,(BJ$6-'[1]Tabulka propočtu, verze 2021'!$B$3))*BK$3/$E$4</f>
        <v>0</v>
      </c>
      <c r="BL43" s="1"/>
      <c r="BM43" s="68">
        <f>$K43*POWER($E$1,(BM$6-'[1]Tabulka propočtu, verze 2021'!$B$3))*BN$3/$E$4</f>
        <v>0</v>
      </c>
      <c r="BN43" s="68">
        <f>$L43*POWER($E$1,(BM$6-'[1]Tabulka propočtu, verze 2021'!$B$3))*BN$3/$E$4</f>
        <v>0</v>
      </c>
      <c r="BO43" s="1"/>
      <c r="BP43" s="68">
        <f>$K43*POWER($E$1,(BP$6-'[1]Tabulka propočtu, verze 2021'!$B$3))*BQ$3/$E$4</f>
        <v>0</v>
      </c>
      <c r="BQ43" s="68">
        <f>$L43*POWER($E$1,(BP$6-'[1]Tabulka propočtu, verze 2021'!$B$3))*BQ$3/$E$4</f>
        <v>0</v>
      </c>
      <c r="BR43" s="1"/>
      <c r="BS43" s="68">
        <f>$K43*POWER($E$1,(BS$6-'[1]Tabulka propočtu, verze 2021'!$B$3))*BT$3/$E$4</f>
        <v>0</v>
      </c>
      <c r="BT43" s="68">
        <f>$L43*POWER($E$1,(BS$6-'[1]Tabulka propočtu, verze 2021'!$B$3))*BT$3/$E$4</f>
        <v>0</v>
      </c>
      <c r="BU43" s="1"/>
      <c r="BV43" s="68">
        <f>$K43*POWER($E$1,(BV$6-'[1]Tabulka propočtu, verze 2021'!$B$3))*BW$3/$E$4</f>
        <v>0</v>
      </c>
      <c r="BW43" s="68">
        <f>$L43*POWER($E$1,(BV$6-'[1]Tabulka propočtu, verze 2021'!$B$3))*BW$3/$E$4</f>
        <v>0</v>
      </c>
      <c r="BX43" s="1"/>
      <c r="BY43" s="68">
        <f>$K43*POWER($E$1,(BY$6-'[1]Tabulka propočtu, verze 2021'!$B$3))*BZ$3/$E$4</f>
        <v>0</v>
      </c>
      <c r="BZ43" s="68">
        <f>$L43*POWER($E$1,(BY$6-'[1]Tabulka propočtu, verze 2021'!$B$3))*BZ$3/$E$4</f>
        <v>0</v>
      </c>
      <c r="CA43" s="1"/>
      <c r="CB43" s="68">
        <f>$K43*POWER($E$1,(CB$6-'[1]Tabulka propočtu, verze 2021'!$B$3))*CC$3/$E$4</f>
        <v>0</v>
      </c>
      <c r="CC43" s="68">
        <f>$L43*POWER($E$1,(CB$6-'[1]Tabulka propočtu, verze 2021'!$B$3))*CC$3/$E$4</f>
        <v>0</v>
      </c>
      <c r="CD43" s="1"/>
      <c r="CE43" s="68">
        <f>$K43*POWER($E$1,(CE$6-'[1]Tabulka propočtu, verze 2021'!$B$3))*CF$3/$E$4</f>
        <v>0</v>
      </c>
      <c r="CF43" s="68">
        <f>$L43*POWER($E$1,(CE$6-'[1]Tabulka propočtu, verze 2021'!$B$3))*CF$3/$E$4</f>
        <v>0</v>
      </c>
      <c r="CG43" s="1"/>
      <c r="CH43" s="68">
        <f>$K43*POWER($E$1,(CH$6-'[1]Tabulka propočtu, verze 2021'!$B$3))*CI$3/$E$4</f>
        <v>0</v>
      </c>
      <c r="CI43" s="68">
        <f>$L43*POWER($E$1,(CH$6-'[1]Tabulka propočtu, verze 2021'!$B$3))*CI$3/$E$4</f>
        <v>0</v>
      </c>
      <c r="CJ43" s="1"/>
      <c r="CK43" s="68">
        <f>$K43*POWER($E$1,(CK$6-'[1]Tabulka propočtu, verze 2021'!$B$3))*CL$3/$E$4</f>
        <v>0</v>
      </c>
      <c r="CL43" s="68">
        <f>$L43*POWER($E$1,(CK$6-'[1]Tabulka propočtu, verze 2021'!$B$3))*CL$3/$E$4</f>
        <v>0</v>
      </c>
      <c r="CM43" s="1"/>
      <c r="CN43" s="68">
        <f>$K43*POWER($E$1,(CN$6-'[1]Tabulka propočtu, verze 2021'!$B$3))*CO$3/$E$4</f>
        <v>0</v>
      </c>
      <c r="CO43" s="68">
        <f>$L43*POWER($E$1,(CN$6-'[1]Tabulka propočtu, verze 2021'!$B$3))*CO$3/$E$4</f>
        <v>0</v>
      </c>
      <c r="CP43" s="1"/>
      <c r="CQ43" s="68">
        <f>$K43*POWER($E$1,(CQ$6-'[1]Tabulka propočtu, verze 2021'!$B$3))*CR$3/$E$4</f>
        <v>0</v>
      </c>
      <c r="CR43" s="68">
        <f>$L43*POWER($E$1,(CQ$6-'[1]Tabulka propočtu, verze 2021'!$B$3))*CR$3/$E$4</f>
        <v>0</v>
      </c>
      <c r="CS43" s="1"/>
      <c r="CT43" s="68">
        <f>$K43*POWER($E$1,(CT$6-'[1]Tabulka propočtu, verze 2021'!$B$3))*CU$3/$E$4</f>
        <v>0</v>
      </c>
      <c r="CU43" s="68">
        <f>$L43*POWER($E$1,(CT$6-'[1]Tabulka propočtu, verze 2021'!$B$3))*CU$3/$E$4</f>
        <v>0</v>
      </c>
      <c r="CV43" s="1"/>
      <c r="CW43" s="68">
        <f>$K43*POWER($E$1,(CW$6-'[1]Tabulka propočtu, verze 2021'!$B$3))*CX$3/$E$4</f>
        <v>0</v>
      </c>
      <c r="CX43" s="68">
        <f>$L43*POWER($E$1,(CW$6-'[1]Tabulka propočtu, verze 2021'!$B$3))*CX$3/$E$4</f>
        <v>0</v>
      </c>
      <c r="CY43" s="1"/>
      <c r="CZ43" s="68">
        <f>$K43*POWER($E$1,(CZ$6-'[1]Tabulka propočtu, verze 2021'!$B$3))*DA$3/$E$4</f>
        <v>0</v>
      </c>
      <c r="DA43" s="68">
        <f>$L43*POWER($E$1,(CZ$6-'[1]Tabulka propočtu, verze 2021'!$B$3))*DA$3/$E$4</f>
        <v>0</v>
      </c>
      <c r="DB43" s="1"/>
      <c r="DC43" s="68">
        <f>$K43*POWER($E$1,(DC$6-'[1]Tabulka propočtu, verze 2021'!$B$3))*DD$3/$E$4</f>
        <v>0</v>
      </c>
      <c r="DD43" s="68">
        <f>$L43*POWER($E$1,(DC$6-'[1]Tabulka propočtu, verze 2021'!$B$3))*DD$3/$E$4</f>
        <v>0</v>
      </c>
      <c r="DE43" s="1"/>
    </row>
    <row r="44" spans="1:109" x14ac:dyDescent="0.2">
      <c r="A44" s="58"/>
      <c r="B44" s="93"/>
      <c r="C44" s="60" t="str">
        <f>'[1]Tabulka propočtu, verze 2021'!C39</f>
        <v>B15</v>
      </c>
      <c r="D44" s="79" t="str">
        <f>'[1]Tabulka propočtu, verze 2021'!D39</f>
        <v>Individuální kalkulace</v>
      </c>
      <c r="E44" s="80" t="str">
        <f>'[1]Tabulka propočtu, verze 2021'!E39</f>
        <v>mil. Kč</v>
      </c>
      <c r="F44" s="81">
        <f>'[1]Tabulka propočtu, verze 2021'!G39</f>
        <v>0</v>
      </c>
      <c r="H44" s="68">
        <f>'[1]Tabulka propočtu, verze 2021'!$CQ39</f>
        <v>0</v>
      </c>
      <c r="I44" s="68">
        <f>'[1]Tabulka propočtu, verze 2021'!$CS39</f>
        <v>0</v>
      </c>
      <c r="K44" s="68">
        <f>'[1]Tabulka propočtu, verze 2021'!$CQ39</f>
        <v>0</v>
      </c>
      <c r="L44" s="68">
        <f>'[1]Tabulka propočtu, verze 2021'!$CS39</f>
        <v>0</v>
      </c>
      <c r="M44" s="64"/>
      <c r="N44" s="68">
        <f t="shared" si="151"/>
        <v>0</v>
      </c>
      <c r="O44" s="68">
        <f t="shared" si="152"/>
        <v>0</v>
      </c>
      <c r="P44"/>
      <c r="Q44" s="68">
        <f>$K44*POWER($E$1,(Q$6-'[1]Tabulka propočtu, verze 2021'!$B$3))*R$3/$E$4</f>
        <v>0</v>
      </c>
      <c r="R44" s="68">
        <f>$L44*POWER($E$1,(Q$6-'[1]Tabulka propočtu, verze 2021'!$B$3))*R$3/$E$4</f>
        <v>0</v>
      </c>
      <c r="S44"/>
      <c r="T44" s="68">
        <f>$K44*POWER($E$1,($T$6-'[1]Tabulka propočtu, verze 2021'!$B$3))*U$3/$E$4</f>
        <v>0</v>
      </c>
      <c r="U44" s="68">
        <f>$L44*POWER($E$1,($T$6-'[1]Tabulka propočtu, verze 2021'!$B$3))*U$3/$E$4</f>
        <v>0</v>
      </c>
      <c r="W44" s="68">
        <f>$K44*POWER($E$1,(W$6-'[1]Tabulka propočtu, verze 2021'!$B$3))*X$3/$E$4</f>
        <v>0</v>
      </c>
      <c r="X44" s="68">
        <f>$L44*POWER($E$1,(W$6-'[1]Tabulka propočtu, verze 2021'!$B$3))*X$3/$E$4</f>
        <v>0</v>
      </c>
      <c r="Z44" s="68">
        <f>$K44*POWER($E$1,(Z$6-'[1]Tabulka propočtu, verze 2021'!$B$3))*AA$3/$E$4</f>
        <v>0</v>
      </c>
      <c r="AA44" s="68">
        <f>$L44*POWER($E$1,(Z$6-'[1]Tabulka propočtu, verze 2021'!$B$3))*AA$3/$E$4</f>
        <v>0</v>
      </c>
      <c r="AB44" s="1"/>
      <c r="AC44" s="68">
        <f>$K44*POWER($E$1,(AC$6-'[1]Tabulka propočtu, verze 2021'!$B$3))*AD$3/$E$4</f>
        <v>0</v>
      </c>
      <c r="AD44" s="68">
        <f>$L44*POWER($E$1,(AC$6-'[1]Tabulka propočtu, verze 2021'!$B$3))*AD$3/$E$4</f>
        <v>0</v>
      </c>
      <c r="AE44" s="1"/>
      <c r="AF44" s="68">
        <f>$K44*POWER($E$1,(AF$6-'[1]Tabulka propočtu, verze 2021'!$B$3))*AG$3/$E$4</f>
        <v>0</v>
      </c>
      <c r="AG44" s="68">
        <f>$L44*POWER($E$1,(AF$6-'[1]Tabulka propočtu, verze 2021'!$B$3))*AG$3/$E$4</f>
        <v>0</v>
      </c>
      <c r="AH44" s="1"/>
      <c r="AI44" s="68">
        <f>$K44*POWER($E$1,(AI$6-'[1]Tabulka propočtu, verze 2021'!$B$3))*AJ$3/$E$4</f>
        <v>0</v>
      </c>
      <c r="AJ44" s="68">
        <f>$L44*POWER($E$1,(AI$6-'[1]Tabulka propočtu, verze 2021'!$B$3))*AJ$3/$E$4</f>
        <v>0</v>
      </c>
      <c r="AK44" s="1"/>
      <c r="AL44" s="68">
        <f>$K44*POWER($E$1,(AL$6-'[1]Tabulka propočtu, verze 2021'!$B$3))*AM$3/$E$4</f>
        <v>0</v>
      </c>
      <c r="AM44" s="68">
        <f>$L44*POWER($E$1,(AL$6-'[1]Tabulka propočtu, verze 2021'!$B$3))*AM$3/$E$4</f>
        <v>0</v>
      </c>
      <c r="AN44" s="1"/>
      <c r="AO44" s="68">
        <f>$K44*POWER($E$1,(AO$6-'[1]Tabulka propočtu, verze 2021'!$B$3))*AP$3/$E$4</f>
        <v>0</v>
      </c>
      <c r="AP44" s="68">
        <f>$L44*POWER($E$1,(AO$6-'[1]Tabulka propočtu, verze 2021'!$B$3))*AP$3/$E$4</f>
        <v>0</v>
      </c>
      <c r="AQ44" s="1"/>
      <c r="AR44" s="68">
        <f>$K44*POWER($E$1,(AR$6-'[1]Tabulka propočtu, verze 2021'!$B$3))*AS$3/$E$4</f>
        <v>0</v>
      </c>
      <c r="AS44" s="68">
        <f>$L44*POWER($E$1,(AR$6-'[1]Tabulka propočtu, verze 2021'!$B$3))*AS$3/$E$4</f>
        <v>0</v>
      </c>
      <c r="AT44" s="1"/>
      <c r="AU44" s="68">
        <f>$K44*POWER($E$1,(AU$6-'[1]Tabulka propočtu, verze 2021'!$B$3))*AV$3/$E$4</f>
        <v>0</v>
      </c>
      <c r="AV44" s="68">
        <f>$L44*POWER($E$1,(AU$6-'[1]Tabulka propočtu, verze 2021'!$B$3))*AV$3/$E$4</f>
        <v>0</v>
      </c>
      <c r="AW44" s="1"/>
      <c r="AX44" s="68">
        <f>$K44*POWER($E$1,(AX$6-'[1]Tabulka propočtu, verze 2021'!$B$3))*AY$3/$E$4</f>
        <v>0</v>
      </c>
      <c r="AY44" s="68">
        <f>$L44*POWER($E$1,(AX$6-'[1]Tabulka propočtu, verze 2021'!$B$3))*AY$3/$E$4</f>
        <v>0</v>
      </c>
      <c r="AZ44" s="1"/>
      <c r="BA44" s="68">
        <f>$K44*POWER($E$1,(BA$6-'[1]Tabulka propočtu, verze 2021'!$B$3))*BB$3/$E$4</f>
        <v>0</v>
      </c>
      <c r="BB44" s="68">
        <f>$L44*POWER($E$1,(BA$6-'[1]Tabulka propočtu, verze 2021'!$B$3))*BB$3/$E$4</f>
        <v>0</v>
      </c>
      <c r="BC44" s="1"/>
      <c r="BD44" s="68">
        <f>$K44*POWER($E$1,(BD$6-'[1]Tabulka propočtu, verze 2021'!$B$3))*BE$3/$E$4</f>
        <v>0</v>
      </c>
      <c r="BE44" s="68">
        <f>$L44*POWER($E$1,(BD$6-'[1]Tabulka propočtu, verze 2021'!$B$3))*BE$3/$E$4</f>
        <v>0</v>
      </c>
      <c r="BF44" s="1"/>
      <c r="BG44" s="68">
        <f>$K44*POWER($E$1,(BG$6-'[1]Tabulka propočtu, verze 2021'!$B$3))*BH$3/$E$4</f>
        <v>0</v>
      </c>
      <c r="BH44" s="68">
        <f>$L44*POWER($E$1,(BG$6-'[1]Tabulka propočtu, verze 2021'!$B$3))*BH$3/$E$4</f>
        <v>0</v>
      </c>
      <c r="BI44" s="1"/>
      <c r="BJ44" s="68">
        <f>$K44*POWER($E$1,(BJ$6-'[1]Tabulka propočtu, verze 2021'!$B$3))*BK$3/$E$4</f>
        <v>0</v>
      </c>
      <c r="BK44" s="68">
        <f>$L44*POWER($E$1,(BJ$6-'[1]Tabulka propočtu, verze 2021'!$B$3))*BK$3/$E$4</f>
        <v>0</v>
      </c>
      <c r="BL44" s="1"/>
      <c r="BM44" s="68">
        <f>$K44*POWER($E$1,(BM$6-'[1]Tabulka propočtu, verze 2021'!$B$3))*BN$3/$E$4</f>
        <v>0</v>
      </c>
      <c r="BN44" s="68">
        <f>$L44*POWER($E$1,(BM$6-'[1]Tabulka propočtu, verze 2021'!$B$3))*BN$3/$E$4</f>
        <v>0</v>
      </c>
      <c r="BO44" s="1"/>
      <c r="BP44" s="68">
        <f>$K44*POWER($E$1,(BP$6-'[1]Tabulka propočtu, verze 2021'!$B$3))*BQ$3/$E$4</f>
        <v>0</v>
      </c>
      <c r="BQ44" s="68">
        <f>$L44*POWER($E$1,(BP$6-'[1]Tabulka propočtu, verze 2021'!$B$3))*BQ$3/$E$4</f>
        <v>0</v>
      </c>
      <c r="BR44" s="1"/>
      <c r="BS44" s="68">
        <f>$K44*POWER($E$1,(BS$6-'[1]Tabulka propočtu, verze 2021'!$B$3))*BT$3/$E$4</f>
        <v>0</v>
      </c>
      <c r="BT44" s="68">
        <f>$L44*POWER($E$1,(BS$6-'[1]Tabulka propočtu, verze 2021'!$B$3))*BT$3/$E$4</f>
        <v>0</v>
      </c>
      <c r="BU44" s="1"/>
      <c r="BV44" s="68">
        <f>$K44*POWER($E$1,(BV$6-'[1]Tabulka propočtu, verze 2021'!$B$3))*BW$3/$E$4</f>
        <v>0</v>
      </c>
      <c r="BW44" s="68">
        <f>$L44*POWER($E$1,(BV$6-'[1]Tabulka propočtu, verze 2021'!$B$3))*BW$3/$E$4</f>
        <v>0</v>
      </c>
      <c r="BX44" s="1"/>
      <c r="BY44" s="68">
        <f>$K44*POWER($E$1,(BY$6-'[1]Tabulka propočtu, verze 2021'!$B$3))*BZ$3/$E$4</f>
        <v>0</v>
      </c>
      <c r="BZ44" s="68">
        <f>$L44*POWER($E$1,(BY$6-'[1]Tabulka propočtu, verze 2021'!$B$3))*BZ$3/$E$4</f>
        <v>0</v>
      </c>
      <c r="CA44" s="1"/>
      <c r="CB44" s="68">
        <f>$K44*POWER($E$1,(CB$6-'[1]Tabulka propočtu, verze 2021'!$B$3))*CC$3/$E$4</f>
        <v>0</v>
      </c>
      <c r="CC44" s="68">
        <f>$L44*POWER($E$1,(CB$6-'[1]Tabulka propočtu, verze 2021'!$B$3))*CC$3/$E$4</f>
        <v>0</v>
      </c>
      <c r="CD44" s="1"/>
      <c r="CE44" s="68">
        <f>$K44*POWER($E$1,(CE$6-'[1]Tabulka propočtu, verze 2021'!$B$3))*CF$3/$E$4</f>
        <v>0</v>
      </c>
      <c r="CF44" s="68">
        <f>$L44*POWER($E$1,(CE$6-'[1]Tabulka propočtu, verze 2021'!$B$3))*CF$3/$E$4</f>
        <v>0</v>
      </c>
      <c r="CG44" s="1"/>
      <c r="CH44" s="68">
        <f>$K44*POWER($E$1,(CH$6-'[1]Tabulka propočtu, verze 2021'!$B$3))*CI$3/$E$4</f>
        <v>0</v>
      </c>
      <c r="CI44" s="68">
        <f>$L44*POWER($E$1,(CH$6-'[1]Tabulka propočtu, verze 2021'!$B$3))*CI$3/$E$4</f>
        <v>0</v>
      </c>
      <c r="CJ44" s="1"/>
      <c r="CK44" s="68">
        <f>$K44*POWER($E$1,(CK$6-'[1]Tabulka propočtu, verze 2021'!$B$3))*CL$3/$E$4</f>
        <v>0</v>
      </c>
      <c r="CL44" s="68">
        <f>$L44*POWER($E$1,(CK$6-'[1]Tabulka propočtu, verze 2021'!$B$3))*CL$3/$E$4</f>
        <v>0</v>
      </c>
      <c r="CM44" s="1"/>
      <c r="CN44" s="68">
        <f>$K44*POWER($E$1,(CN$6-'[1]Tabulka propočtu, verze 2021'!$B$3))*CO$3/$E$4</f>
        <v>0</v>
      </c>
      <c r="CO44" s="68">
        <f>$L44*POWER($E$1,(CN$6-'[1]Tabulka propočtu, verze 2021'!$B$3))*CO$3/$E$4</f>
        <v>0</v>
      </c>
      <c r="CP44" s="1"/>
      <c r="CQ44" s="68">
        <f>$K44*POWER($E$1,(CQ$6-'[1]Tabulka propočtu, verze 2021'!$B$3))*CR$3/$E$4</f>
        <v>0</v>
      </c>
      <c r="CR44" s="68">
        <f>$L44*POWER($E$1,(CQ$6-'[1]Tabulka propočtu, verze 2021'!$B$3))*CR$3/$E$4</f>
        <v>0</v>
      </c>
      <c r="CS44" s="1"/>
      <c r="CT44" s="68">
        <f>$K44*POWER($E$1,(CT$6-'[1]Tabulka propočtu, verze 2021'!$B$3))*CU$3/$E$4</f>
        <v>0</v>
      </c>
      <c r="CU44" s="68">
        <f>$L44*POWER($E$1,(CT$6-'[1]Tabulka propočtu, verze 2021'!$B$3))*CU$3/$E$4</f>
        <v>0</v>
      </c>
      <c r="CV44" s="1"/>
      <c r="CW44" s="68">
        <f>$K44*POWER($E$1,(CW$6-'[1]Tabulka propočtu, verze 2021'!$B$3))*CX$3/$E$4</f>
        <v>0</v>
      </c>
      <c r="CX44" s="68">
        <f>$L44*POWER($E$1,(CW$6-'[1]Tabulka propočtu, verze 2021'!$B$3))*CX$3/$E$4</f>
        <v>0</v>
      </c>
      <c r="CY44" s="1"/>
      <c r="CZ44" s="68">
        <f>$K44*POWER($E$1,(CZ$6-'[1]Tabulka propočtu, verze 2021'!$B$3))*DA$3/$E$4</f>
        <v>0</v>
      </c>
      <c r="DA44" s="68">
        <f>$L44*POWER($E$1,(CZ$6-'[1]Tabulka propočtu, verze 2021'!$B$3))*DA$3/$E$4</f>
        <v>0</v>
      </c>
      <c r="DB44" s="1"/>
      <c r="DC44" s="68">
        <f>$K44*POWER($E$1,(DC$6-'[1]Tabulka propočtu, verze 2021'!$B$3))*DD$3/$E$4</f>
        <v>0</v>
      </c>
      <c r="DD44" s="68">
        <f>$L44*POWER($E$1,(DC$6-'[1]Tabulka propočtu, verze 2021'!$B$3))*DD$3/$E$4</f>
        <v>0</v>
      </c>
      <c r="DE44" s="1"/>
    </row>
    <row r="45" spans="1:109" x14ac:dyDescent="0.2">
      <c r="A45" s="58"/>
      <c r="B45" s="93"/>
      <c r="C45" s="60" t="str">
        <f>'[1]Tabulka propočtu, verze 2021'!C40</f>
        <v>B16</v>
      </c>
      <c r="D45" s="82" t="str">
        <f>'[1]Tabulka propočtu, verze 2021'!D40</f>
        <v>Individuální kalkulace</v>
      </c>
      <c r="E45" s="80" t="str">
        <f>'[1]Tabulka propočtu, verze 2021'!E40</f>
        <v>mil. Kč</v>
      </c>
      <c r="F45" s="81">
        <f>'[1]Tabulka propočtu, verze 2021'!G40</f>
        <v>0</v>
      </c>
      <c r="H45" s="68">
        <f>'[1]Tabulka propočtu, verze 2021'!$CQ40</f>
        <v>0</v>
      </c>
      <c r="I45" s="68">
        <f>'[1]Tabulka propočtu, verze 2021'!$CS40</f>
        <v>0</v>
      </c>
      <c r="K45" s="68">
        <f>'[1]Tabulka propočtu, verze 2021'!$CQ40</f>
        <v>0</v>
      </c>
      <c r="L45" s="68">
        <f>'[1]Tabulka propočtu, verze 2021'!$CS40</f>
        <v>0</v>
      </c>
      <c r="M45" s="64"/>
      <c r="N45" s="68">
        <f t="shared" si="151"/>
        <v>0</v>
      </c>
      <c r="O45" s="68">
        <f t="shared" si="152"/>
        <v>0</v>
      </c>
      <c r="P45"/>
      <c r="Q45" s="68">
        <f>$K45*POWER($E$1,(Q$6-'[1]Tabulka propočtu, verze 2021'!$B$3))*R$3/$E$4</f>
        <v>0</v>
      </c>
      <c r="R45" s="68">
        <f>$L45*POWER($E$1,(Q$6-'[1]Tabulka propočtu, verze 2021'!$B$3))*R$3/$E$4</f>
        <v>0</v>
      </c>
      <c r="S45"/>
      <c r="T45" s="68">
        <f>$K45*POWER($E$1,($T$6-'[1]Tabulka propočtu, verze 2021'!$B$3))*U$3/$E$4</f>
        <v>0</v>
      </c>
      <c r="U45" s="68">
        <f>$L45*POWER($E$1,($T$6-'[1]Tabulka propočtu, verze 2021'!$B$3))*U$3/$E$4</f>
        <v>0</v>
      </c>
      <c r="W45" s="68">
        <f>$K45*POWER($E$1,(W$6-'[1]Tabulka propočtu, verze 2021'!$B$3))*X$3/$E$4</f>
        <v>0</v>
      </c>
      <c r="X45" s="68">
        <f>$L45*POWER($E$1,(W$6-'[1]Tabulka propočtu, verze 2021'!$B$3))*X$3/$E$4</f>
        <v>0</v>
      </c>
      <c r="Z45" s="68">
        <f>$K45*POWER($E$1,(Z$6-'[1]Tabulka propočtu, verze 2021'!$B$3))*AA$3/$E$4</f>
        <v>0</v>
      </c>
      <c r="AA45" s="68">
        <f>$L45*POWER($E$1,(Z$6-'[1]Tabulka propočtu, verze 2021'!$B$3))*AA$3/$E$4</f>
        <v>0</v>
      </c>
      <c r="AB45" s="1"/>
      <c r="AC45" s="68">
        <f>$K45*POWER($E$1,(AC$6-'[1]Tabulka propočtu, verze 2021'!$B$3))*AD$3/$E$4</f>
        <v>0</v>
      </c>
      <c r="AD45" s="68">
        <f>$L45*POWER($E$1,(AC$6-'[1]Tabulka propočtu, verze 2021'!$B$3))*AD$3/$E$4</f>
        <v>0</v>
      </c>
      <c r="AE45" s="1"/>
      <c r="AF45" s="68">
        <f>$K45*POWER($E$1,(AF$6-'[1]Tabulka propočtu, verze 2021'!$B$3))*AG$3/$E$4</f>
        <v>0</v>
      </c>
      <c r="AG45" s="68">
        <f>$L45*POWER($E$1,(AF$6-'[1]Tabulka propočtu, verze 2021'!$B$3))*AG$3/$E$4</f>
        <v>0</v>
      </c>
      <c r="AH45" s="1"/>
      <c r="AI45" s="68">
        <f>$K45*POWER($E$1,(AI$6-'[1]Tabulka propočtu, verze 2021'!$B$3))*AJ$3/$E$4</f>
        <v>0</v>
      </c>
      <c r="AJ45" s="68">
        <f>$L45*POWER($E$1,(AI$6-'[1]Tabulka propočtu, verze 2021'!$B$3))*AJ$3/$E$4</f>
        <v>0</v>
      </c>
      <c r="AK45" s="1"/>
      <c r="AL45" s="68">
        <f>$K45*POWER($E$1,(AL$6-'[1]Tabulka propočtu, verze 2021'!$B$3))*AM$3/$E$4</f>
        <v>0</v>
      </c>
      <c r="AM45" s="68">
        <f>$L45*POWER($E$1,(AL$6-'[1]Tabulka propočtu, verze 2021'!$B$3))*AM$3/$E$4</f>
        <v>0</v>
      </c>
      <c r="AN45" s="1"/>
      <c r="AO45" s="68">
        <f>$K45*POWER($E$1,(AO$6-'[1]Tabulka propočtu, verze 2021'!$B$3))*AP$3/$E$4</f>
        <v>0</v>
      </c>
      <c r="AP45" s="68">
        <f>$L45*POWER($E$1,(AO$6-'[1]Tabulka propočtu, verze 2021'!$B$3))*AP$3/$E$4</f>
        <v>0</v>
      </c>
      <c r="AQ45" s="1"/>
      <c r="AR45" s="68">
        <f>$K45*POWER($E$1,(AR$6-'[1]Tabulka propočtu, verze 2021'!$B$3))*AS$3/$E$4</f>
        <v>0</v>
      </c>
      <c r="AS45" s="68">
        <f>$L45*POWER($E$1,(AR$6-'[1]Tabulka propočtu, verze 2021'!$B$3))*AS$3/$E$4</f>
        <v>0</v>
      </c>
      <c r="AT45" s="1"/>
      <c r="AU45" s="68">
        <f>$K45*POWER($E$1,(AU$6-'[1]Tabulka propočtu, verze 2021'!$B$3))*AV$3/$E$4</f>
        <v>0</v>
      </c>
      <c r="AV45" s="68">
        <f>$L45*POWER($E$1,(AU$6-'[1]Tabulka propočtu, verze 2021'!$B$3))*AV$3/$E$4</f>
        <v>0</v>
      </c>
      <c r="AW45" s="1"/>
      <c r="AX45" s="68">
        <f>$K45*POWER($E$1,(AX$6-'[1]Tabulka propočtu, verze 2021'!$B$3))*AY$3/$E$4</f>
        <v>0</v>
      </c>
      <c r="AY45" s="68">
        <f>$L45*POWER($E$1,(AX$6-'[1]Tabulka propočtu, verze 2021'!$B$3))*AY$3/$E$4</f>
        <v>0</v>
      </c>
      <c r="AZ45" s="1"/>
      <c r="BA45" s="68">
        <f>$K45*POWER($E$1,(BA$6-'[1]Tabulka propočtu, verze 2021'!$B$3))*BB$3/$E$4</f>
        <v>0</v>
      </c>
      <c r="BB45" s="68">
        <f>$L45*POWER($E$1,(BA$6-'[1]Tabulka propočtu, verze 2021'!$B$3))*BB$3/$E$4</f>
        <v>0</v>
      </c>
      <c r="BC45" s="1"/>
      <c r="BD45" s="68">
        <f>$K45*POWER($E$1,(BD$6-'[1]Tabulka propočtu, verze 2021'!$B$3))*BE$3/$E$4</f>
        <v>0</v>
      </c>
      <c r="BE45" s="68">
        <f>$L45*POWER($E$1,(BD$6-'[1]Tabulka propočtu, verze 2021'!$B$3))*BE$3/$E$4</f>
        <v>0</v>
      </c>
      <c r="BF45" s="1"/>
      <c r="BG45" s="68">
        <f>$K45*POWER($E$1,(BG$6-'[1]Tabulka propočtu, verze 2021'!$B$3))*BH$3/$E$4</f>
        <v>0</v>
      </c>
      <c r="BH45" s="68">
        <f>$L45*POWER($E$1,(BG$6-'[1]Tabulka propočtu, verze 2021'!$B$3))*BH$3/$E$4</f>
        <v>0</v>
      </c>
      <c r="BI45" s="1"/>
      <c r="BJ45" s="68">
        <f>$K45*POWER($E$1,(BJ$6-'[1]Tabulka propočtu, verze 2021'!$B$3))*BK$3/$E$4</f>
        <v>0</v>
      </c>
      <c r="BK45" s="68">
        <f>$L45*POWER($E$1,(BJ$6-'[1]Tabulka propočtu, verze 2021'!$B$3))*BK$3/$E$4</f>
        <v>0</v>
      </c>
      <c r="BL45" s="1"/>
      <c r="BM45" s="68">
        <f>$K45*POWER($E$1,(BM$6-'[1]Tabulka propočtu, verze 2021'!$B$3))*BN$3/$E$4</f>
        <v>0</v>
      </c>
      <c r="BN45" s="68">
        <f>$L45*POWER($E$1,(BM$6-'[1]Tabulka propočtu, verze 2021'!$B$3))*BN$3/$E$4</f>
        <v>0</v>
      </c>
      <c r="BO45" s="1"/>
      <c r="BP45" s="68">
        <f>$K45*POWER($E$1,(BP$6-'[1]Tabulka propočtu, verze 2021'!$B$3))*BQ$3/$E$4</f>
        <v>0</v>
      </c>
      <c r="BQ45" s="68">
        <f>$L45*POWER($E$1,(BP$6-'[1]Tabulka propočtu, verze 2021'!$B$3))*BQ$3/$E$4</f>
        <v>0</v>
      </c>
      <c r="BR45" s="1"/>
      <c r="BS45" s="68">
        <f>$K45*POWER($E$1,(BS$6-'[1]Tabulka propočtu, verze 2021'!$B$3))*BT$3/$E$4</f>
        <v>0</v>
      </c>
      <c r="BT45" s="68">
        <f>$L45*POWER($E$1,(BS$6-'[1]Tabulka propočtu, verze 2021'!$B$3))*BT$3/$E$4</f>
        <v>0</v>
      </c>
      <c r="BU45" s="1"/>
      <c r="BV45" s="68">
        <f>$K45*POWER($E$1,(BV$6-'[1]Tabulka propočtu, verze 2021'!$B$3))*BW$3/$E$4</f>
        <v>0</v>
      </c>
      <c r="BW45" s="68">
        <f>$L45*POWER($E$1,(BV$6-'[1]Tabulka propočtu, verze 2021'!$B$3))*BW$3/$E$4</f>
        <v>0</v>
      </c>
      <c r="BX45" s="1"/>
      <c r="BY45" s="68">
        <f>$K45*POWER($E$1,(BY$6-'[1]Tabulka propočtu, verze 2021'!$B$3))*BZ$3/$E$4</f>
        <v>0</v>
      </c>
      <c r="BZ45" s="68">
        <f>$L45*POWER($E$1,(BY$6-'[1]Tabulka propočtu, verze 2021'!$B$3))*BZ$3/$E$4</f>
        <v>0</v>
      </c>
      <c r="CA45" s="1"/>
      <c r="CB45" s="68">
        <f>$K45*POWER($E$1,(CB$6-'[1]Tabulka propočtu, verze 2021'!$B$3))*CC$3/$E$4</f>
        <v>0</v>
      </c>
      <c r="CC45" s="68">
        <f>$L45*POWER($E$1,(CB$6-'[1]Tabulka propočtu, verze 2021'!$B$3))*CC$3/$E$4</f>
        <v>0</v>
      </c>
      <c r="CD45" s="1"/>
      <c r="CE45" s="68">
        <f>$K45*POWER($E$1,(CE$6-'[1]Tabulka propočtu, verze 2021'!$B$3))*CF$3/$E$4</f>
        <v>0</v>
      </c>
      <c r="CF45" s="68">
        <f>$L45*POWER($E$1,(CE$6-'[1]Tabulka propočtu, verze 2021'!$B$3))*CF$3/$E$4</f>
        <v>0</v>
      </c>
      <c r="CG45" s="1"/>
      <c r="CH45" s="68">
        <f>$K45*POWER($E$1,(CH$6-'[1]Tabulka propočtu, verze 2021'!$B$3))*CI$3/$E$4</f>
        <v>0</v>
      </c>
      <c r="CI45" s="68">
        <f>$L45*POWER($E$1,(CH$6-'[1]Tabulka propočtu, verze 2021'!$B$3))*CI$3/$E$4</f>
        <v>0</v>
      </c>
      <c r="CJ45" s="1"/>
      <c r="CK45" s="68">
        <f>$K45*POWER($E$1,(CK$6-'[1]Tabulka propočtu, verze 2021'!$B$3))*CL$3/$E$4</f>
        <v>0</v>
      </c>
      <c r="CL45" s="68">
        <f>$L45*POWER($E$1,(CK$6-'[1]Tabulka propočtu, verze 2021'!$B$3))*CL$3/$E$4</f>
        <v>0</v>
      </c>
      <c r="CM45" s="1"/>
      <c r="CN45" s="68">
        <f>$K45*POWER($E$1,(CN$6-'[1]Tabulka propočtu, verze 2021'!$B$3))*CO$3/$E$4</f>
        <v>0</v>
      </c>
      <c r="CO45" s="68">
        <f>$L45*POWER($E$1,(CN$6-'[1]Tabulka propočtu, verze 2021'!$B$3))*CO$3/$E$4</f>
        <v>0</v>
      </c>
      <c r="CP45" s="1"/>
      <c r="CQ45" s="68">
        <f>$K45*POWER($E$1,(CQ$6-'[1]Tabulka propočtu, verze 2021'!$B$3))*CR$3/$E$4</f>
        <v>0</v>
      </c>
      <c r="CR45" s="68">
        <f>$L45*POWER($E$1,(CQ$6-'[1]Tabulka propočtu, verze 2021'!$B$3))*CR$3/$E$4</f>
        <v>0</v>
      </c>
      <c r="CS45" s="1"/>
      <c r="CT45" s="68">
        <f>$K45*POWER($E$1,(CT$6-'[1]Tabulka propočtu, verze 2021'!$B$3))*CU$3/$E$4</f>
        <v>0</v>
      </c>
      <c r="CU45" s="68">
        <f>$L45*POWER($E$1,(CT$6-'[1]Tabulka propočtu, verze 2021'!$B$3))*CU$3/$E$4</f>
        <v>0</v>
      </c>
      <c r="CV45" s="1"/>
      <c r="CW45" s="68">
        <f>$K45*POWER($E$1,(CW$6-'[1]Tabulka propočtu, verze 2021'!$B$3))*CX$3/$E$4</f>
        <v>0</v>
      </c>
      <c r="CX45" s="68">
        <f>$L45*POWER($E$1,(CW$6-'[1]Tabulka propočtu, verze 2021'!$B$3))*CX$3/$E$4</f>
        <v>0</v>
      </c>
      <c r="CY45" s="1"/>
      <c r="CZ45" s="68">
        <f>$K45*POWER($E$1,(CZ$6-'[1]Tabulka propočtu, verze 2021'!$B$3))*DA$3/$E$4</f>
        <v>0</v>
      </c>
      <c r="DA45" s="68">
        <f>$L45*POWER($E$1,(CZ$6-'[1]Tabulka propočtu, verze 2021'!$B$3))*DA$3/$E$4</f>
        <v>0</v>
      </c>
      <c r="DB45" s="1"/>
      <c r="DC45" s="68">
        <f>$K45*POWER($E$1,(DC$6-'[1]Tabulka propočtu, verze 2021'!$B$3))*DD$3/$E$4</f>
        <v>0</v>
      </c>
      <c r="DD45" s="68">
        <f>$L45*POWER($E$1,(DC$6-'[1]Tabulka propočtu, verze 2021'!$B$3))*DD$3/$E$4</f>
        <v>0</v>
      </c>
      <c r="DE45" s="1"/>
    </row>
    <row r="46" spans="1:109" ht="13.5" thickBot="1" x14ac:dyDescent="0.25">
      <c r="A46" s="83"/>
      <c r="B46" s="84"/>
      <c r="C46" s="85"/>
      <c r="D46" s="86" t="str">
        <f>'[1]Tabulka propočtu, verze 2021'!D41</f>
        <v>CELKEM</v>
      </c>
      <c r="E46" s="85">
        <f>'[1]Tabulka propočtu, verze 2021'!E41</f>
        <v>0</v>
      </c>
      <c r="F46" s="87">
        <f>'[1]Tabulka propočtu, verze 2021'!G41</f>
        <v>0</v>
      </c>
      <c r="H46" s="88">
        <f>SUM(H30:H45)</f>
        <v>0</v>
      </c>
      <c r="I46" s="88">
        <f>SUM(I30:I45)</f>
        <v>0</v>
      </c>
      <c r="K46" s="88">
        <f>ROUND(SUM(K30:K45),6)</f>
        <v>0</v>
      </c>
      <c r="L46" s="88">
        <f>SUM(L30:L45)</f>
        <v>0</v>
      </c>
      <c r="M46" s="64"/>
      <c r="N46" s="88">
        <f>(SUM(N30:N45))</f>
        <v>0</v>
      </c>
      <c r="O46" s="88">
        <f>(SUM(O30:O45))</f>
        <v>0</v>
      </c>
      <c r="P46"/>
      <c r="Q46" s="88">
        <f>SUM(Q30:Q45)</f>
        <v>0</v>
      </c>
      <c r="R46" s="88">
        <f>SUM(R30:R45)</f>
        <v>0</v>
      </c>
      <c r="S46"/>
      <c r="T46" s="88">
        <f>SUM(T30:T45)</f>
        <v>0</v>
      </c>
      <c r="U46" s="88">
        <f>SUM(U30:U45)</f>
        <v>0</v>
      </c>
      <c r="W46" s="88">
        <f>SUM(W30:W45)</f>
        <v>0</v>
      </c>
      <c r="X46" s="88">
        <f>SUM(X30:X45)</f>
        <v>0</v>
      </c>
      <c r="Z46" s="88">
        <f>SUM(Z30:Z45)</f>
        <v>0</v>
      </c>
      <c r="AA46" s="88">
        <f>SUM(AA30:AA45)</f>
        <v>0</v>
      </c>
      <c r="AB46" s="1"/>
      <c r="AC46" s="88">
        <f>SUM(AC30:AC45)</f>
        <v>0</v>
      </c>
      <c r="AD46" s="88">
        <f>SUM(AD30:AD45)</f>
        <v>0</v>
      </c>
      <c r="AE46" s="1"/>
      <c r="AF46" s="88">
        <f>SUM(AF30:AF45)</f>
        <v>0</v>
      </c>
      <c r="AG46" s="88">
        <f>SUM(AG30:AG45)</f>
        <v>0</v>
      </c>
      <c r="AH46" s="1"/>
      <c r="AI46" s="88">
        <f>SUM(AI30:AI45)</f>
        <v>0</v>
      </c>
      <c r="AJ46" s="88">
        <f>SUM(AJ30:AJ45)</f>
        <v>0</v>
      </c>
      <c r="AK46" s="1"/>
      <c r="AL46" s="88">
        <f>SUM(AL30:AL45)</f>
        <v>0</v>
      </c>
      <c r="AM46" s="88">
        <f>SUM(AM30:AM45)</f>
        <v>0</v>
      </c>
      <c r="AN46" s="1"/>
      <c r="AO46" s="88">
        <f t="shared" ref="AO46:AP46" si="153">SUM(AO30:AO45)</f>
        <v>0</v>
      </c>
      <c r="AP46" s="88">
        <f t="shared" si="153"/>
        <v>0</v>
      </c>
      <c r="AQ46" s="1"/>
      <c r="AR46" s="88">
        <f t="shared" ref="AR46:AS46" si="154">SUM(AR30:AR45)</f>
        <v>0</v>
      </c>
      <c r="AS46" s="88">
        <f t="shared" si="154"/>
        <v>0</v>
      </c>
      <c r="AT46" s="1"/>
      <c r="AU46" s="88">
        <f t="shared" ref="AU46:AV46" si="155">SUM(AU30:AU45)</f>
        <v>0</v>
      </c>
      <c r="AV46" s="88">
        <f t="shared" si="155"/>
        <v>0</v>
      </c>
      <c r="AW46" s="1"/>
      <c r="AX46" s="88">
        <f t="shared" ref="AX46:AY46" si="156">SUM(AX30:AX45)</f>
        <v>0</v>
      </c>
      <c r="AY46" s="88">
        <f t="shared" si="156"/>
        <v>0</v>
      </c>
      <c r="AZ46" s="1"/>
      <c r="BA46" s="88">
        <f t="shared" ref="BA46:BB46" si="157">SUM(BA30:BA45)</f>
        <v>0</v>
      </c>
      <c r="BB46" s="88">
        <f t="shared" si="157"/>
        <v>0</v>
      </c>
      <c r="BC46" s="1"/>
      <c r="BD46" s="88">
        <f t="shared" ref="BD46:BE46" si="158">SUM(BD30:BD45)</f>
        <v>0</v>
      </c>
      <c r="BE46" s="88">
        <f t="shared" si="158"/>
        <v>0</v>
      </c>
      <c r="BF46" s="1"/>
      <c r="BG46" s="88">
        <f t="shared" ref="BG46:BH46" si="159">SUM(BG30:BG45)</f>
        <v>0</v>
      </c>
      <c r="BH46" s="88">
        <f t="shared" si="159"/>
        <v>0</v>
      </c>
      <c r="BI46" s="1"/>
      <c r="BJ46" s="88">
        <f t="shared" ref="BJ46:BK46" si="160">SUM(BJ30:BJ45)</f>
        <v>0</v>
      </c>
      <c r="BK46" s="88">
        <f t="shared" si="160"/>
        <v>0</v>
      </c>
      <c r="BL46" s="1"/>
      <c r="BM46" s="88">
        <f t="shared" ref="BM46:BN46" si="161">SUM(BM30:BM45)</f>
        <v>0</v>
      </c>
      <c r="BN46" s="88">
        <f t="shared" si="161"/>
        <v>0</v>
      </c>
      <c r="BO46" s="1"/>
      <c r="BP46" s="88">
        <f t="shared" ref="BP46:BQ46" si="162">SUM(BP30:BP45)</f>
        <v>0</v>
      </c>
      <c r="BQ46" s="88">
        <f t="shared" si="162"/>
        <v>0</v>
      </c>
      <c r="BR46" s="1"/>
      <c r="BS46" s="88">
        <f t="shared" ref="BS46:BT46" si="163">SUM(BS30:BS45)</f>
        <v>0</v>
      </c>
      <c r="BT46" s="88">
        <f t="shared" si="163"/>
        <v>0</v>
      </c>
      <c r="BU46" s="1"/>
      <c r="BV46" s="88">
        <f t="shared" ref="BV46:BW46" si="164">SUM(BV30:BV45)</f>
        <v>0</v>
      </c>
      <c r="BW46" s="88">
        <f t="shared" si="164"/>
        <v>0</v>
      </c>
      <c r="BX46" s="1"/>
      <c r="BY46" s="88">
        <f t="shared" ref="BY46:BZ46" si="165">SUM(BY30:BY45)</f>
        <v>0</v>
      </c>
      <c r="BZ46" s="88">
        <f t="shared" si="165"/>
        <v>0</v>
      </c>
      <c r="CA46" s="1"/>
      <c r="CB46" s="88">
        <f t="shared" ref="CB46:CC46" si="166">SUM(CB30:CB45)</f>
        <v>0</v>
      </c>
      <c r="CC46" s="88">
        <f t="shared" si="166"/>
        <v>0</v>
      </c>
      <c r="CD46" s="1"/>
      <c r="CE46" s="88">
        <f t="shared" ref="CE46:CF46" si="167">SUM(CE30:CE45)</f>
        <v>0</v>
      </c>
      <c r="CF46" s="88">
        <f t="shared" si="167"/>
        <v>0</v>
      </c>
      <c r="CG46" s="1"/>
      <c r="CH46" s="88">
        <f t="shared" ref="CH46:CI46" si="168">SUM(CH30:CH45)</f>
        <v>0</v>
      </c>
      <c r="CI46" s="88">
        <f t="shared" si="168"/>
        <v>0</v>
      </c>
      <c r="CJ46" s="1"/>
      <c r="CK46" s="88">
        <f t="shared" ref="CK46:CL46" si="169">SUM(CK30:CK45)</f>
        <v>0</v>
      </c>
      <c r="CL46" s="88">
        <f t="shared" si="169"/>
        <v>0</v>
      </c>
      <c r="CM46" s="1"/>
      <c r="CN46" s="88">
        <f t="shared" ref="CN46:CO46" si="170">SUM(CN30:CN45)</f>
        <v>0</v>
      </c>
      <c r="CO46" s="88">
        <f t="shared" si="170"/>
        <v>0</v>
      </c>
      <c r="CP46" s="1"/>
      <c r="CQ46" s="88">
        <f t="shared" ref="CQ46:CR46" si="171">SUM(CQ30:CQ45)</f>
        <v>0</v>
      </c>
      <c r="CR46" s="88">
        <f t="shared" si="171"/>
        <v>0</v>
      </c>
      <c r="CS46" s="1"/>
      <c r="CT46" s="88">
        <f t="shared" ref="CT46:CU46" si="172">SUM(CT30:CT45)</f>
        <v>0</v>
      </c>
      <c r="CU46" s="88">
        <f t="shared" si="172"/>
        <v>0</v>
      </c>
      <c r="CV46" s="1"/>
      <c r="CW46" s="88">
        <f t="shared" ref="CW46:CX46" si="173">SUM(CW30:CW45)</f>
        <v>0</v>
      </c>
      <c r="CX46" s="88">
        <f t="shared" si="173"/>
        <v>0</v>
      </c>
      <c r="CY46" s="1"/>
      <c r="CZ46" s="88">
        <f t="shared" ref="CZ46:DA46" si="174">SUM(CZ30:CZ45)</f>
        <v>0</v>
      </c>
      <c r="DA46" s="88">
        <f t="shared" si="174"/>
        <v>0</v>
      </c>
      <c r="DB46" s="1"/>
      <c r="DC46" s="88">
        <f>SUM(DC30:DC45)</f>
        <v>0</v>
      </c>
      <c r="DD46" s="88">
        <f>SUM(DD30:DD45)</f>
        <v>0</v>
      </c>
      <c r="DE46" s="1"/>
    </row>
    <row r="47" spans="1:109" x14ac:dyDescent="0.2">
      <c r="A47" s="89" t="s">
        <v>36</v>
      </c>
      <c r="B47" s="90" t="s">
        <v>37</v>
      </c>
      <c r="C47" s="60" t="str">
        <f>'[1]Tabulka propočtu, verze 2021'!C42</f>
        <v>C01</v>
      </c>
      <c r="D47" s="61" t="str">
        <f>'[1]Tabulka propočtu, verze 2021'!D42</f>
        <v>Technologie trakční měnírny</v>
      </c>
      <c r="E47" s="60" t="str">
        <f>'[1]Tabulka propočtu, verze 2021'!E42</f>
        <v>ks</v>
      </c>
      <c r="F47" s="62">
        <f>'[1]Tabulka propočtu, verze 2021'!G42</f>
        <v>108.133411814064</v>
      </c>
      <c r="H47" s="63">
        <f>'[1]Tabulka propočtu, verze 2021'!$CQ42</f>
        <v>0</v>
      </c>
      <c r="I47" s="63">
        <f>'[1]Tabulka propočtu, verze 2021'!$CS42</f>
        <v>0</v>
      </c>
      <c r="K47" s="68">
        <f>'[1]Tabulka propočtu, verze 2021'!$CQ42</f>
        <v>0</v>
      </c>
      <c r="L47" s="68">
        <f>'[1]Tabulka propočtu, verze 2021'!$CS42</f>
        <v>0</v>
      </c>
      <c r="M47" s="64"/>
      <c r="N47" s="63">
        <f t="shared" ref="N47:N61" si="175">(SUMIF(Q$5:BZ$5,1,Q47:BZ47))</f>
        <v>0</v>
      </c>
      <c r="O47" s="63">
        <f t="shared" ref="O47:O61" si="176">(SUMIF(Q$5:BZ$5,2,Q47:BZ47))</f>
        <v>0</v>
      </c>
      <c r="P47"/>
      <c r="Q47" s="63">
        <f>$K47*POWER($E$1,(Q$6-'[1]Tabulka propočtu, verze 2021'!$B$3))*R$3/$E$4</f>
        <v>0</v>
      </c>
      <c r="R47" s="63">
        <f>$L47*POWER($E$1,(Q$6-'[1]Tabulka propočtu, verze 2021'!$B$3))*R$3/$E$4</f>
        <v>0</v>
      </c>
      <c r="S47"/>
      <c r="T47" s="63">
        <f>$K47*POWER($E$1,($T$6-'[1]Tabulka propočtu, verze 2021'!$B$3))*U$3/$E$4</f>
        <v>0</v>
      </c>
      <c r="U47" s="63">
        <f>$L47*POWER($E$1,($T$6-'[1]Tabulka propočtu, verze 2021'!$B$3))*U$3/$E$4</f>
        <v>0</v>
      </c>
      <c r="W47" s="63">
        <f>$K47*POWER($E$1,(W$6-'[1]Tabulka propočtu, verze 2021'!$B$3))*X$3/$E$4</f>
        <v>0</v>
      </c>
      <c r="X47" s="63">
        <f>$L47*POWER($E$1,(W$6-'[1]Tabulka propočtu, verze 2021'!$B$3))*X$3/$E$4</f>
        <v>0</v>
      </c>
      <c r="Z47" s="63">
        <f>$K47*POWER($E$1,(Z$6-'[1]Tabulka propočtu, verze 2021'!$B$3))*AA$3/$E$4</f>
        <v>0</v>
      </c>
      <c r="AA47" s="63">
        <f>$L47*POWER($E$1,(Z$6-'[1]Tabulka propočtu, verze 2021'!$B$3))*AA$3/$E$4</f>
        <v>0</v>
      </c>
      <c r="AB47" s="1"/>
      <c r="AC47" s="63">
        <f>$K47*POWER($E$1,(AC$6-'[1]Tabulka propočtu, verze 2021'!$B$3))*AD$3/$E$4</f>
        <v>0</v>
      </c>
      <c r="AD47" s="63">
        <f>$L47*POWER($E$1,(AC$6-'[1]Tabulka propočtu, verze 2021'!$B$3))*AD$3/$E$4</f>
        <v>0</v>
      </c>
      <c r="AE47" s="1"/>
      <c r="AF47" s="63">
        <f>$K47*POWER($E$1,(AF$6-'[1]Tabulka propočtu, verze 2021'!$B$3))*AG$3/$E$4</f>
        <v>0</v>
      </c>
      <c r="AG47" s="63">
        <f>$L47*POWER($E$1,(AF$6-'[1]Tabulka propočtu, verze 2021'!$B$3))*AG$3/$E$4</f>
        <v>0</v>
      </c>
      <c r="AH47" s="1"/>
      <c r="AI47" s="63">
        <f>$K47*POWER($E$1,(AI$6-'[1]Tabulka propočtu, verze 2021'!$B$3))*AJ$3/$E$4</f>
        <v>0</v>
      </c>
      <c r="AJ47" s="63">
        <f>$L47*POWER($E$1,(AI$6-'[1]Tabulka propočtu, verze 2021'!$B$3))*AJ$3/$E$4</f>
        <v>0</v>
      </c>
      <c r="AK47" s="1"/>
      <c r="AL47" s="63">
        <f>$K47*POWER($E$1,(AL$6-'[1]Tabulka propočtu, verze 2021'!$B$3))*AM$3/$E$4</f>
        <v>0</v>
      </c>
      <c r="AM47" s="63">
        <f>$L47*POWER($E$1,(AL$6-'[1]Tabulka propočtu, verze 2021'!$B$3))*AM$3/$E$4</f>
        <v>0</v>
      </c>
      <c r="AN47" s="1"/>
      <c r="AO47" s="63">
        <f>$K47*POWER($E$1,(AO$6-'[1]Tabulka propočtu, verze 2021'!$B$3))*AP$3/$E$4</f>
        <v>0</v>
      </c>
      <c r="AP47" s="63">
        <f>$L47*POWER($E$1,(AO$6-'[1]Tabulka propočtu, verze 2021'!$B$3))*AP$3/$E$4</f>
        <v>0</v>
      </c>
      <c r="AQ47" s="1"/>
      <c r="AR47" s="63">
        <f>$K47*POWER($E$1,(AR$6-'[1]Tabulka propočtu, verze 2021'!$B$3))*AS$3/$E$4</f>
        <v>0</v>
      </c>
      <c r="AS47" s="63">
        <f>$L47*POWER($E$1,(AR$6-'[1]Tabulka propočtu, verze 2021'!$B$3))*AS$3/$E$4</f>
        <v>0</v>
      </c>
      <c r="AT47" s="1"/>
      <c r="AU47" s="63">
        <f>$K47*POWER($E$1,(AU$6-'[1]Tabulka propočtu, verze 2021'!$B$3))*AV$3/$E$4</f>
        <v>0</v>
      </c>
      <c r="AV47" s="63">
        <f>$L47*POWER($E$1,(AU$6-'[1]Tabulka propočtu, verze 2021'!$B$3))*AV$3/$E$4</f>
        <v>0</v>
      </c>
      <c r="AW47" s="1"/>
      <c r="AX47" s="63">
        <f>$K47*POWER($E$1,(AX$6-'[1]Tabulka propočtu, verze 2021'!$B$3))*AY$3/$E$4</f>
        <v>0</v>
      </c>
      <c r="AY47" s="63">
        <f>$L47*POWER($E$1,(AX$6-'[1]Tabulka propočtu, verze 2021'!$B$3))*AY$3/$E$4</f>
        <v>0</v>
      </c>
      <c r="AZ47" s="1"/>
      <c r="BA47" s="63">
        <f>$K47*POWER($E$1,(BA$6-'[1]Tabulka propočtu, verze 2021'!$B$3))*BB$3/$E$4</f>
        <v>0</v>
      </c>
      <c r="BB47" s="63">
        <f>$L47*POWER($E$1,(BA$6-'[1]Tabulka propočtu, verze 2021'!$B$3))*BB$3/$E$4</f>
        <v>0</v>
      </c>
      <c r="BC47" s="1"/>
      <c r="BD47" s="63">
        <f>$K47*POWER($E$1,(BD$6-'[1]Tabulka propočtu, verze 2021'!$B$3))*BE$3/$E$4</f>
        <v>0</v>
      </c>
      <c r="BE47" s="63">
        <f>$L47*POWER($E$1,(BD$6-'[1]Tabulka propočtu, verze 2021'!$B$3))*BE$3/$E$4</f>
        <v>0</v>
      </c>
      <c r="BF47" s="1"/>
      <c r="BG47" s="63">
        <f>$K47*POWER($E$1,(BG$6-'[1]Tabulka propočtu, verze 2021'!$B$3))*BH$3/$E$4</f>
        <v>0</v>
      </c>
      <c r="BH47" s="63">
        <f>$L47*POWER($E$1,(BG$6-'[1]Tabulka propočtu, verze 2021'!$B$3))*BH$3/$E$4</f>
        <v>0</v>
      </c>
      <c r="BI47" s="1"/>
      <c r="BJ47" s="63">
        <f>$K47*POWER($E$1,(BJ$6-'[1]Tabulka propočtu, verze 2021'!$B$3))*BK$3/$E$4</f>
        <v>0</v>
      </c>
      <c r="BK47" s="63">
        <f>$L47*POWER($E$1,(BJ$6-'[1]Tabulka propočtu, verze 2021'!$B$3))*BK$3/$E$4</f>
        <v>0</v>
      </c>
      <c r="BL47" s="1"/>
      <c r="BM47" s="63">
        <f>$K47*POWER($E$1,(BM$6-'[1]Tabulka propočtu, verze 2021'!$B$3))*BN$3/$E$4</f>
        <v>0</v>
      </c>
      <c r="BN47" s="63">
        <f>$L47*POWER($E$1,(BM$6-'[1]Tabulka propočtu, verze 2021'!$B$3))*BN$3/$E$4</f>
        <v>0</v>
      </c>
      <c r="BO47" s="1"/>
      <c r="BP47" s="63">
        <f>$K47*POWER($E$1,(BP$6-'[1]Tabulka propočtu, verze 2021'!$B$3))*BQ$3/$E$4</f>
        <v>0</v>
      </c>
      <c r="BQ47" s="63">
        <f>$L47*POWER($E$1,(BP$6-'[1]Tabulka propočtu, verze 2021'!$B$3))*BQ$3/$E$4</f>
        <v>0</v>
      </c>
      <c r="BR47" s="1"/>
      <c r="BS47" s="63">
        <f>$K47*POWER($E$1,(BS$6-'[1]Tabulka propočtu, verze 2021'!$B$3))*BT$3/$E$4</f>
        <v>0</v>
      </c>
      <c r="BT47" s="63">
        <f>$L47*POWER($E$1,(BS$6-'[1]Tabulka propočtu, verze 2021'!$B$3))*BT$3/$E$4</f>
        <v>0</v>
      </c>
      <c r="BU47" s="1"/>
      <c r="BV47" s="63">
        <f>$K47*POWER($E$1,(BV$6-'[1]Tabulka propočtu, verze 2021'!$B$3))*BW$3/$E$4</f>
        <v>0</v>
      </c>
      <c r="BW47" s="63">
        <f>$L47*POWER($E$1,(BV$6-'[1]Tabulka propočtu, verze 2021'!$B$3))*BW$3/$E$4</f>
        <v>0</v>
      </c>
      <c r="BX47" s="1"/>
      <c r="BY47" s="63">
        <f>$K47*POWER($E$1,(BY$6-'[1]Tabulka propočtu, verze 2021'!$B$3))*BZ$3/$E$4</f>
        <v>0</v>
      </c>
      <c r="BZ47" s="63">
        <f>$L47*POWER($E$1,(BY$6-'[1]Tabulka propočtu, verze 2021'!$B$3))*BZ$3/$E$4</f>
        <v>0</v>
      </c>
      <c r="CA47" s="1"/>
      <c r="CB47" s="63">
        <f>$K47*POWER($E$1,(CB$6-'[1]Tabulka propočtu, verze 2021'!$B$3))*CC$3/$E$4</f>
        <v>0</v>
      </c>
      <c r="CC47" s="63">
        <f>$L47*POWER($E$1,(CB$6-'[1]Tabulka propočtu, verze 2021'!$B$3))*CC$3/$E$4</f>
        <v>0</v>
      </c>
      <c r="CD47" s="1"/>
      <c r="CE47" s="63">
        <f>$K47*POWER($E$1,(CE$6-'[1]Tabulka propočtu, verze 2021'!$B$3))*CF$3/$E$4</f>
        <v>0</v>
      </c>
      <c r="CF47" s="63">
        <f>$L47*POWER($E$1,(CE$6-'[1]Tabulka propočtu, verze 2021'!$B$3))*CF$3/$E$4</f>
        <v>0</v>
      </c>
      <c r="CG47" s="1"/>
      <c r="CH47" s="63">
        <f>$K47*POWER($E$1,(CH$6-'[1]Tabulka propočtu, verze 2021'!$B$3))*CI$3/$E$4</f>
        <v>0</v>
      </c>
      <c r="CI47" s="63">
        <f>$L47*POWER($E$1,(CH$6-'[1]Tabulka propočtu, verze 2021'!$B$3))*CI$3/$E$4</f>
        <v>0</v>
      </c>
      <c r="CJ47" s="1"/>
      <c r="CK47" s="63">
        <f>$K47*POWER($E$1,(CK$6-'[1]Tabulka propočtu, verze 2021'!$B$3))*CL$3/$E$4</f>
        <v>0</v>
      </c>
      <c r="CL47" s="63">
        <f>$L47*POWER($E$1,(CK$6-'[1]Tabulka propočtu, verze 2021'!$B$3))*CL$3/$E$4</f>
        <v>0</v>
      </c>
      <c r="CM47" s="1"/>
      <c r="CN47" s="63">
        <f>$K47*POWER($E$1,(CN$6-'[1]Tabulka propočtu, verze 2021'!$B$3))*CO$3/$E$4</f>
        <v>0</v>
      </c>
      <c r="CO47" s="63">
        <f>$L47*POWER($E$1,(CN$6-'[1]Tabulka propočtu, verze 2021'!$B$3))*CO$3/$E$4</f>
        <v>0</v>
      </c>
      <c r="CP47" s="1"/>
      <c r="CQ47" s="63">
        <f>$K47*POWER($E$1,(CQ$6-'[1]Tabulka propočtu, verze 2021'!$B$3))*CR$3/$E$4</f>
        <v>0</v>
      </c>
      <c r="CR47" s="63">
        <f>$L47*POWER($E$1,(CQ$6-'[1]Tabulka propočtu, verze 2021'!$B$3))*CR$3/$E$4</f>
        <v>0</v>
      </c>
      <c r="CS47" s="1"/>
      <c r="CT47" s="63">
        <f>$K47*POWER($E$1,(CT$6-'[1]Tabulka propočtu, verze 2021'!$B$3))*CU$3/$E$4</f>
        <v>0</v>
      </c>
      <c r="CU47" s="63">
        <f>$L47*POWER($E$1,(CT$6-'[1]Tabulka propočtu, verze 2021'!$B$3))*CU$3/$E$4</f>
        <v>0</v>
      </c>
      <c r="CV47" s="1"/>
      <c r="CW47" s="63">
        <f>$K47*POWER($E$1,(CW$6-'[1]Tabulka propočtu, verze 2021'!$B$3))*CX$3/$E$4</f>
        <v>0</v>
      </c>
      <c r="CX47" s="63">
        <f>$L47*POWER($E$1,(CW$6-'[1]Tabulka propočtu, verze 2021'!$B$3))*CX$3/$E$4</f>
        <v>0</v>
      </c>
      <c r="CY47" s="1"/>
      <c r="CZ47" s="63">
        <f>$K47*POWER($E$1,(CZ$6-'[1]Tabulka propočtu, verze 2021'!$B$3))*DA$3/$E$4</f>
        <v>0</v>
      </c>
      <c r="DA47" s="63">
        <f>$L47*POWER($E$1,(CZ$6-'[1]Tabulka propočtu, verze 2021'!$B$3))*DA$3/$E$4</f>
        <v>0</v>
      </c>
      <c r="DB47" s="1"/>
      <c r="DC47" s="63">
        <f>$K47*POWER($E$1,(DC$6-'[1]Tabulka propočtu, verze 2021'!$B$3))*DD$3/$E$4</f>
        <v>0</v>
      </c>
      <c r="DD47" s="63">
        <f>$L47*POWER($E$1,(DC$6-'[1]Tabulka propočtu, verze 2021'!$B$3))*DD$3/$E$4</f>
        <v>0</v>
      </c>
      <c r="DE47" s="1"/>
    </row>
    <row r="48" spans="1:109" x14ac:dyDescent="0.2">
      <c r="A48" s="58"/>
      <c r="B48" s="90"/>
      <c r="C48" s="60" t="str">
        <f>'[1]Tabulka propočtu, verze 2021'!C43</f>
        <v>C02</v>
      </c>
      <c r="D48" s="65" t="str">
        <f>'[1]Tabulka propočtu, verze 2021'!D43</f>
        <v>Technologie trakční transformovny</v>
      </c>
      <c r="E48" s="66" t="str">
        <f>'[1]Tabulka propočtu, verze 2021'!E43</f>
        <v>ks</v>
      </c>
      <c r="F48" s="67">
        <f>'[1]Tabulka propočtu, verze 2021'!G43</f>
        <v>97.834991641296</v>
      </c>
      <c r="H48" s="68">
        <f>'[1]Tabulka propočtu, verze 2021'!$CQ43</f>
        <v>0</v>
      </c>
      <c r="I48" s="68">
        <f>'[1]Tabulka propočtu, verze 2021'!$CS43</f>
        <v>0</v>
      </c>
      <c r="K48" s="68">
        <f>'[1]Tabulka propočtu, verze 2021'!$CQ43</f>
        <v>0</v>
      </c>
      <c r="L48" s="68">
        <f>'[1]Tabulka propočtu, verze 2021'!$CS43</f>
        <v>0</v>
      </c>
      <c r="M48" s="64"/>
      <c r="N48" s="68">
        <f t="shared" si="175"/>
        <v>0</v>
      </c>
      <c r="O48" s="68">
        <f t="shared" si="176"/>
        <v>0</v>
      </c>
      <c r="P48"/>
      <c r="Q48" s="68">
        <f>$K48*POWER($E$1,(Q$6-'[1]Tabulka propočtu, verze 2021'!$B$3))*R$3/$E$4</f>
        <v>0</v>
      </c>
      <c r="R48" s="68">
        <f>$L48*POWER($E$1,(Q$6-'[1]Tabulka propočtu, verze 2021'!$B$3))*R$3/$E$4</f>
        <v>0</v>
      </c>
      <c r="S48"/>
      <c r="T48" s="68">
        <f>$K48*POWER($E$1,($T$6-'[1]Tabulka propočtu, verze 2021'!$B$3))*U$3/$E$4</f>
        <v>0</v>
      </c>
      <c r="U48" s="68">
        <f>$L48*POWER($E$1,($T$6-'[1]Tabulka propočtu, verze 2021'!$B$3))*U$3/$E$4</f>
        <v>0</v>
      </c>
      <c r="W48" s="68">
        <f>$K48*POWER($E$1,(W$6-'[1]Tabulka propočtu, verze 2021'!$B$3))*X$3/$E$4</f>
        <v>0</v>
      </c>
      <c r="X48" s="68">
        <f>$L48*POWER($E$1,(W$6-'[1]Tabulka propočtu, verze 2021'!$B$3))*X$3/$E$4</f>
        <v>0</v>
      </c>
      <c r="Z48" s="68">
        <f>$K48*POWER($E$1,(Z$6-'[1]Tabulka propočtu, verze 2021'!$B$3))*AA$3/$E$4</f>
        <v>0</v>
      </c>
      <c r="AA48" s="68">
        <f>$L48*POWER($E$1,(Z$6-'[1]Tabulka propočtu, verze 2021'!$B$3))*AA$3/$E$4</f>
        <v>0</v>
      </c>
      <c r="AB48" s="1"/>
      <c r="AC48" s="68">
        <f>$K48*POWER($E$1,(AC$6-'[1]Tabulka propočtu, verze 2021'!$B$3))*AD$3/$E$4</f>
        <v>0</v>
      </c>
      <c r="AD48" s="68">
        <f>$L48*POWER($E$1,(AC$6-'[1]Tabulka propočtu, verze 2021'!$B$3))*AD$3/$E$4</f>
        <v>0</v>
      </c>
      <c r="AE48" s="1"/>
      <c r="AF48" s="68">
        <f>$K48*POWER($E$1,(AF$6-'[1]Tabulka propočtu, verze 2021'!$B$3))*AG$3/$E$4</f>
        <v>0</v>
      </c>
      <c r="AG48" s="68">
        <f>$L48*POWER($E$1,(AF$6-'[1]Tabulka propočtu, verze 2021'!$B$3))*AG$3/$E$4</f>
        <v>0</v>
      </c>
      <c r="AH48" s="1"/>
      <c r="AI48" s="68">
        <f>$K48*POWER($E$1,(AI$6-'[1]Tabulka propočtu, verze 2021'!$B$3))*AJ$3/$E$4</f>
        <v>0</v>
      </c>
      <c r="AJ48" s="68">
        <f>$L48*POWER($E$1,(AI$6-'[1]Tabulka propočtu, verze 2021'!$B$3))*AJ$3/$E$4</f>
        <v>0</v>
      </c>
      <c r="AK48" s="1"/>
      <c r="AL48" s="68">
        <f>$K48*POWER($E$1,(AL$6-'[1]Tabulka propočtu, verze 2021'!$B$3))*AM$3/$E$4</f>
        <v>0</v>
      </c>
      <c r="AM48" s="68">
        <f>$L48*POWER($E$1,(AL$6-'[1]Tabulka propočtu, verze 2021'!$B$3))*AM$3/$E$4</f>
        <v>0</v>
      </c>
      <c r="AN48" s="1"/>
      <c r="AO48" s="68">
        <f>$K48*POWER($E$1,(AO$6-'[1]Tabulka propočtu, verze 2021'!$B$3))*AP$3/$E$4</f>
        <v>0</v>
      </c>
      <c r="AP48" s="68">
        <f>$L48*POWER($E$1,(AO$6-'[1]Tabulka propočtu, verze 2021'!$B$3))*AP$3/$E$4</f>
        <v>0</v>
      </c>
      <c r="AQ48" s="1"/>
      <c r="AR48" s="68">
        <f>$K48*POWER($E$1,(AR$6-'[1]Tabulka propočtu, verze 2021'!$B$3))*AS$3/$E$4</f>
        <v>0</v>
      </c>
      <c r="AS48" s="68">
        <f>$L48*POWER($E$1,(AR$6-'[1]Tabulka propočtu, verze 2021'!$B$3))*AS$3/$E$4</f>
        <v>0</v>
      </c>
      <c r="AT48" s="1"/>
      <c r="AU48" s="68">
        <f>$K48*POWER($E$1,(AU$6-'[1]Tabulka propočtu, verze 2021'!$B$3))*AV$3/$E$4</f>
        <v>0</v>
      </c>
      <c r="AV48" s="68">
        <f>$L48*POWER($E$1,(AU$6-'[1]Tabulka propočtu, verze 2021'!$B$3))*AV$3/$E$4</f>
        <v>0</v>
      </c>
      <c r="AW48" s="1"/>
      <c r="AX48" s="68">
        <f>$K48*POWER($E$1,(AX$6-'[1]Tabulka propočtu, verze 2021'!$B$3))*AY$3/$E$4</f>
        <v>0</v>
      </c>
      <c r="AY48" s="68">
        <f>$L48*POWER($E$1,(AX$6-'[1]Tabulka propočtu, verze 2021'!$B$3))*AY$3/$E$4</f>
        <v>0</v>
      </c>
      <c r="AZ48" s="1"/>
      <c r="BA48" s="68">
        <f>$K48*POWER($E$1,(BA$6-'[1]Tabulka propočtu, verze 2021'!$B$3))*BB$3/$E$4</f>
        <v>0</v>
      </c>
      <c r="BB48" s="68">
        <f>$L48*POWER($E$1,(BA$6-'[1]Tabulka propočtu, verze 2021'!$B$3))*BB$3/$E$4</f>
        <v>0</v>
      </c>
      <c r="BC48" s="1"/>
      <c r="BD48" s="68">
        <f>$K48*POWER($E$1,(BD$6-'[1]Tabulka propočtu, verze 2021'!$B$3))*BE$3/$E$4</f>
        <v>0</v>
      </c>
      <c r="BE48" s="68">
        <f>$L48*POWER($E$1,(BD$6-'[1]Tabulka propočtu, verze 2021'!$B$3))*BE$3/$E$4</f>
        <v>0</v>
      </c>
      <c r="BF48" s="1"/>
      <c r="BG48" s="68">
        <f>$K48*POWER($E$1,(BG$6-'[1]Tabulka propočtu, verze 2021'!$B$3))*BH$3/$E$4</f>
        <v>0</v>
      </c>
      <c r="BH48" s="68">
        <f>$L48*POWER($E$1,(BG$6-'[1]Tabulka propočtu, verze 2021'!$B$3))*BH$3/$E$4</f>
        <v>0</v>
      </c>
      <c r="BI48" s="1"/>
      <c r="BJ48" s="68">
        <f>$K48*POWER($E$1,(BJ$6-'[1]Tabulka propočtu, verze 2021'!$B$3))*BK$3/$E$4</f>
        <v>0</v>
      </c>
      <c r="BK48" s="68">
        <f>$L48*POWER($E$1,(BJ$6-'[1]Tabulka propočtu, verze 2021'!$B$3))*BK$3/$E$4</f>
        <v>0</v>
      </c>
      <c r="BL48" s="1"/>
      <c r="BM48" s="68">
        <f>$K48*POWER($E$1,(BM$6-'[1]Tabulka propočtu, verze 2021'!$B$3))*BN$3/$E$4</f>
        <v>0</v>
      </c>
      <c r="BN48" s="68">
        <f>$L48*POWER($E$1,(BM$6-'[1]Tabulka propočtu, verze 2021'!$B$3))*BN$3/$E$4</f>
        <v>0</v>
      </c>
      <c r="BO48" s="1"/>
      <c r="BP48" s="68">
        <f>$K48*POWER($E$1,(BP$6-'[1]Tabulka propočtu, verze 2021'!$B$3))*BQ$3/$E$4</f>
        <v>0</v>
      </c>
      <c r="BQ48" s="68">
        <f>$L48*POWER($E$1,(BP$6-'[1]Tabulka propočtu, verze 2021'!$B$3))*BQ$3/$E$4</f>
        <v>0</v>
      </c>
      <c r="BR48" s="1"/>
      <c r="BS48" s="68">
        <f>$K48*POWER($E$1,(BS$6-'[1]Tabulka propočtu, verze 2021'!$B$3))*BT$3/$E$4</f>
        <v>0</v>
      </c>
      <c r="BT48" s="68">
        <f>$L48*POWER($E$1,(BS$6-'[1]Tabulka propočtu, verze 2021'!$B$3))*BT$3/$E$4</f>
        <v>0</v>
      </c>
      <c r="BU48" s="1"/>
      <c r="BV48" s="68">
        <f>$K48*POWER($E$1,(BV$6-'[1]Tabulka propočtu, verze 2021'!$B$3))*BW$3/$E$4</f>
        <v>0</v>
      </c>
      <c r="BW48" s="68">
        <f>$L48*POWER($E$1,(BV$6-'[1]Tabulka propočtu, verze 2021'!$B$3))*BW$3/$E$4</f>
        <v>0</v>
      </c>
      <c r="BX48" s="1"/>
      <c r="BY48" s="68">
        <f>$K48*POWER($E$1,(BY$6-'[1]Tabulka propočtu, verze 2021'!$B$3))*BZ$3/$E$4</f>
        <v>0</v>
      </c>
      <c r="BZ48" s="68">
        <f>$L48*POWER($E$1,(BY$6-'[1]Tabulka propočtu, verze 2021'!$B$3))*BZ$3/$E$4</f>
        <v>0</v>
      </c>
      <c r="CA48" s="1"/>
      <c r="CB48" s="68">
        <f>$K48*POWER($E$1,(CB$6-'[1]Tabulka propočtu, verze 2021'!$B$3))*CC$3/$E$4</f>
        <v>0</v>
      </c>
      <c r="CC48" s="68">
        <f>$L48*POWER($E$1,(CB$6-'[1]Tabulka propočtu, verze 2021'!$B$3))*CC$3/$E$4</f>
        <v>0</v>
      </c>
      <c r="CD48" s="1"/>
      <c r="CE48" s="68">
        <f>$K48*POWER($E$1,(CE$6-'[1]Tabulka propočtu, verze 2021'!$B$3))*CF$3/$E$4</f>
        <v>0</v>
      </c>
      <c r="CF48" s="68">
        <f>$L48*POWER($E$1,(CE$6-'[1]Tabulka propočtu, verze 2021'!$B$3))*CF$3/$E$4</f>
        <v>0</v>
      </c>
      <c r="CG48" s="1"/>
      <c r="CH48" s="68">
        <f>$K48*POWER($E$1,(CH$6-'[1]Tabulka propočtu, verze 2021'!$B$3))*CI$3/$E$4</f>
        <v>0</v>
      </c>
      <c r="CI48" s="68">
        <f>$L48*POWER($E$1,(CH$6-'[1]Tabulka propočtu, verze 2021'!$B$3))*CI$3/$E$4</f>
        <v>0</v>
      </c>
      <c r="CJ48" s="1"/>
      <c r="CK48" s="68">
        <f>$K48*POWER($E$1,(CK$6-'[1]Tabulka propočtu, verze 2021'!$B$3))*CL$3/$E$4</f>
        <v>0</v>
      </c>
      <c r="CL48" s="68">
        <f>$L48*POWER($E$1,(CK$6-'[1]Tabulka propočtu, verze 2021'!$B$3))*CL$3/$E$4</f>
        <v>0</v>
      </c>
      <c r="CM48" s="1"/>
      <c r="CN48" s="68">
        <f>$K48*POWER($E$1,(CN$6-'[1]Tabulka propočtu, verze 2021'!$B$3))*CO$3/$E$4</f>
        <v>0</v>
      </c>
      <c r="CO48" s="68">
        <f>$L48*POWER($E$1,(CN$6-'[1]Tabulka propočtu, verze 2021'!$B$3))*CO$3/$E$4</f>
        <v>0</v>
      </c>
      <c r="CP48" s="1"/>
      <c r="CQ48" s="68">
        <f>$K48*POWER($E$1,(CQ$6-'[1]Tabulka propočtu, verze 2021'!$B$3))*CR$3/$E$4</f>
        <v>0</v>
      </c>
      <c r="CR48" s="68">
        <f>$L48*POWER($E$1,(CQ$6-'[1]Tabulka propočtu, verze 2021'!$B$3))*CR$3/$E$4</f>
        <v>0</v>
      </c>
      <c r="CS48" s="1"/>
      <c r="CT48" s="68">
        <f>$K48*POWER($E$1,(CT$6-'[1]Tabulka propočtu, verze 2021'!$B$3))*CU$3/$E$4</f>
        <v>0</v>
      </c>
      <c r="CU48" s="68">
        <f>$L48*POWER($E$1,(CT$6-'[1]Tabulka propočtu, verze 2021'!$B$3))*CU$3/$E$4</f>
        <v>0</v>
      </c>
      <c r="CV48" s="1"/>
      <c r="CW48" s="68">
        <f>$K48*POWER($E$1,(CW$6-'[1]Tabulka propočtu, verze 2021'!$B$3))*CX$3/$E$4</f>
        <v>0</v>
      </c>
      <c r="CX48" s="68">
        <f>$L48*POWER($E$1,(CW$6-'[1]Tabulka propočtu, verze 2021'!$B$3))*CX$3/$E$4</f>
        <v>0</v>
      </c>
      <c r="CY48" s="1"/>
      <c r="CZ48" s="68">
        <f>$K48*POWER($E$1,(CZ$6-'[1]Tabulka propočtu, verze 2021'!$B$3))*DA$3/$E$4</f>
        <v>0</v>
      </c>
      <c r="DA48" s="68">
        <f>$L48*POWER($E$1,(CZ$6-'[1]Tabulka propočtu, verze 2021'!$B$3))*DA$3/$E$4</f>
        <v>0</v>
      </c>
      <c r="DB48" s="1"/>
      <c r="DC48" s="68">
        <f>$K48*POWER($E$1,(DC$6-'[1]Tabulka propočtu, verze 2021'!$B$3))*DD$3/$E$4</f>
        <v>0</v>
      </c>
      <c r="DD48" s="68">
        <f>$L48*POWER($E$1,(DC$6-'[1]Tabulka propočtu, verze 2021'!$B$3))*DD$3/$E$4</f>
        <v>0</v>
      </c>
      <c r="DE48" s="1"/>
    </row>
    <row r="49" spans="1:109" x14ac:dyDescent="0.2">
      <c r="A49" s="58"/>
      <c r="B49" s="90"/>
      <c r="C49" s="60" t="str">
        <f>'[1]Tabulka propočtu, verze 2021'!C44</f>
        <v>C03</v>
      </c>
      <c r="D49" s="95" t="str">
        <f>'[1]Tabulka propočtu, verze 2021'!D44</f>
        <v>Úprava stávající technologie TNS, TM (individuální kalkulace)</v>
      </c>
      <c r="E49" s="80" t="str">
        <f>'[1]Tabulka propočtu, verze 2021'!E44</f>
        <v>mil. Kč</v>
      </c>
      <c r="F49" s="81">
        <f>'[1]Tabulka propočtu, verze 2021'!G44</f>
        <v>0</v>
      </c>
      <c r="H49" s="68">
        <f>'[1]Tabulka propočtu, verze 2021'!$CQ44</f>
        <v>0</v>
      </c>
      <c r="I49" s="68">
        <f>'[1]Tabulka propočtu, verze 2021'!$CS44</f>
        <v>0</v>
      </c>
      <c r="K49" s="68">
        <f>'[1]Tabulka propočtu, verze 2021'!$CQ44</f>
        <v>0</v>
      </c>
      <c r="L49" s="68">
        <f>'[1]Tabulka propočtu, verze 2021'!$CS44</f>
        <v>0</v>
      </c>
      <c r="M49" s="64"/>
      <c r="N49" s="68">
        <f t="shared" si="175"/>
        <v>0</v>
      </c>
      <c r="O49" s="68">
        <f t="shared" si="176"/>
        <v>0</v>
      </c>
      <c r="P49"/>
      <c r="Q49" s="68">
        <f>$K49*POWER($E$1,(Q$6-'[1]Tabulka propočtu, verze 2021'!$B$3))*R$3/$E$4</f>
        <v>0</v>
      </c>
      <c r="R49" s="68">
        <f>$L49*POWER($E$1,(Q$6-'[1]Tabulka propočtu, verze 2021'!$B$3))*R$3/$E$4</f>
        <v>0</v>
      </c>
      <c r="S49"/>
      <c r="T49" s="68">
        <f>$K49*POWER($E$1,($T$6-'[1]Tabulka propočtu, verze 2021'!$B$3))*U$3/$E$4</f>
        <v>0</v>
      </c>
      <c r="U49" s="68">
        <f>$L49*POWER($E$1,($T$6-'[1]Tabulka propočtu, verze 2021'!$B$3))*U$3/$E$4</f>
        <v>0</v>
      </c>
      <c r="W49" s="68">
        <f>$K49*POWER($E$1,(W$6-'[1]Tabulka propočtu, verze 2021'!$B$3))*X$3/$E$4</f>
        <v>0</v>
      </c>
      <c r="X49" s="68">
        <f>$L49*POWER($E$1,(W$6-'[1]Tabulka propočtu, verze 2021'!$B$3))*X$3/$E$4</f>
        <v>0</v>
      </c>
      <c r="Z49" s="68">
        <f>$K49*POWER($E$1,(Z$6-'[1]Tabulka propočtu, verze 2021'!$B$3))*AA$3/$E$4</f>
        <v>0</v>
      </c>
      <c r="AA49" s="68">
        <f>$L49*POWER($E$1,(Z$6-'[1]Tabulka propočtu, verze 2021'!$B$3))*AA$3/$E$4</f>
        <v>0</v>
      </c>
      <c r="AB49" s="1"/>
      <c r="AC49" s="68">
        <f>$K49*POWER($E$1,(AC$6-'[1]Tabulka propočtu, verze 2021'!$B$3))*AD$3/$E$4</f>
        <v>0</v>
      </c>
      <c r="AD49" s="68">
        <f>$L49*POWER($E$1,(AC$6-'[1]Tabulka propočtu, verze 2021'!$B$3))*AD$3/$E$4</f>
        <v>0</v>
      </c>
      <c r="AE49" s="1"/>
      <c r="AF49" s="68">
        <f>$K49*POWER($E$1,(AF$6-'[1]Tabulka propočtu, verze 2021'!$B$3))*AG$3/$E$4</f>
        <v>0</v>
      </c>
      <c r="AG49" s="68">
        <f>$L49*POWER($E$1,(AF$6-'[1]Tabulka propočtu, verze 2021'!$B$3))*AG$3/$E$4</f>
        <v>0</v>
      </c>
      <c r="AH49" s="1"/>
      <c r="AI49" s="68">
        <f>$K49*POWER($E$1,(AI$6-'[1]Tabulka propočtu, verze 2021'!$B$3))*AJ$3/$E$4</f>
        <v>0</v>
      </c>
      <c r="AJ49" s="68">
        <f>$L49*POWER($E$1,(AI$6-'[1]Tabulka propočtu, verze 2021'!$B$3))*AJ$3/$E$4</f>
        <v>0</v>
      </c>
      <c r="AK49" s="1"/>
      <c r="AL49" s="68">
        <f>$K49*POWER($E$1,(AL$6-'[1]Tabulka propočtu, verze 2021'!$B$3))*AM$3/$E$4</f>
        <v>0</v>
      </c>
      <c r="AM49" s="68">
        <f>$L49*POWER($E$1,(AL$6-'[1]Tabulka propočtu, verze 2021'!$B$3))*AM$3/$E$4</f>
        <v>0</v>
      </c>
      <c r="AN49" s="1"/>
      <c r="AO49" s="68">
        <f>$K49*POWER($E$1,(AO$6-'[1]Tabulka propočtu, verze 2021'!$B$3))*AP$3/$E$4</f>
        <v>0</v>
      </c>
      <c r="AP49" s="68">
        <f>$L49*POWER($E$1,(AO$6-'[1]Tabulka propočtu, verze 2021'!$B$3))*AP$3/$E$4</f>
        <v>0</v>
      </c>
      <c r="AQ49" s="1"/>
      <c r="AR49" s="68">
        <f>$K49*POWER($E$1,(AR$6-'[1]Tabulka propočtu, verze 2021'!$B$3))*AS$3/$E$4</f>
        <v>0</v>
      </c>
      <c r="AS49" s="68">
        <f>$L49*POWER($E$1,(AR$6-'[1]Tabulka propočtu, verze 2021'!$B$3))*AS$3/$E$4</f>
        <v>0</v>
      </c>
      <c r="AT49" s="1"/>
      <c r="AU49" s="68">
        <f>$K49*POWER($E$1,(AU$6-'[1]Tabulka propočtu, verze 2021'!$B$3))*AV$3/$E$4</f>
        <v>0</v>
      </c>
      <c r="AV49" s="68">
        <f>$L49*POWER($E$1,(AU$6-'[1]Tabulka propočtu, verze 2021'!$B$3))*AV$3/$E$4</f>
        <v>0</v>
      </c>
      <c r="AW49" s="1"/>
      <c r="AX49" s="68">
        <f>$K49*POWER($E$1,(AX$6-'[1]Tabulka propočtu, verze 2021'!$B$3))*AY$3/$E$4</f>
        <v>0</v>
      </c>
      <c r="AY49" s="68">
        <f>$L49*POWER($E$1,(AX$6-'[1]Tabulka propočtu, verze 2021'!$B$3))*AY$3/$E$4</f>
        <v>0</v>
      </c>
      <c r="AZ49" s="1"/>
      <c r="BA49" s="68">
        <f>$K49*POWER($E$1,(BA$6-'[1]Tabulka propočtu, verze 2021'!$B$3))*BB$3/$E$4</f>
        <v>0</v>
      </c>
      <c r="BB49" s="68">
        <f>$L49*POWER($E$1,(BA$6-'[1]Tabulka propočtu, verze 2021'!$B$3))*BB$3/$E$4</f>
        <v>0</v>
      </c>
      <c r="BC49" s="1"/>
      <c r="BD49" s="68">
        <f>$K49*POWER($E$1,(BD$6-'[1]Tabulka propočtu, verze 2021'!$B$3))*BE$3/$E$4</f>
        <v>0</v>
      </c>
      <c r="BE49" s="68">
        <f>$L49*POWER($E$1,(BD$6-'[1]Tabulka propočtu, verze 2021'!$B$3))*BE$3/$E$4</f>
        <v>0</v>
      </c>
      <c r="BF49" s="1"/>
      <c r="BG49" s="68">
        <f>$K49*POWER($E$1,(BG$6-'[1]Tabulka propočtu, verze 2021'!$B$3))*BH$3/$E$4</f>
        <v>0</v>
      </c>
      <c r="BH49" s="68">
        <f>$L49*POWER($E$1,(BG$6-'[1]Tabulka propočtu, verze 2021'!$B$3))*BH$3/$E$4</f>
        <v>0</v>
      </c>
      <c r="BI49" s="1"/>
      <c r="BJ49" s="68">
        <f>$K49*POWER($E$1,(BJ$6-'[1]Tabulka propočtu, verze 2021'!$B$3))*BK$3/$E$4</f>
        <v>0</v>
      </c>
      <c r="BK49" s="68">
        <f>$L49*POWER($E$1,(BJ$6-'[1]Tabulka propočtu, verze 2021'!$B$3))*BK$3/$E$4</f>
        <v>0</v>
      </c>
      <c r="BL49" s="1"/>
      <c r="BM49" s="68">
        <f>$K49*POWER($E$1,(BM$6-'[1]Tabulka propočtu, verze 2021'!$B$3))*BN$3/$E$4</f>
        <v>0</v>
      </c>
      <c r="BN49" s="68">
        <f>$L49*POWER($E$1,(BM$6-'[1]Tabulka propočtu, verze 2021'!$B$3))*BN$3/$E$4</f>
        <v>0</v>
      </c>
      <c r="BO49" s="1"/>
      <c r="BP49" s="68">
        <f>$K49*POWER($E$1,(BP$6-'[1]Tabulka propočtu, verze 2021'!$B$3))*BQ$3/$E$4</f>
        <v>0</v>
      </c>
      <c r="BQ49" s="68">
        <f>$L49*POWER($E$1,(BP$6-'[1]Tabulka propočtu, verze 2021'!$B$3))*BQ$3/$E$4</f>
        <v>0</v>
      </c>
      <c r="BR49" s="1"/>
      <c r="BS49" s="68">
        <f>$K49*POWER($E$1,(BS$6-'[1]Tabulka propočtu, verze 2021'!$B$3))*BT$3/$E$4</f>
        <v>0</v>
      </c>
      <c r="BT49" s="68">
        <f>$L49*POWER($E$1,(BS$6-'[1]Tabulka propočtu, verze 2021'!$B$3))*BT$3/$E$4</f>
        <v>0</v>
      </c>
      <c r="BU49" s="1"/>
      <c r="BV49" s="68">
        <f>$K49*POWER($E$1,(BV$6-'[1]Tabulka propočtu, verze 2021'!$B$3))*BW$3/$E$4</f>
        <v>0</v>
      </c>
      <c r="BW49" s="68">
        <f>$L49*POWER($E$1,(BV$6-'[1]Tabulka propočtu, verze 2021'!$B$3))*BW$3/$E$4</f>
        <v>0</v>
      </c>
      <c r="BX49" s="1"/>
      <c r="BY49" s="68">
        <f>$K49*POWER($E$1,(BY$6-'[1]Tabulka propočtu, verze 2021'!$B$3))*BZ$3/$E$4</f>
        <v>0</v>
      </c>
      <c r="BZ49" s="68">
        <f>$L49*POWER($E$1,(BY$6-'[1]Tabulka propočtu, verze 2021'!$B$3))*BZ$3/$E$4</f>
        <v>0</v>
      </c>
      <c r="CA49" s="1"/>
      <c r="CB49" s="68">
        <f>$K49*POWER($E$1,(CB$6-'[1]Tabulka propočtu, verze 2021'!$B$3))*CC$3/$E$4</f>
        <v>0</v>
      </c>
      <c r="CC49" s="68">
        <f>$L49*POWER($E$1,(CB$6-'[1]Tabulka propočtu, verze 2021'!$B$3))*CC$3/$E$4</f>
        <v>0</v>
      </c>
      <c r="CD49" s="1"/>
      <c r="CE49" s="68">
        <f>$K49*POWER($E$1,(CE$6-'[1]Tabulka propočtu, verze 2021'!$B$3))*CF$3/$E$4</f>
        <v>0</v>
      </c>
      <c r="CF49" s="68">
        <f>$L49*POWER($E$1,(CE$6-'[1]Tabulka propočtu, verze 2021'!$B$3))*CF$3/$E$4</f>
        <v>0</v>
      </c>
      <c r="CG49" s="1"/>
      <c r="CH49" s="68">
        <f>$K49*POWER($E$1,(CH$6-'[1]Tabulka propočtu, verze 2021'!$B$3))*CI$3/$E$4</f>
        <v>0</v>
      </c>
      <c r="CI49" s="68">
        <f>$L49*POWER($E$1,(CH$6-'[1]Tabulka propočtu, verze 2021'!$B$3))*CI$3/$E$4</f>
        <v>0</v>
      </c>
      <c r="CJ49" s="1"/>
      <c r="CK49" s="68">
        <f>$K49*POWER($E$1,(CK$6-'[1]Tabulka propočtu, verze 2021'!$B$3))*CL$3/$E$4</f>
        <v>0</v>
      </c>
      <c r="CL49" s="68">
        <f>$L49*POWER($E$1,(CK$6-'[1]Tabulka propočtu, verze 2021'!$B$3))*CL$3/$E$4</f>
        <v>0</v>
      </c>
      <c r="CM49" s="1"/>
      <c r="CN49" s="68">
        <f>$K49*POWER($E$1,(CN$6-'[1]Tabulka propočtu, verze 2021'!$B$3))*CO$3/$E$4</f>
        <v>0</v>
      </c>
      <c r="CO49" s="68">
        <f>$L49*POWER($E$1,(CN$6-'[1]Tabulka propočtu, verze 2021'!$B$3))*CO$3/$E$4</f>
        <v>0</v>
      </c>
      <c r="CP49" s="1"/>
      <c r="CQ49" s="68">
        <f>$K49*POWER($E$1,(CQ$6-'[1]Tabulka propočtu, verze 2021'!$B$3))*CR$3/$E$4</f>
        <v>0</v>
      </c>
      <c r="CR49" s="68">
        <f>$L49*POWER($E$1,(CQ$6-'[1]Tabulka propočtu, verze 2021'!$B$3))*CR$3/$E$4</f>
        <v>0</v>
      </c>
      <c r="CS49" s="1"/>
      <c r="CT49" s="68">
        <f>$K49*POWER($E$1,(CT$6-'[1]Tabulka propočtu, verze 2021'!$B$3))*CU$3/$E$4</f>
        <v>0</v>
      </c>
      <c r="CU49" s="68">
        <f>$L49*POWER($E$1,(CT$6-'[1]Tabulka propočtu, verze 2021'!$B$3))*CU$3/$E$4</f>
        <v>0</v>
      </c>
      <c r="CV49" s="1"/>
      <c r="CW49" s="68">
        <f>$K49*POWER($E$1,(CW$6-'[1]Tabulka propočtu, verze 2021'!$B$3))*CX$3/$E$4</f>
        <v>0</v>
      </c>
      <c r="CX49" s="68">
        <f>$L49*POWER($E$1,(CW$6-'[1]Tabulka propočtu, verze 2021'!$B$3))*CX$3/$E$4</f>
        <v>0</v>
      </c>
      <c r="CY49" s="1"/>
      <c r="CZ49" s="68">
        <f>$K49*POWER($E$1,(CZ$6-'[1]Tabulka propočtu, verze 2021'!$B$3))*DA$3/$E$4</f>
        <v>0</v>
      </c>
      <c r="DA49" s="68">
        <f>$L49*POWER($E$1,(CZ$6-'[1]Tabulka propočtu, verze 2021'!$B$3))*DA$3/$E$4</f>
        <v>0</v>
      </c>
      <c r="DB49" s="1"/>
      <c r="DC49" s="68">
        <f>$K49*POWER($E$1,(DC$6-'[1]Tabulka propočtu, verze 2021'!$B$3))*DD$3/$E$4</f>
        <v>0</v>
      </c>
      <c r="DD49" s="68">
        <f>$L49*POWER($E$1,(DC$6-'[1]Tabulka propočtu, verze 2021'!$B$3))*DD$3/$E$4</f>
        <v>0</v>
      </c>
      <c r="DE49" s="1"/>
    </row>
    <row r="50" spans="1:109" x14ac:dyDescent="0.2">
      <c r="A50" s="58"/>
      <c r="B50" s="90"/>
      <c r="C50" s="60" t="str">
        <f>'[1]Tabulka propočtu, verze 2021'!C45</f>
        <v>C04</v>
      </c>
      <c r="D50" s="65" t="str">
        <f>'[1]Tabulka propočtu, verze 2021'!D45</f>
        <v>Technologie spínací stanice</v>
      </c>
      <c r="E50" s="66" t="str">
        <f>'[1]Tabulka propočtu, verze 2021'!E45</f>
        <v>ks</v>
      </c>
      <c r="F50" s="67">
        <f>'[1]Tabulka propočtu, verze 2021'!G45</f>
        <v>37.589233630603204</v>
      </c>
      <c r="H50" s="68">
        <f>'[1]Tabulka propočtu, verze 2021'!$CQ45</f>
        <v>0</v>
      </c>
      <c r="I50" s="68">
        <f>'[1]Tabulka propočtu, verze 2021'!$CS45</f>
        <v>0</v>
      </c>
      <c r="K50" s="68">
        <f>'[1]Tabulka propočtu, verze 2021'!$CQ45</f>
        <v>0</v>
      </c>
      <c r="L50" s="68">
        <f>'[1]Tabulka propočtu, verze 2021'!$CS45</f>
        <v>0</v>
      </c>
      <c r="M50" s="64"/>
      <c r="N50" s="68">
        <f t="shared" si="175"/>
        <v>0</v>
      </c>
      <c r="O50" s="68">
        <f t="shared" si="176"/>
        <v>0</v>
      </c>
      <c r="P50"/>
      <c r="Q50" s="68">
        <f>$K50*POWER($E$1,(Q$6-'[1]Tabulka propočtu, verze 2021'!$B$3))*R$3/$E$4</f>
        <v>0</v>
      </c>
      <c r="R50" s="68">
        <f>$L50*POWER($E$1,(Q$6-'[1]Tabulka propočtu, verze 2021'!$B$3))*R$3/$E$4</f>
        <v>0</v>
      </c>
      <c r="S50"/>
      <c r="T50" s="68">
        <f>$K50*POWER($E$1,($T$6-'[1]Tabulka propočtu, verze 2021'!$B$3))*U$3/$E$4</f>
        <v>0</v>
      </c>
      <c r="U50" s="68">
        <f>$L50*POWER($E$1,($T$6-'[1]Tabulka propočtu, verze 2021'!$B$3))*U$3/$E$4</f>
        <v>0</v>
      </c>
      <c r="W50" s="68">
        <f>$K50*POWER($E$1,(W$6-'[1]Tabulka propočtu, verze 2021'!$B$3))*X$3/$E$4</f>
        <v>0</v>
      </c>
      <c r="X50" s="68">
        <f>$L50*POWER($E$1,(W$6-'[1]Tabulka propočtu, verze 2021'!$B$3))*X$3/$E$4</f>
        <v>0</v>
      </c>
      <c r="Z50" s="68">
        <f>$K50*POWER($E$1,(Z$6-'[1]Tabulka propočtu, verze 2021'!$B$3))*AA$3/$E$4</f>
        <v>0</v>
      </c>
      <c r="AA50" s="68">
        <f>$L50*POWER($E$1,(Z$6-'[1]Tabulka propočtu, verze 2021'!$B$3))*AA$3/$E$4</f>
        <v>0</v>
      </c>
      <c r="AB50" s="1"/>
      <c r="AC50" s="68">
        <f>$K50*POWER($E$1,(AC$6-'[1]Tabulka propočtu, verze 2021'!$B$3))*AD$3/$E$4</f>
        <v>0</v>
      </c>
      <c r="AD50" s="68">
        <f>$L50*POWER($E$1,(AC$6-'[1]Tabulka propočtu, verze 2021'!$B$3))*AD$3/$E$4</f>
        <v>0</v>
      </c>
      <c r="AE50" s="1"/>
      <c r="AF50" s="68">
        <f>$K50*POWER($E$1,(AF$6-'[1]Tabulka propočtu, verze 2021'!$B$3))*AG$3/$E$4</f>
        <v>0</v>
      </c>
      <c r="AG50" s="68">
        <f>$L50*POWER($E$1,(AF$6-'[1]Tabulka propočtu, verze 2021'!$B$3))*AG$3/$E$4</f>
        <v>0</v>
      </c>
      <c r="AH50" s="1"/>
      <c r="AI50" s="68">
        <f>$K50*POWER($E$1,(AI$6-'[1]Tabulka propočtu, verze 2021'!$B$3))*AJ$3/$E$4</f>
        <v>0</v>
      </c>
      <c r="AJ50" s="68">
        <f>$L50*POWER($E$1,(AI$6-'[1]Tabulka propočtu, verze 2021'!$B$3))*AJ$3/$E$4</f>
        <v>0</v>
      </c>
      <c r="AK50" s="1"/>
      <c r="AL50" s="68">
        <f>$K50*POWER($E$1,(AL$6-'[1]Tabulka propočtu, verze 2021'!$B$3))*AM$3/$E$4</f>
        <v>0</v>
      </c>
      <c r="AM50" s="68">
        <f>$L50*POWER($E$1,(AL$6-'[1]Tabulka propočtu, verze 2021'!$B$3))*AM$3/$E$4</f>
        <v>0</v>
      </c>
      <c r="AN50" s="1"/>
      <c r="AO50" s="68">
        <f>$K50*POWER($E$1,(AO$6-'[1]Tabulka propočtu, verze 2021'!$B$3))*AP$3/$E$4</f>
        <v>0</v>
      </c>
      <c r="AP50" s="68">
        <f>$L50*POWER($E$1,(AO$6-'[1]Tabulka propočtu, verze 2021'!$B$3))*AP$3/$E$4</f>
        <v>0</v>
      </c>
      <c r="AQ50" s="1"/>
      <c r="AR50" s="68">
        <f>$K50*POWER($E$1,(AR$6-'[1]Tabulka propočtu, verze 2021'!$B$3))*AS$3/$E$4</f>
        <v>0</v>
      </c>
      <c r="AS50" s="68">
        <f>$L50*POWER($E$1,(AR$6-'[1]Tabulka propočtu, verze 2021'!$B$3))*AS$3/$E$4</f>
        <v>0</v>
      </c>
      <c r="AT50" s="1"/>
      <c r="AU50" s="68">
        <f>$K50*POWER($E$1,(AU$6-'[1]Tabulka propočtu, verze 2021'!$B$3))*AV$3/$E$4</f>
        <v>0</v>
      </c>
      <c r="AV50" s="68">
        <f>$L50*POWER($E$1,(AU$6-'[1]Tabulka propočtu, verze 2021'!$B$3))*AV$3/$E$4</f>
        <v>0</v>
      </c>
      <c r="AW50" s="1"/>
      <c r="AX50" s="68">
        <f>$K50*POWER($E$1,(AX$6-'[1]Tabulka propočtu, verze 2021'!$B$3))*AY$3/$E$4</f>
        <v>0</v>
      </c>
      <c r="AY50" s="68">
        <f>$L50*POWER($E$1,(AX$6-'[1]Tabulka propočtu, verze 2021'!$B$3))*AY$3/$E$4</f>
        <v>0</v>
      </c>
      <c r="AZ50" s="1"/>
      <c r="BA50" s="68">
        <f>$K50*POWER($E$1,(BA$6-'[1]Tabulka propočtu, verze 2021'!$B$3))*BB$3/$E$4</f>
        <v>0</v>
      </c>
      <c r="BB50" s="68">
        <f>$L50*POWER($E$1,(BA$6-'[1]Tabulka propočtu, verze 2021'!$B$3))*BB$3/$E$4</f>
        <v>0</v>
      </c>
      <c r="BC50" s="1"/>
      <c r="BD50" s="68">
        <f>$K50*POWER($E$1,(BD$6-'[1]Tabulka propočtu, verze 2021'!$B$3))*BE$3/$E$4</f>
        <v>0</v>
      </c>
      <c r="BE50" s="68">
        <f>$L50*POWER($E$1,(BD$6-'[1]Tabulka propočtu, verze 2021'!$B$3))*BE$3/$E$4</f>
        <v>0</v>
      </c>
      <c r="BF50" s="1"/>
      <c r="BG50" s="68">
        <f>$K50*POWER($E$1,(BG$6-'[1]Tabulka propočtu, verze 2021'!$B$3))*BH$3/$E$4</f>
        <v>0</v>
      </c>
      <c r="BH50" s="68">
        <f>$L50*POWER($E$1,(BG$6-'[1]Tabulka propočtu, verze 2021'!$B$3))*BH$3/$E$4</f>
        <v>0</v>
      </c>
      <c r="BI50" s="1"/>
      <c r="BJ50" s="68">
        <f>$K50*POWER($E$1,(BJ$6-'[1]Tabulka propočtu, verze 2021'!$B$3))*BK$3/$E$4</f>
        <v>0</v>
      </c>
      <c r="BK50" s="68">
        <f>$L50*POWER($E$1,(BJ$6-'[1]Tabulka propočtu, verze 2021'!$B$3))*BK$3/$E$4</f>
        <v>0</v>
      </c>
      <c r="BL50" s="1"/>
      <c r="BM50" s="68">
        <f>$K50*POWER($E$1,(BM$6-'[1]Tabulka propočtu, verze 2021'!$B$3))*BN$3/$E$4</f>
        <v>0</v>
      </c>
      <c r="BN50" s="68">
        <f>$L50*POWER($E$1,(BM$6-'[1]Tabulka propočtu, verze 2021'!$B$3))*BN$3/$E$4</f>
        <v>0</v>
      </c>
      <c r="BO50" s="1"/>
      <c r="BP50" s="68">
        <f>$K50*POWER($E$1,(BP$6-'[1]Tabulka propočtu, verze 2021'!$B$3))*BQ$3/$E$4</f>
        <v>0</v>
      </c>
      <c r="BQ50" s="68">
        <f>$L50*POWER($E$1,(BP$6-'[1]Tabulka propočtu, verze 2021'!$B$3))*BQ$3/$E$4</f>
        <v>0</v>
      </c>
      <c r="BR50" s="1"/>
      <c r="BS50" s="68">
        <f>$K50*POWER($E$1,(BS$6-'[1]Tabulka propočtu, verze 2021'!$B$3))*BT$3/$E$4</f>
        <v>0</v>
      </c>
      <c r="BT50" s="68">
        <f>$L50*POWER($E$1,(BS$6-'[1]Tabulka propočtu, verze 2021'!$B$3))*BT$3/$E$4</f>
        <v>0</v>
      </c>
      <c r="BU50" s="1"/>
      <c r="BV50" s="68">
        <f>$K50*POWER($E$1,(BV$6-'[1]Tabulka propočtu, verze 2021'!$B$3))*BW$3/$E$4</f>
        <v>0</v>
      </c>
      <c r="BW50" s="68">
        <f>$L50*POWER($E$1,(BV$6-'[1]Tabulka propočtu, verze 2021'!$B$3))*BW$3/$E$4</f>
        <v>0</v>
      </c>
      <c r="BX50" s="1"/>
      <c r="BY50" s="68">
        <f>$K50*POWER($E$1,(BY$6-'[1]Tabulka propočtu, verze 2021'!$B$3))*BZ$3/$E$4</f>
        <v>0</v>
      </c>
      <c r="BZ50" s="68">
        <f>$L50*POWER($E$1,(BY$6-'[1]Tabulka propočtu, verze 2021'!$B$3))*BZ$3/$E$4</f>
        <v>0</v>
      </c>
      <c r="CA50" s="1"/>
      <c r="CB50" s="68">
        <f>$K50*POWER($E$1,(CB$6-'[1]Tabulka propočtu, verze 2021'!$B$3))*CC$3/$E$4</f>
        <v>0</v>
      </c>
      <c r="CC50" s="68">
        <f>$L50*POWER($E$1,(CB$6-'[1]Tabulka propočtu, verze 2021'!$B$3))*CC$3/$E$4</f>
        <v>0</v>
      </c>
      <c r="CD50" s="1"/>
      <c r="CE50" s="68">
        <f>$K50*POWER($E$1,(CE$6-'[1]Tabulka propočtu, verze 2021'!$B$3))*CF$3/$E$4</f>
        <v>0</v>
      </c>
      <c r="CF50" s="68">
        <f>$L50*POWER($E$1,(CE$6-'[1]Tabulka propočtu, verze 2021'!$B$3))*CF$3/$E$4</f>
        <v>0</v>
      </c>
      <c r="CG50" s="1"/>
      <c r="CH50" s="68">
        <f>$K50*POWER($E$1,(CH$6-'[1]Tabulka propočtu, verze 2021'!$B$3))*CI$3/$E$4</f>
        <v>0</v>
      </c>
      <c r="CI50" s="68">
        <f>$L50*POWER($E$1,(CH$6-'[1]Tabulka propočtu, verze 2021'!$B$3))*CI$3/$E$4</f>
        <v>0</v>
      </c>
      <c r="CJ50" s="1"/>
      <c r="CK50" s="68">
        <f>$K50*POWER($E$1,(CK$6-'[1]Tabulka propočtu, verze 2021'!$B$3))*CL$3/$E$4</f>
        <v>0</v>
      </c>
      <c r="CL50" s="68">
        <f>$L50*POWER($E$1,(CK$6-'[1]Tabulka propočtu, verze 2021'!$B$3))*CL$3/$E$4</f>
        <v>0</v>
      </c>
      <c r="CM50" s="1"/>
      <c r="CN50" s="68">
        <f>$K50*POWER($E$1,(CN$6-'[1]Tabulka propočtu, verze 2021'!$B$3))*CO$3/$E$4</f>
        <v>0</v>
      </c>
      <c r="CO50" s="68">
        <f>$L50*POWER($E$1,(CN$6-'[1]Tabulka propočtu, verze 2021'!$B$3))*CO$3/$E$4</f>
        <v>0</v>
      </c>
      <c r="CP50" s="1"/>
      <c r="CQ50" s="68">
        <f>$K50*POWER($E$1,(CQ$6-'[1]Tabulka propočtu, verze 2021'!$B$3))*CR$3/$E$4</f>
        <v>0</v>
      </c>
      <c r="CR50" s="68">
        <f>$L50*POWER($E$1,(CQ$6-'[1]Tabulka propočtu, verze 2021'!$B$3))*CR$3/$E$4</f>
        <v>0</v>
      </c>
      <c r="CS50" s="1"/>
      <c r="CT50" s="68">
        <f>$K50*POWER($E$1,(CT$6-'[1]Tabulka propočtu, verze 2021'!$B$3))*CU$3/$E$4</f>
        <v>0</v>
      </c>
      <c r="CU50" s="68">
        <f>$L50*POWER($E$1,(CT$6-'[1]Tabulka propočtu, verze 2021'!$B$3))*CU$3/$E$4</f>
        <v>0</v>
      </c>
      <c r="CV50" s="1"/>
      <c r="CW50" s="68">
        <f>$K50*POWER($E$1,(CW$6-'[1]Tabulka propočtu, verze 2021'!$B$3))*CX$3/$E$4</f>
        <v>0</v>
      </c>
      <c r="CX50" s="68">
        <f>$L50*POWER($E$1,(CW$6-'[1]Tabulka propočtu, verze 2021'!$B$3))*CX$3/$E$4</f>
        <v>0</v>
      </c>
      <c r="CY50" s="1"/>
      <c r="CZ50" s="68">
        <f>$K50*POWER($E$1,(CZ$6-'[1]Tabulka propočtu, verze 2021'!$B$3))*DA$3/$E$4</f>
        <v>0</v>
      </c>
      <c r="DA50" s="68">
        <f>$L50*POWER($E$1,(CZ$6-'[1]Tabulka propočtu, verze 2021'!$B$3))*DA$3/$E$4</f>
        <v>0</v>
      </c>
      <c r="DB50" s="1"/>
      <c r="DC50" s="68">
        <f>$K50*POWER($E$1,(DC$6-'[1]Tabulka propočtu, verze 2021'!$B$3))*DD$3/$E$4</f>
        <v>0</v>
      </c>
      <c r="DD50" s="68">
        <f>$L50*POWER($E$1,(DC$6-'[1]Tabulka propočtu, verze 2021'!$B$3))*DD$3/$E$4</f>
        <v>0</v>
      </c>
      <c r="DE50" s="1"/>
    </row>
    <row r="51" spans="1:109" x14ac:dyDescent="0.2">
      <c r="A51" s="58"/>
      <c r="B51" s="91"/>
      <c r="C51" s="60" t="str">
        <f>'[1]Tabulka propočtu, verze 2021'!C46</f>
        <v>C05</v>
      </c>
      <c r="D51" s="96" t="str">
        <f>'[1]Tabulka propočtu, verze 2021'!D46</f>
        <v>Úprava stávající technologie SpS (individuální kalkulace)</v>
      </c>
      <c r="E51" s="97" t="str">
        <f>'[1]Tabulka propočtu, verze 2021'!E46</f>
        <v>mil. Kč</v>
      </c>
      <c r="F51" s="81">
        <f>'[1]Tabulka propočtu, verze 2021'!G46</f>
        <v>0</v>
      </c>
      <c r="H51" s="68">
        <f>'[1]Tabulka propočtu, verze 2021'!$CQ46</f>
        <v>0</v>
      </c>
      <c r="I51" s="68">
        <f>'[1]Tabulka propočtu, verze 2021'!$CS46</f>
        <v>0</v>
      </c>
      <c r="K51" s="68">
        <f>'[1]Tabulka propočtu, verze 2021'!$CQ46</f>
        <v>0</v>
      </c>
      <c r="L51" s="68">
        <f>'[1]Tabulka propočtu, verze 2021'!$CS46</f>
        <v>0</v>
      </c>
      <c r="M51" s="64"/>
      <c r="N51" s="68">
        <f t="shared" si="175"/>
        <v>0</v>
      </c>
      <c r="O51" s="68">
        <f t="shared" si="176"/>
        <v>0</v>
      </c>
      <c r="P51"/>
      <c r="Q51" s="68">
        <f>$K51*POWER($E$1,(Q$6-'[1]Tabulka propočtu, verze 2021'!$B$3))*R$3/$E$4</f>
        <v>0</v>
      </c>
      <c r="R51" s="68">
        <f>$L51*POWER($E$1,(Q$6-'[1]Tabulka propočtu, verze 2021'!$B$3))*R$3/$E$4</f>
        <v>0</v>
      </c>
      <c r="S51"/>
      <c r="T51" s="68">
        <f>$K51*POWER($E$1,($T$6-'[1]Tabulka propočtu, verze 2021'!$B$3))*U$3/$E$4</f>
        <v>0</v>
      </c>
      <c r="U51" s="68">
        <f>$L51*POWER($E$1,($T$6-'[1]Tabulka propočtu, verze 2021'!$B$3))*U$3/$E$4</f>
        <v>0</v>
      </c>
      <c r="W51" s="68">
        <f>$K51*POWER($E$1,(W$6-'[1]Tabulka propočtu, verze 2021'!$B$3))*X$3/$E$4</f>
        <v>0</v>
      </c>
      <c r="X51" s="68">
        <f>$L51*POWER($E$1,(W$6-'[1]Tabulka propočtu, verze 2021'!$B$3))*X$3/$E$4</f>
        <v>0</v>
      </c>
      <c r="Z51" s="68">
        <f>$K51*POWER($E$1,(Z$6-'[1]Tabulka propočtu, verze 2021'!$B$3))*AA$3/$E$4</f>
        <v>0</v>
      </c>
      <c r="AA51" s="68">
        <f>$L51*POWER($E$1,(Z$6-'[1]Tabulka propočtu, verze 2021'!$B$3))*AA$3/$E$4</f>
        <v>0</v>
      </c>
      <c r="AB51" s="1"/>
      <c r="AC51" s="68">
        <f>$K51*POWER($E$1,(AC$6-'[1]Tabulka propočtu, verze 2021'!$B$3))*AD$3/$E$4</f>
        <v>0</v>
      </c>
      <c r="AD51" s="68">
        <f>$L51*POWER($E$1,(AC$6-'[1]Tabulka propočtu, verze 2021'!$B$3))*AD$3/$E$4</f>
        <v>0</v>
      </c>
      <c r="AE51" s="1"/>
      <c r="AF51" s="68">
        <f>$K51*POWER($E$1,(AF$6-'[1]Tabulka propočtu, verze 2021'!$B$3))*AG$3/$E$4</f>
        <v>0</v>
      </c>
      <c r="AG51" s="68">
        <f>$L51*POWER($E$1,(AF$6-'[1]Tabulka propočtu, verze 2021'!$B$3))*AG$3/$E$4</f>
        <v>0</v>
      </c>
      <c r="AH51" s="1"/>
      <c r="AI51" s="68">
        <f>$K51*POWER($E$1,(AI$6-'[1]Tabulka propočtu, verze 2021'!$B$3))*AJ$3/$E$4</f>
        <v>0</v>
      </c>
      <c r="AJ51" s="68">
        <f>$L51*POWER($E$1,(AI$6-'[1]Tabulka propočtu, verze 2021'!$B$3))*AJ$3/$E$4</f>
        <v>0</v>
      </c>
      <c r="AK51" s="1"/>
      <c r="AL51" s="68">
        <f>$K51*POWER($E$1,(AL$6-'[1]Tabulka propočtu, verze 2021'!$B$3))*AM$3/$E$4</f>
        <v>0</v>
      </c>
      <c r="AM51" s="68">
        <f>$L51*POWER($E$1,(AL$6-'[1]Tabulka propočtu, verze 2021'!$B$3))*AM$3/$E$4</f>
        <v>0</v>
      </c>
      <c r="AN51" s="1"/>
      <c r="AO51" s="68">
        <f>$K51*POWER($E$1,(AO$6-'[1]Tabulka propočtu, verze 2021'!$B$3))*AP$3/$E$4</f>
        <v>0</v>
      </c>
      <c r="AP51" s="68">
        <f>$L51*POWER($E$1,(AO$6-'[1]Tabulka propočtu, verze 2021'!$B$3))*AP$3/$E$4</f>
        <v>0</v>
      </c>
      <c r="AQ51" s="1"/>
      <c r="AR51" s="68">
        <f>$K51*POWER($E$1,(AR$6-'[1]Tabulka propočtu, verze 2021'!$B$3))*AS$3/$E$4</f>
        <v>0</v>
      </c>
      <c r="AS51" s="68">
        <f>$L51*POWER($E$1,(AR$6-'[1]Tabulka propočtu, verze 2021'!$B$3))*AS$3/$E$4</f>
        <v>0</v>
      </c>
      <c r="AT51" s="1"/>
      <c r="AU51" s="68">
        <f>$K51*POWER($E$1,(AU$6-'[1]Tabulka propočtu, verze 2021'!$B$3))*AV$3/$E$4</f>
        <v>0</v>
      </c>
      <c r="AV51" s="68">
        <f>$L51*POWER($E$1,(AU$6-'[1]Tabulka propočtu, verze 2021'!$B$3))*AV$3/$E$4</f>
        <v>0</v>
      </c>
      <c r="AW51" s="1"/>
      <c r="AX51" s="68">
        <f>$K51*POWER($E$1,(AX$6-'[1]Tabulka propočtu, verze 2021'!$B$3))*AY$3/$E$4</f>
        <v>0</v>
      </c>
      <c r="AY51" s="68">
        <f>$L51*POWER($E$1,(AX$6-'[1]Tabulka propočtu, verze 2021'!$B$3))*AY$3/$E$4</f>
        <v>0</v>
      </c>
      <c r="AZ51" s="1"/>
      <c r="BA51" s="68">
        <f>$K51*POWER($E$1,(BA$6-'[1]Tabulka propočtu, verze 2021'!$B$3))*BB$3/$E$4</f>
        <v>0</v>
      </c>
      <c r="BB51" s="68">
        <f>$L51*POWER($E$1,(BA$6-'[1]Tabulka propočtu, verze 2021'!$B$3))*BB$3/$E$4</f>
        <v>0</v>
      </c>
      <c r="BC51" s="1"/>
      <c r="BD51" s="68">
        <f>$K51*POWER($E$1,(BD$6-'[1]Tabulka propočtu, verze 2021'!$B$3))*BE$3/$E$4</f>
        <v>0</v>
      </c>
      <c r="BE51" s="68">
        <f>$L51*POWER($E$1,(BD$6-'[1]Tabulka propočtu, verze 2021'!$B$3))*BE$3/$E$4</f>
        <v>0</v>
      </c>
      <c r="BF51" s="1"/>
      <c r="BG51" s="68">
        <f>$K51*POWER($E$1,(BG$6-'[1]Tabulka propočtu, verze 2021'!$B$3))*BH$3/$E$4</f>
        <v>0</v>
      </c>
      <c r="BH51" s="68">
        <f>$L51*POWER($E$1,(BG$6-'[1]Tabulka propočtu, verze 2021'!$B$3))*BH$3/$E$4</f>
        <v>0</v>
      </c>
      <c r="BI51" s="1"/>
      <c r="BJ51" s="68">
        <f>$K51*POWER($E$1,(BJ$6-'[1]Tabulka propočtu, verze 2021'!$B$3))*BK$3/$E$4</f>
        <v>0</v>
      </c>
      <c r="BK51" s="68">
        <f>$L51*POWER($E$1,(BJ$6-'[1]Tabulka propočtu, verze 2021'!$B$3))*BK$3/$E$4</f>
        <v>0</v>
      </c>
      <c r="BL51" s="1"/>
      <c r="BM51" s="68">
        <f>$K51*POWER($E$1,(BM$6-'[1]Tabulka propočtu, verze 2021'!$B$3))*BN$3/$E$4</f>
        <v>0</v>
      </c>
      <c r="BN51" s="68">
        <f>$L51*POWER($E$1,(BM$6-'[1]Tabulka propočtu, verze 2021'!$B$3))*BN$3/$E$4</f>
        <v>0</v>
      </c>
      <c r="BO51" s="1"/>
      <c r="BP51" s="68">
        <f>$K51*POWER($E$1,(BP$6-'[1]Tabulka propočtu, verze 2021'!$B$3))*BQ$3/$E$4</f>
        <v>0</v>
      </c>
      <c r="BQ51" s="68">
        <f>$L51*POWER($E$1,(BP$6-'[1]Tabulka propočtu, verze 2021'!$B$3))*BQ$3/$E$4</f>
        <v>0</v>
      </c>
      <c r="BR51" s="1"/>
      <c r="BS51" s="68">
        <f>$K51*POWER($E$1,(BS$6-'[1]Tabulka propočtu, verze 2021'!$B$3))*BT$3/$E$4</f>
        <v>0</v>
      </c>
      <c r="BT51" s="68">
        <f>$L51*POWER($E$1,(BS$6-'[1]Tabulka propočtu, verze 2021'!$B$3))*BT$3/$E$4</f>
        <v>0</v>
      </c>
      <c r="BU51" s="1"/>
      <c r="BV51" s="68">
        <f>$K51*POWER($E$1,(BV$6-'[1]Tabulka propočtu, verze 2021'!$B$3))*BW$3/$E$4</f>
        <v>0</v>
      </c>
      <c r="BW51" s="68">
        <f>$L51*POWER($E$1,(BV$6-'[1]Tabulka propočtu, verze 2021'!$B$3))*BW$3/$E$4</f>
        <v>0</v>
      </c>
      <c r="BX51" s="1"/>
      <c r="BY51" s="68">
        <f>$K51*POWER($E$1,(BY$6-'[1]Tabulka propočtu, verze 2021'!$B$3))*BZ$3/$E$4</f>
        <v>0</v>
      </c>
      <c r="BZ51" s="68">
        <f>$L51*POWER($E$1,(BY$6-'[1]Tabulka propočtu, verze 2021'!$B$3))*BZ$3/$E$4</f>
        <v>0</v>
      </c>
      <c r="CA51" s="1"/>
      <c r="CB51" s="68">
        <f>$K51*POWER($E$1,(CB$6-'[1]Tabulka propočtu, verze 2021'!$B$3))*CC$3/$E$4</f>
        <v>0</v>
      </c>
      <c r="CC51" s="68">
        <f>$L51*POWER($E$1,(CB$6-'[1]Tabulka propočtu, verze 2021'!$B$3))*CC$3/$E$4</f>
        <v>0</v>
      </c>
      <c r="CD51" s="1"/>
      <c r="CE51" s="68">
        <f>$K51*POWER($E$1,(CE$6-'[1]Tabulka propočtu, verze 2021'!$B$3))*CF$3/$E$4</f>
        <v>0</v>
      </c>
      <c r="CF51" s="68">
        <f>$L51*POWER($E$1,(CE$6-'[1]Tabulka propočtu, verze 2021'!$B$3))*CF$3/$E$4</f>
        <v>0</v>
      </c>
      <c r="CG51" s="1"/>
      <c r="CH51" s="68">
        <f>$K51*POWER($E$1,(CH$6-'[1]Tabulka propočtu, verze 2021'!$B$3))*CI$3/$E$4</f>
        <v>0</v>
      </c>
      <c r="CI51" s="68">
        <f>$L51*POWER($E$1,(CH$6-'[1]Tabulka propočtu, verze 2021'!$B$3))*CI$3/$E$4</f>
        <v>0</v>
      </c>
      <c r="CJ51" s="1"/>
      <c r="CK51" s="68">
        <f>$K51*POWER($E$1,(CK$6-'[1]Tabulka propočtu, verze 2021'!$B$3))*CL$3/$E$4</f>
        <v>0</v>
      </c>
      <c r="CL51" s="68">
        <f>$L51*POWER($E$1,(CK$6-'[1]Tabulka propočtu, verze 2021'!$B$3))*CL$3/$E$4</f>
        <v>0</v>
      </c>
      <c r="CM51" s="1"/>
      <c r="CN51" s="68">
        <f>$K51*POWER($E$1,(CN$6-'[1]Tabulka propočtu, verze 2021'!$B$3))*CO$3/$E$4</f>
        <v>0</v>
      </c>
      <c r="CO51" s="68">
        <f>$L51*POWER($E$1,(CN$6-'[1]Tabulka propočtu, verze 2021'!$B$3))*CO$3/$E$4</f>
        <v>0</v>
      </c>
      <c r="CP51" s="1"/>
      <c r="CQ51" s="68">
        <f>$K51*POWER($E$1,(CQ$6-'[1]Tabulka propočtu, verze 2021'!$B$3))*CR$3/$E$4</f>
        <v>0</v>
      </c>
      <c r="CR51" s="68">
        <f>$L51*POWER($E$1,(CQ$6-'[1]Tabulka propočtu, verze 2021'!$B$3))*CR$3/$E$4</f>
        <v>0</v>
      </c>
      <c r="CS51" s="1"/>
      <c r="CT51" s="68">
        <f>$K51*POWER($E$1,(CT$6-'[1]Tabulka propočtu, verze 2021'!$B$3))*CU$3/$E$4</f>
        <v>0</v>
      </c>
      <c r="CU51" s="68">
        <f>$L51*POWER($E$1,(CT$6-'[1]Tabulka propočtu, verze 2021'!$B$3))*CU$3/$E$4</f>
        <v>0</v>
      </c>
      <c r="CV51" s="1"/>
      <c r="CW51" s="68">
        <f>$K51*POWER($E$1,(CW$6-'[1]Tabulka propočtu, verze 2021'!$B$3))*CX$3/$E$4</f>
        <v>0</v>
      </c>
      <c r="CX51" s="68">
        <f>$L51*POWER($E$1,(CW$6-'[1]Tabulka propočtu, verze 2021'!$B$3))*CX$3/$E$4</f>
        <v>0</v>
      </c>
      <c r="CY51" s="1"/>
      <c r="CZ51" s="68">
        <f>$K51*POWER($E$1,(CZ$6-'[1]Tabulka propočtu, verze 2021'!$B$3))*DA$3/$E$4</f>
        <v>0</v>
      </c>
      <c r="DA51" s="68">
        <f>$L51*POWER($E$1,(CZ$6-'[1]Tabulka propočtu, verze 2021'!$B$3))*DA$3/$E$4</f>
        <v>0</v>
      </c>
      <c r="DB51" s="1"/>
      <c r="DC51" s="68">
        <f>$K51*POWER($E$1,(DC$6-'[1]Tabulka propočtu, verze 2021'!$B$3))*DD$3/$E$4</f>
        <v>0</v>
      </c>
      <c r="DD51" s="68">
        <f>$L51*POWER($E$1,(DC$6-'[1]Tabulka propočtu, verze 2021'!$B$3))*DD$3/$E$4</f>
        <v>0</v>
      </c>
      <c r="DE51" s="1"/>
    </row>
    <row r="52" spans="1:109" x14ac:dyDescent="0.2">
      <c r="A52" s="58"/>
      <c r="B52" s="98" t="s">
        <v>38</v>
      </c>
      <c r="C52" s="60" t="str">
        <f>'[1]Tabulka propočtu, verze 2021'!C47</f>
        <v>C06</v>
      </c>
      <c r="D52" s="65" t="str">
        <f>'[1]Tabulka propočtu, verze 2021'!D47</f>
        <v>Technologie trafostanice 22 kV</v>
      </c>
      <c r="E52" s="73" t="str">
        <f>'[1]Tabulka propočtu, verze 2021'!E47</f>
        <v>ks</v>
      </c>
      <c r="F52" s="67">
        <f>'[1]Tabulka propočtu, verze 2021'!G47</f>
        <v>46.342890777455992</v>
      </c>
      <c r="H52" s="68">
        <f>'[1]Tabulka propočtu, verze 2021'!$CQ47</f>
        <v>0</v>
      </c>
      <c r="I52" s="68">
        <f>'[1]Tabulka propočtu, verze 2021'!$CS47</f>
        <v>0</v>
      </c>
      <c r="K52" s="68">
        <f>'[1]Tabulka propočtu, verze 2021'!$CQ47</f>
        <v>0</v>
      </c>
      <c r="L52" s="68">
        <f>'[1]Tabulka propočtu, verze 2021'!$CS47</f>
        <v>0</v>
      </c>
      <c r="M52" s="64"/>
      <c r="N52" s="68">
        <f t="shared" si="175"/>
        <v>0</v>
      </c>
      <c r="O52" s="68">
        <f t="shared" si="176"/>
        <v>0</v>
      </c>
      <c r="P52"/>
      <c r="Q52" s="68">
        <f>$K52*POWER($E$1,(Q$6-'[1]Tabulka propočtu, verze 2021'!$B$3))*R$3/$E$4</f>
        <v>0</v>
      </c>
      <c r="R52" s="68">
        <f>$L52*POWER($E$1,(Q$6-'[1]Tabulka propočtu, verze 2021'!$B$3))*R$3/$E$4</f>
        <v>0</v>
      </c>
      <c r="S52"/>
      <c r="T52" s="68">
        <f>$K52*POWER($E$1,($T$6-'[1]Tabulka propočtu, verze 2021'!$B$3))*U$3/$E$4</f>
        <v>0</v>
      </c>
      <c r="U52" s="68">
        <f>$L52*POWER($E$1,($T$6-'[1]Tabulka propočtu, verze 2021'!$B$3))*U$3/$E$4</f>
        <v>0</v>
      </c>
      <c r="W52" s="68">
        <f>$K52*POWER($E$1,(W$6-'[1]Tabulka propočtu, verze 2021'!$B$3))*X$3/$E$4</f>
        <v>0</v>
      </c>
      <c r="X52" s="68">
        <f>$L52*POWER($E$1,(W$6-'[1]Tabulka propočtu, verze 2021'!$B$3))*X$3/$E$4</f>
        <v>0</v>
      </c>
      <c r="Z52" s="68">
        <f>$K52*POWER($E$1,(Z$6-'[1]Tabulka propočtu, verze 2021'!$B$3))*AA$3/$E$4</f>
        <v>0</v>
      </c>
      <c r="AA52" s="68">
        <f>$L52*POWER($E$1,(Z$6-'[1]Tabulka propočtu, verze 2021'!$B$3))*AA$3/$E$4</f>
        <v>0</v>
      </c>
      <c r="AB52" s="1"/>
      <c r="AC52" s="68">
        <f>$K52*POWER($E$1,(AC$6-'[1]Tabulka propočtu, verze 2021'!$B$3))*AD$3/$E$4</f>
        <v>0</v>
      </c>
      <c r="AD52" s="68">
        <f>$L52*POWER($E$1,(AC$6-'[1]Tabulka propočtu, verze 2021'!$B$3))*AD$3/$E$4</f>
        <v>0</v>
      </c>
      <c r="AE52" s="1"/>
      <c r="AF52" s="68">
        <f>$K52*POWER($E$1,(AF$6-'[1]Tabulka propočtu, verze 2021'!$B$3))*AG$3/$E$4</f>
        <v>0</v>
      </c>
      <c r="AG52" s="68">
        <f>$L52*POWER($E$1,(AF$6-'[1]Tabulka propočtu, verze 2021'!$B$3))*AG$3/$E$4</f>
        <v>0</v>
      </c>
      <c r="AH52" s="1"/>
      <c r="AI52" s="68">
        <f>$K52*POWER($E$1,(AI$6-'[1]Tabulka propočtu, verze 2021'!$B$3))*AJ$3/$E$4</f>
        <v>0</v>
      </c>
      <c r="AJ52" s="68">
        <f>$L52*POWER($E$1,(AI$6-'[1]Tabulka propočtu, verze 2021'!$B$3))*AJ$3/$E$4</f>
        <v>0</v>
      </c>
      <c r="AK52" s="1"/>
      <c r="AL52" s="68">
        <f>$K52*POWER($E$1,(AL$6-'[1]Tabulka propočtu, verze 2021'!$B$3))*AM$3/$E$4</f>
        <v>0</v>
      </c>
      <c r="AM52" s="68">
        <f>$L52*POWER($E$1,(AL$6-'[1]Tabulka propočtu, verze 2021'!$B$3))*AM$3/$E$4</f>
        <v>0</v>
      </c>
      <c r="AN52" s="1"/>
      <c r="AO52" s="68">
        <f>$K52*POWER($E$1,(AO$6-'[1]Tabulka propočtu, verze 2021'!$B$3))*AP$3/$E$4</f>
        <v>0</v>
      </c>
      <c r="AP52" s="68">
        <f>$L52*POWER($E$1,(AO$6-'[1]Tabulka propočtu, verze 2021'!$B$3))*AP$3/$E$4</f>
        <v>0</v>
      </c>
      <c r="AQ52" s="1"/>
      <c r="AR52" s="68">
        <f>$K52*POWER($E$1,(AR$6-'[1]Tabulka propočtu, verze 2021'!$B$3))*AS$3/$E$4</f>
        <v>0</v>
      </c>
      <c r="AS52" s="68">
        <f>$L52*POWER($E$1,(AR$6-'[1]Tabulka propočtu, verze 2021'!$B$3))*AS$3/$E$4</f>
        <v>0</v>
      </c>
      <c r="AT52" s="1"/>
      <c r="AU52" s="68">
        <f>$K52*POWER($E$1,(AU$6-'[1]Tabulka propočtu, verze 2021'!$B$3))*AV$3/$E$4</f>
        <v>0</v>
      </c>
      <c r="AV52" s="68">
        <f>$L52*POWER($E$1,(AU$6-'[1]Tabulka propočtu, verze 2021'!$B$3))*AV$3/$E$4</f>
        <v>0</v>
      </c>
      <c r="AW52" s="1"/>
      <c r="AX52" s="68">
        <f>$K52*POWER($E$1,(AX$6-'[1]Tabulka propočtu, verze 2021'!$B$3))*AY$3/$E$4</f>
        <v>0</v>
      </c>
      <c r="AY52" s="68">
        <f>$L52*POWER($E$1,(AX$6-'[1]Tabulka propočtu, verze 2021'!$B$3))*AY$3/$E$4</f>
        <v>0</v>
      </c>
      <c r="AZ52" s="1"/>
      <c r="BA52" s="68">
        <f>$K52*POWER($E$1,(BA$6-'[1]Tabulka propočtu, verze 2021'!$B$3))*BB$3/$E$4</f>
        <v>0</v>
      </c>
      <c r="BB52" s="68">
        <f>$L52*POWER($E$1,(BA$6-'[1]Tabulka propočtu, verze 2021'!$B$3))*BB$3/$E$4</f>
        <v>0</v>
      </c>
      <c r="BC52" s="1"/>
      <c r="BD52" s="68">
        <f>$K52*POWER($E$1,(BD$6-'[1]Tabulka propočtu, verze 2021'!$B$3))*BE$3/$E$4</f>
        <v>0</v>
      </c>
      <c r="BE52" s="68">
        <f>$L52*POWER($E$1,(BD$6-'[1]Tabulka propočtu, verze 2021'!$B$3))*BE$3/$E$4</f>
        <v>0</v>
      </c>
      <c r="BF52" s="1"/>
      <c r="BG52" s="68">
        <f>$K52*POWER($E$1,(BG$6-'[1]Tabulka propočtu, verze 2021'!$B$3))*BH$3/$E$4</f>
        <v>0</v>
      </c>
      <c r="BH52" s="68">
        <f>$L52*POWER($E$1,(BG$6-'[1]Tabulka propočtu, verze 2021'!$B$3))*BH$3/$E$4</f>
        <v>0</v>
      </c>
      <c r="BI52" s="1"/>
      <c r="BJ52" s="68">
        <f>$K52*POWER($E$1,(BJ$6-'[1]Tabulka propočtu, verze 2021'!$B$3))*BK$3/$E$4</f>
        <v>0</v>
      </c>
      <c r="BK52" s="68">
        <f>$L52*POWER($E$1,(BJ$6-'[1]Tabulka propočtu, verze 2021'!$B$3))*BK$3/$E$4</f>
        <v>0</v>
      </c>
      <c r="BL52" s="1"/>
      <c r="BM52" s="68">
        <f>$K52*POWER($E$1,(BM$6-'[1]Tabulka propočtu, verze 2021'!$B$3))*BN$3/$E$4</f>
        <v>0</v>
      </c>
      <c r="BN52" s="68">
        <f>$L52*POWER($E$1,(BM$6-'[1]Tabulka propočtu, verze 2021'!$B$3))*BN$3/$E$4</f>
        <v>0</v>
      </c>
      <c r="BO52" s="1"/>
      <c r="BP52" s="68">
        <f>$K52*POWER($E$1,(BP$6-'[1]Tabulka propočtu, verze 2021'!$B$3))*BQ$3/$E$4</f>
        <v>0</v>
      </c>
      <c r="BQ52" s="68">
        <f>$L52*POWER($E$1,(BP$6-'[1]Tabulka propočtu, verze 2021'!$B$3))*BQ$3/$E$4</f>
        <v>0</v>
      </c>
      <c r="BR52" s="1"/>
      <c r="BS52" s="68">
        <f>$K52*POWER($E$1,(BS$6-'[1]Tabulka propočtu, verze 2021'!$B$3))*BT$3/$E$4</f>
        <v>0</v>
      </c>
      <c r="BT52" s="68">
        <f>$L52*POWER($E$1,(BS$6-'[1]Tabulka propočtu, verze 2021'!$B$3))*BT$3/$E$4</f>
        <v>0</v>
      </c>
      <c r="BU52" s="1"/>
      <c r="BV52" s="68">
        <f>$K52*POWER($E$1,(BV$6-'[1]Tabulka propočtu, verze 2021'!$B$3))*BW$3/$E$4</f>
        <v>0</v>
      </c>
      <c r="BW52" s="68">
        <f>$L52*POWER($E$1,(BV$6-'[1]Tabulka propočtu, verze 2021'!$B$3))*BW$3/$E$4</f>
        <v>0</v>
      </c>
      <c r="BX52" s="1"/>
      <c r="BY52" s="68">
        <f>$K52*POWER($E$1,(BY$6-'[1]Tabulka propočtu, verze 2021'!$B$3))*BZ$3/$E$4</f>
        <v>0</v>
      </c>
      <c r="BZ52" s="68">
        <f>$L52*POWER($E$1,(BY$6-'[1]Tabulka propočtu, verze 2021'!$B$3))*BZ$3/$E$4</f>
        <v>0</v>
      </c>
      <c r="CA52" s="1"/>
      <c r="CB52" s="68">
        <f>$K52*POWER($E$1,(CB$6-'[1]Tabulka propočtu, verze 2021'!$B$3))*CC$3/$E$4</f>
        <v>0</v>
      </c>
      <c r="CC52" s="68">
        <f>$L52*POWER($E$1,(CB$6-'[1]Tabulka propočtu, verze 2021'!$B$3))*CC$3/$E$4</f>
        <v>0</v>
      </c>
      <c r="CD52" s="1"/>
      <c r="CE52" s="68">
        <f>$K52*POWER($E$1,(CE$6-'[1]Tabulka propočtu, verze 2021'!$B$3))*CF$3/$E$4</f>
        <v>0</v>
      </c>
      <c r="CF52" s="68">
        <f>$L52*POWER($E$1,(CE$6-'[1]Tabulka propočtu, verze 2021'!$B$3))*CF$3/$E$4</f>
        <v>0</v>
      </c>
      <c r="CG52" s="1"/>
      <c r="CH52" s="68">
        <f>$K52*POWER($E$1,(CH$6-'[1]Tabulka propočtu, verze 2021'!$B$3))*CI$3/$E$4</f>
        <v>0</v>
      </c>
      <c r="CI52" s="68">
        <f>$L52*POWER($E$1,(CH$6-'[1]Tabulka propočtu, verze 2021'!$B$3))*CI$3/$E$4</f>
        <v>0</v>
      </c>
      <c r="CJ52" s="1"/>
      <c r="CK52" s="68">
        <f>$K52*POWER($E$1,(CK$6-'[1]Tabulka propočtu, verze 2021'!$B$3))*CL$3/$E$4</f>
        <v>0</v>
      </c>
      <c r="CL52" s="68">
        <f>$L52*POWER($E$1,(CK$6-'[1]Tabulka propočtu, verze 2021'!$B$3))*CL$3/$E$4</f>
        <v>0</v>
      </c>
      <c r="CM52" s="1"/>
      <c r="CN52" s="68">
        <f>$K52*POWER($E$1,(CN$6-'[1]Tabulka propočtu, verze 2021'!$B$3))*CO$3/$E$4</f>
        <v>0</v>
      </c>
      <c r="CO52" s="68">
        <f>$L52*POWER($E$1,(CN$6-'[1]Tabulka propočtu, verze 2021'!$B$3))*CO$3/$E$4</f>
        <v>0</v>
      </c>
      <c r="CP52" s="1"/>
      <c r="CQ52" s="68">
        <f>$K52*POWER($E$1,(CQ$6-'[1]Tabulka propočtu, verze 2021'!$B$3))*CR$3/$E$4</f>
        <v>0</v>
      </c>
      <c r="CR52" s="68">
        <f>$L52*POWER($E$1,(CQ$6-'[1]Tabulka propočtu, verze 2021'!$B$3))*CR$3/$E$4</f>
        <v>0</v>
      </c>
      <c r="CS52" s="1"/>
      <c r="CT52" s="68">
        <f>$K52*POWER($E$1,(CT$6-'[1]Tabulka propočtu, verze 2021'!$B$3))*CU$3/$E$4</f>
        <v>0</v>
      </c>
      <c r="CU52" s="68">
        <f>$L52*POWER($E$1,(CT$6-'[1]Tabulka propočtu, verze 2021'!$B$3))*CU$3/$E$4</f>
        <v>0</v>
      </c>
      <c r="CV52" s="1"/>
      <c r="CW52" s="68">
        <f>$K52*POWER($E$1,(CW$6-'[1]Tabulka propočtu, verze 2021'!$B$3))*CX$3/$E$4</f>
        <v>0</v>
      </c>
      <c r="CX52" s="68">
        <f>$L52*POWER($E$1,(CW$6-'[1]Tabulka propočtu, verze 2021'!$B$3))*CX$3/$E$4</f>
        <v>0</v>
      </c>
      <c r="CY52" s="1"/>
      <c r="CZ52" s="68">
        <f>$K52*POWER($E$1,(CZ$6-'[1]Tabulka propočtu, verze 2021'!$B$3))*DA$3/$E$4</f>
        <v>0</v>
      </c>
      <c r="DA52" s="68">
        <f>$L52*POWER($E$1,(CZ$6-'[1]Tabulka propočtu, verze 2021'!$B$3))*DA$3/$E$4</f>
        <v>0</v>
      </c>
      <c r="DB52" s="1"/>
      <c r="DC52" s="68">
        <f>$K52*POWER($E$1,(DC$6-'[1]Tabulka propočtu, verze 2021'!$B$3))*DD$3/$E$4</f>
        <v>0</v>
      </c>
      <c r="DD52" s="68">
        <f>$L52*POWER($E$1,(DC$6-'[1]Tabulka propočtu, verze 2021'!$B$3))*DD$3/$E$4</f>
        <v>0</v>
      </c>
      <c r="DE52" s="1"/>
    </row>
    <row r="53" spans="1:109" x14ac:dyDescent="0.2">
      <c r="A53" s="58"/>
      <c r="B53" s="99"/>
      <c r="C53" s="60" t="str">
        <f>'[1]Tabulka propočtu, verze 2021'!C48</f>
        <v>C07</v>
      </c>
      <c r="D53" s="65" t="str">
        <f>'[1]Tabulka propočtu, verze 2021'!D48</f>
        <v>Technologie rozvodny 110 kV</v>
      </c>
      <c r="E53" s="73" t="str">
        <f>'[1]Tabulka propočtu, verze 2021'!E48</f>
        <v>ks</v>
      </c>
      <c r="F53" s="67">
        <f>'[1]Tabulka propočtu, verze 2021'!G48</f>
        <v>87.536571468527995</v>
      </c>
      <c r="H53" s="68">
        <f>'[1]Tabulka propočtu, verze 2021'!$CQ48</f>
        <v>0</v>
      </c>
      <c r="I53" s="68">
        <f>'[1]Tabulka propočtu, verze 2021'!$CS48</f>
        <v>0</v>
      </c>
      <c r="K53" s="68">
        <f>'[1]Tabulka propočtu, verze 2021'!$CQ48</f>
        <v>0</v>
      </c>
      <c r="L53" s="68">
        <f>'[1]Tabulka propočtu, verze 2021'!$CS48</f>
        <v>0</v>
      </c>
      <c r="M53" s="64"/>
      <c r="N53" s="68">
        <f t="shared" si="175"/>
        <v>0</v>
      </c>
      <c r="O53" s="68">
        <f t="shared" si="176"/>
        <v>0</v>
      </c>
      <c r="P53"/>
      <c r="Q53" s="68">
        <f>$K53*POWER($E$1,(Q$6-'[1]Tabulka propočtu, verze 2021'!$B$3))*R$3/$E$4</f>
        <v>0</v>
      </c>
      <c r="R53" s="68">
        <f>$L53*POWER($E$1,(Q$6-'[1]Tabulka propočtu, verze 2021'!$B$3))*R$3/$E$4</f>
        <v>0</v>
      </c>
      <c r="S53"/>
      <c r="T53" s="68">
        <f>$K53*POWER($E$1,($T$6-'[1]Tabulka propočtu, verze 2021'!$B$3))*U$3/$E$4</f>
        <v>0</v>
      </c>
      <c r="U53" s="68">
        <f>$L53*POWER($E$1,($T$6-'[1]Tabulka propočtu, verze 2021'!$B$3))*U$3/$E$4</f>
        <v>0</v>
      </c>
      <c r="W53" s="68">
        <f>$K53*POWER($E$1,(W$6-'[1]Tabulka propočtu, verze 2021'!$B$3))*X$3/$E$4</f>
        <v>0</v>
      </c>
      <c r="X53" s="68">
        <f>$L53*POWER($E$1,(W$6-'[1]Tabulka propočtu, verze 2021'!$B$3))*X$3/$E$4</f>
        <v>0</v>
      </c>
      <c r="Z53" s="68">
        <f>$K53*POWER($E$1,(Z$6-'[1]Tabulka propočtu, verze 2021'!$B$3))*AA$3/$E$4</f>
        <v>0</v>
      </c>
      <c r="AA53" s="68">
        <f>$L53*POWER($E$1,(Z$6-'[1]Tabulka propočtu, verze 2021'!$B$3))*AA$3/$E$4</f>
        <v>0</v>
      </c>
      <c r="AB53" s="1"/>
      <c r="AC53" s="68">
        <f>$K53*POWER($E$1,(AC$6-'[1]Tabulka propočtu, verze 2021'!$B$3))*AD$3/$E$4</f>
        <v>0</v>
      </c>
      <c r="AD53" s="68">
        <f>$L53*POWER($E$1,(AC$6-'[1]Tabulka propočtu, verze 2021'!$B$3))*AD$3/$E$4</f>
        <v>0</v>
      </c>
      <c r="AE53" s="1"/>
      <c r="AF53" s="68">
        <f>$K53*POWER($E$1,(AF$6-'[1]Tabulka propočtu, verze 2021'!$B$3))*AG$3/$E$4</f>
        <v>0</v>
      </c>
      <c r="AG53" s="68">
        <f>$L53*POWER($E$1,(AF$6-'[1]Tabulka propočtu, verze 2021'!$B$3))*AG$3/$E$4</f>
        <v>0</v>
      </c>
      <c r="AH53" s="1"/>
      <c r="AI53" s="68">
        <f>$K53*POWER($E$1,(AI$6-'[1]Tabulka propočtu, verze 2021'!$B$3))*AJ$3/$E$4</f>
        <v>0</v>
      </c>
      <c r="AJ53" s="68">
        <f>$L53*POWER($E$1,(AI$6-'[1]Tabulka propočtu, verze 2021'!$B$3))*AJ$3/$E$4</f>
        <v>0</v>
      </c>
      <c r="AK53" s="1"/>
      <c r="AL53" s="68">
        <f>$K53*POWER($E$1,(AL$6-'[1]Tabulka propočtu, verze 2021'!$B$3))*AM$3/$E$4</f>
        <v>0</v>
      </c>
      <c r="AM53" s="68">
        <f>$L53*POWER($E$1,(AL$6-'[1]Tabulka propočtu, verze 2021'!$B$3))*AM$3/$E$4</f>
        <v>0</v>
      </c>
      <c r="AN53" s="1"/>
      <c r="AO53" s="68">
        <f>$K53*POWER($E$1,(AO$6-'[1]Tabulka propočtu, verze 2021'!$B$3))*AP$3/$E$4</f>
        <v>0</v>
      </c>
      <c r="AP53" s="68">
        <f>$L53*POWER($E$1,(AO$6-'[1]Tabulka propočtu, verze 2021'!$B$3))*AP$3/$E$4</f>
        <v>0</v>
      </c>
      <c r="AQ53" s="1"/>
      <c r="AR53" s="68">
        <f>$K53*POWER($E$1,(AR$6-'[1]Tabulka propočtu, verze 2021'!$B$3))*AS$3/$E$4</f>
        <v>0</v>
      </c>
      <c r="AS53" s="68">
        <f>$L53*POWER($E$1,(AR$6-'[1]Tabulka propočtu, verze 2021'!$B$3))*AS$3/$E$4</f>
        <v>0</v>
      </c>
      <c r="AT53" s="1"/>
      <c r="AU53" s="68">
        <f>$K53*POWER($E$1,(AU$6-'[1]Tabulka propočtu, verze 2021'!$B$3))*AV$3/$E$4</f>
        <v>0</v>
      </c>
      <c r="AV53" s="68">
        <f>$L53*POWER($E$1,(AU$6-'[1]Tabulka propočtu, verze 2021'!$B$3))*AV$3/$E$4</f>
        <v>0</v>
      </c>
      <c r="AW53" s="1"/>
      <c r="AX53" s="68">
        <f>$K53*POWER($E$1,(AX$6-'[1]Tabulka propočtu, verze 2021'!$B$3))*AY$3/$E$4</f>
        <v>0</v>
      </c>
      <c r="AY53" s="68">
        <f>$L53*POWER($E$1,(AX$6-'[1]Tabulka propočtu, verze 2021'!$B$3))*AY$3/$E$4</f>
        <v>0</v>
      </c>
      <c r="AZ53" s="1"/>
      <c r="BA53" s="68">
        <f>$K53*POWER($E$1,(BA$6-'[1]Tabulka propočtu, verze 2021'!$B$3))*BB$3/$E$4</f>
        <v>0</v>
      </c>
      <c r="BB53" s="68">
        <f>$L53*POWER($E$1,(BA$6-'[1]Tabulka propočtu, verze 2021'!$B$3))*BB$3/$E$4</f>
        <v>0</v>
      </c>
      <c r="BC53" s="1"/>
      <c r="BD53" s="68">
        <f>$K53*POWER($E$1,(BD$6-'[1]Tabulka propočtu, verze 2021'!$B$3))*BE$3/$E$4</f>
        <v>0</v>
      </c>
      <c r="BE53" s="68">
        <f>$L53*POWER($E$1,(BD$6-'[1]Tabulka propočtu, verze 2021'!$B$3))*BE$3/$E$4</f>
        <v>0</v>
      </c>
      <c r="BF53" s="1"/>
      <c r="BG53" s="68">
        <f>$K53*POWER($E$1,(BG$6-'[1]Tabulka propočtu, verze 2021'!$B$3))*BH$3/$E$4</f>
        <v>0</v>
      </c>
      <c r="BH53" s="68">
        <f>$L53*POWER($E$1,(BG$6-'[1]Tabulka propočtu, verze 2021'!$B$3))*BH$3/$E$4</f>
        <v>0</v>
      </c>
      <c r="BI53" s="1"/>
      <c r="BJ53" s="68">
        <f>$K53*POWER($E$1,(BJ$6-'[1]Tabulka propočtu, verze 2021'!$B$3))*BK$3/$E$4</f>
        <v>0</v>
      </c>
      <c r="BK53" s="68">
        <f>$L53*POWER($E$1,(BJ$6-'[1]Tabulka propočtu, verze 2021'!$B$3))*BK$3/$E$4</f>
        <v>0</v>
      </c>
      <c r="BL53" s="1"/>
      <c r="BM53" s="68">
        <f>$K53*POWER($E$1,(BM$6-'[1]Tabulka propočtu, verze 2021'!$B$3))*BN$3/$E$4</f>
        <v>0</v>
      </c>
      <c r="BN53" s="68">
        <f>$L53*POWER($E$1,(BM$6-'[1]Tabulka propočtu, verze 2021'!$B$3))*BN$3/$E$4</f>
        <v>0</v>
      </c>
      <c r="BO53" s="1"/>
      <c r="BP53" s="68">
        <f>$K53*POWER($E$1,(BP$6-'[1]Tabulka propočtu, verze 2021'!$B$3))*BQ$3/$E$4</f>
        <v>0</v>
      </c>
      <c r="BQ53" s="68">
        <f>$L53*POWER($E$1,(BP$6-'[1]Tabulka propočtu, verze 2021'!$B$3))*BQ$3/$E$4</f>
        <v>0</v>
      </c>
      <c r="BR53" s="1"/>
      <c r="BS53" s="68">
        <f>$K53*POWER($E$1,(BS$6-'[1]Tabulka propočtu, verze 2021'!$B$3))*BT$3/$E$4</f>
        <v>0</v>
      </c>
      <c r="BT53" s="68">
        <f>$L53*POWER($E$1,(BS$6-'[1]Tabulka propočtu, verze 2021'!$B$3))*BT$3/$E$4</f>
        <v>0</v>
      </c>
      <c r="BU53" s="1"/>
      <c r="BV53" s="68">
        <f>$K53*POWER($E$1,(BV$6-'[1]Tabulka propočtu, verze 2021'!$B$3))*BW$3/$E$4</f>
        <v>0</v>
      </c>
      <c r="BW53" s="68">
        <f>$L53*POWER($E$1,(BV$6-'[1]Tabulka propočtu, verze 2021'!$B$3))*BW$3/$E$4</f>
        <v>0</v>
      </c>
      <c r="BX53" s="1"/>
      <c r="BY53" s="68">
        <f>$K53*POWER($E$1,(BY$6-'[1]Tabulka propočtu, verze 2021'!$B$3))*BZ$3/$E$4</f>
        <v>0</v>
      </c>
      <c r="BZ53" s="68">
        <f>$L53*POWER($E$1,(BY$6-'[1]Tabulka propočtu, verze 2021'!$B$3))*BZ$3/$E$4</f>
        <v>0</v>
      </c>
      <c r="CA53" s="1"/>
      <c r="CB53" s="68">
        <f>$K53*POWER($E$1,(CB$6-'[1]Tabulka propočtu, verze 2021'!$B$3))*CC$3/$E$4</f>
        <v>0</v>
      </c>
      <c r="CC53" s="68">
        <f>$L53*POWER($E$1,(CB$6-'[1]Tabulka propočtu, verze 2021'!$B$3))*CC$3/$E$4</f>
        <v>0</v>
      </c>
      <c r="CD53" s="1"/>
      <c r="CE53" s="68">
        <f>$K53*POWER($E$1,(CE$6-'[1]Tabulka propočtu, verze 2021'!$B$3))*CF$3/$E$4</f>
        <v>0</v>
      </c>
      <c r="CF53" s="68">
        <f>$L53*POWER($E$1,(CE$6-'[1]Tabulka propočtu, verze 2021'!$B$3))*CF$3/$E$4</f>
        <v>0</v>
      </c>
      <c r="CG53" s="1"/>
      <c r="CH53" s="68">
        <f>$K53*POWER($E$1,(CH$6-'[1]Tabulka propočtu, verze 2021'!$B$3))*CI$3/$E$4</f>
        <v>0</v>
      </c>
      <c r="CI53" s="68">
        <f>$L53*POWER($E$1,(CH$6-'[1]Tabulka propočtu, verze 2021'!$B$3))*CI$3/$E$4</f>
        <v>0</v>
      </c>
      <c r="CJ53" s="1"/>
      <c r="CK53" s="68">
        <f>$K53*POWER($E$1,(CK$6-'[1]Tabulka propočtu, verze 2021'!$B$3))*CL$3/$E$4</f>
        <v>0</v>
      </c>
      <c r="CL53" s="68">
        <f>$L53*POWER($E$1,(CK$6-'[1]Tabulka propočtu, verze 2021'!$B$3))*CL$3/$E$4</f>
        <v>0</v>
      </c>
      <c r="CM53" s="1"/>
      <c r="CN53" s="68">
        <f>$K53*POWER($E$1,(CN$6-'[1]Tabulka propočtu, verze 2021'!$B$3))*CO$3/$E$4</f>
        <v>0</v>
      </c>
      <c r="CO53" s="68">
        <f>$L53*POWER($E$1,(CN$6-'[1]Tabulka propočtu, verze 2021'!$B$3))*CO$3/$E$4</f>
        <v>0</v>
      </c>
      <c r="CP53" s="1"/>
      <c r="CQ53" s="68">
        <f>$K53*POWER($E$1,(CQ$6-'[1]Tabulka propočtu, verze 2021'!$B$3))*CR$3/$E$4</f>
        <v>0</v>
      </c>
      <c r="CR53" s="68">
        <f>$L53*POWER($E$1,(CQ$6-'[1]Tabulka propočtu, verze 2021'!$B$3))*CR$3/$E$4</f>
        <v>0</v>
      </c>
      <c r="CS53" s="1"/>
      <c r="CT53" s="68">
        <f>$K53*POWER($E$1,(CT$6-'[1]Tabulka propočtu, verze 2021'!$B$3))*CU$3/$E$4</f>
        <v>0</v>
      </c>
      <c r="CU53" s="68">
        <f>$L53*POWER($E$1,(CT$6-'[1]Tabulka propočtu, verze 2021'!$B$3))*CU$3/$E$4</f>
        <v>0</v>
      </c>
      <c r="CV53" s="1"/>
      <c r="CW53" s="68">
        <f>$K53*POWER($E$1,(CW$6-'[1]Tabulka propočtu, verze 2021'!$B$3))*CX$3/$E$4</f>
        <v>0</v>
      </c>
      <c r="CX53" s="68">
        <f>$L53*POWER($E$1,(CW$6-'[1]Tabulka propočtu, verze 2021'!$B$3))*CX$3/$E$4</f>
        <v>0</v>
      </c>
      <c r="CY53" s="1"/>
      <c r="CZ53" s="68">
        <f>$K53*POWER($E$1,(CZ$6-'[1]Tabulka propočtu, verze 2021'!$B$3))*DA$3/$E$4</f>
        <v>0</v>
      </c>
      <c r="DA53" s="68">
        <f>$L53*POWER($E$1,(CZ$6-'[1]Tabulka propočtu, verze 2021'!$B$3))*DA$3/$E$4</f>
        <v>0</v>
      </c>
      <c r="DB53" s="1"/>
      <c r="DC53" s="68">
        <f>$K53*POWER($E$1,(DC$6-'[1]Tabulka propočtu, verze 2021'!$B$3))*DD$3/$E$4</f>
        <v>0</v>
      </c>
      <c r="DD53" s="68">
        <f>$L53*POWER($E$1,(DC$6-'[1]Tabulka propočtu, verze 2021'!$B$3))*DD$3/$E$4</f>
        <v>0</v>
      </c>
      <c r="DE53" s="1"/>
    </row>
    <row r="54" spans="1:109" x14ac:dyDescent="0.2">
      <c r="A54" s="58"/>
      <c r="B54" s="99"/>
      <c r="C54" s="60" t="str">
        <f>'[1]Tabulka propočtu, verze 2021'!C49</f>
        <v>C08</v>
      </c>
      <c r="D54" s="65" t="str">
        <f>'[1]Tabulka propočtu, verze 2021'!D49</f>
        <v>Trafostanice - technologie tunelů</v>
      </c>
      <c r="E54" s="73" t="str">
        <f>'[1]Tabulka propočtu, verze 2021'!E49</f>
        <v>ks</v>
      </c>
      <c r="F54" s="67">
        <f>'[1]Tabulka propočtu, verze 2021'!G49</f>
        <v>18.537156310982397</v>
      </c>
      <c r="H54" s="68">
        <f>'[1]Tabulka propočtu, verze 2021'!$CQ49</f>
        <v>0</v>
      </c>
      <c r="I54" s="68">
        <f>'[1]Tabulka propočtu, verze 2021'!$CS49</f>
        <v>0</v>
      </c>
      <c r="K54" s="68">
        <f>'[1]Tabulka propočtu, verze 2021'!$CQ49</f>
        <v>0</v>
      </c>
      <c r="L54" s="68">
        <f>'[1]Tabulka propočtu, verze 2021'!$CS49</f>
        <v>0</v>
      </c>
      <c r="M54" s="64"/>
      <c r="N54" s="68">
        <f t="shared" si="175"/>
        <v>0</v>
      </c>
      <c r="O54" s="68">
        <f t="shared" si="176"/>
        <v>0</v>
      </c>
      <c r="P54"/>
      <c r="Q54" s="68">
        <f>$K54*POWER($E$1,(Q$6-'[1]Tabulka propočtu, verze 2021'!$B$3))*R$3/$E$4</f>
        <v>0</v>
      </c>
      <c r="R54" s="68">
        <f>$L54*POWER($E$1,(Q$6-'[1]Tabulka propočtu, verze 2021'!$B$3))*R$3/$E$4</f>
        <v>0</v>
      </c>
      <c r="S54"/>
      <c r="T54" s="68">
        <f>$K54*POWER($E$1,($T$6-'[1]Tabulka propočtu, verze 2021'!$B$3))*U$3/$E$4</f>
        <v>0</v>
      </c>
      <c r="U54" s="68">
        <f>$L54*POWER($E$1,($T$6-'[1]Tabulka propočtu, verze 2021'!$B$3))*U$3/$E$4</f>
        <v>0</v>
      </c>
      <c r="W54" s="68">
        <f>$K54*POWER($E$1,(W$6-'[1]Tabulka propočtu, verze 2021'!$B$3))*X$3/$E$4</f>
        <v>0</v>
      </c>
      <c r="X54" s="68">
        <f>$L54*POWER($E$1,(W$6-'[1]Tabulka propočtu, verze 2021'!$B$3))*X$3/$E$4</f>
        <v>0</v>
      </c>
      <c r="Z54" s="68">
        <f>$K54*POWER($E$1,(Z$6-'[1]Tabulka propočtu, verze 2021'!$B$3))*AA$3/$E$4</f>
        <v>0</v>
      </c>
      <c r="AA54" s="68">
        <f>$L54*POWER($E$1,(Z$6-'[1]Tabulka propočtu, verze 2021'!$B$3))*AA$3/$E$4</f>
        <v>0</v>
      </c>
      <c r="AB54" s="1"/>
      <c r="AC54" s="68">
        <f>$K54*POWER($E$1,(AC$6-'[1]Tabulka propočtu, verze 2021'!$B$3))*AD$3/$E$4</f>
        <v>0</v>
      </c>
      <c r="AD54" s="68">
        <f>$L54*POWER($E$1,(AC$6-'[1]Tabulka propočtu, verze 2021'!$B$3))*AD$3/$E$4</f>
        <v>0</v>
      </c>
      <c r="AE54" s="1"/>
      <c r="AF54" s="68">
        <f>$K54*POWER($E$1,(AF$6-'[1]Tabulka propočtu, verze 2021'!$B$3))*AG$3/$E$4</f>
        <v>0</v>
      </c>
      <c r="AG54" s="68">
        <f>$L54*POWER($E$1,(AF$6-'[1]Tabulka propočtu, verze 2021'!$B$3))*AG$3/$E$4</f>
        <v>0</v>
      </c>
      <c r="AH54" s="1"/>
      <c r="AI54" s="68">
        <f>$K54*POWER($E$1,(AI$6-'[1]Tabulka propočtu, verze 2021'!$B$3))*AJ$3/$E$4</f>
        <v>0</v>
      </c>
      <c r="AJ54" s="68">
        <f>$L54*POWER($E$1,(AI$6-'[1]Tabulka propočtu, verze 2021'!$B$3))*AJ$3/$E$4</f>
        <v>0</v>
      </c>
      <c r="AK54" s="1"/>
      <c r="AL54" s="68">
        <f>$K54*POWER($E$1,(AL$6-'[1]Tabulka propočtu, verze 2021'!$B$3))*AM$3/$E$4</f>
        <v>0</v>
      </c>
      <c r="AM54" s="68">
        <f>$L54*POWER($E$1,(AL$6-'[1]Tabulka propočtu, verze 2021'!$B$3))*AM$3/$E$4</f>
        <v>0</v>
      </c>
      <c r="AN54" s="1"/>
      <c r="AO54" s="68">
        <f>$K54*POWER($E$1,(AO$6-'[1]Tabulka propočtu, verze 2021'!$B$3))*AP$3/$E$4</f>
        <v>0</v>
      </c>
      <c r="AP54" s="68">
        <f>$L54*POWER($E$1,(AO$6-'[1]Tabulka propočtu, verze 2021'!$B$3))*AP$3/$E$4</f>
        <v>0</v>
      </c>
      <c r="AQ54" s="1"/>
      <c r="AR54" s="68">
        <f>$K54*POWER($E$1,(AR$6-'[1]Tabulka propočtu, verze 2021'!$B$3))*AS$3/$E$4</f>
        <v>0</v>
      </c>
      <c r="AS54" s="68">
        <f>$L54*POWER($E$1,(AR$6-'[1]Tabulka propočtu, verze 2021'!$B$3))*AS$3/$E$4</f>
        <v>0</v>
      </c>
      <c r="AT54" s="1"/>
      <c r="AU54" s="68">
        <f>$K54*POWER($E$1,(AU$6-'[1]Tabulka propočtu, verze 2021'!$B$3))*AV$3/$E$4</f>
        <v>0</v>
      </c>
      <c r="AV54" s="68">
        <f>$L54*POWER($E$1,(AU$6-'[1]Tabulka propočtu, verze 2021'!$B$3))*AV$3/$E$4</f>
        <v>0</v>
      </c>
      <c r="AW54" s="1"/>
      <c r="AX54" s="68">
        <f>$K54*POWER($E$1,(AX$6-'[1]Tabulka propočtu, verze 2021'!$B$3))*AY$3/$E$4</f>
        <v>0</v>
      </c>
      <c r="AY54" s="68">
        <f>$L54*POWER($E$1,(AX$6-'[1]Tabulka propočtu, verze 2021'!$B$3))*AY$3/$E$4</f>
        <v>0</v>
      </c>
      <c r="AZ54" s="1"/>
      <c r="BA54" s="68">
        <f>$K54*POWER($E$1,(BA$6-'[1]Tabulka propočtu, verze 2021'!$B$3))*BB$3/$E$4</f>
        <v>0</v>
      </c>
      <c r="BB54" s="68">
        <f>$L54*POWER($E$1,(BA$6-'[1]Tabulka propočtu, verze 2021'!$B$3))*BB$3/$E$4</f>
        <v>0</v>
      </c>
      <c r="BC54" s="1"/>
      <c r="BD54" s="68">
        <f>$K54*POWER($E$1,(BD$6-'[1]Tabulka propočtu, verze 2021'!$B$3))*BE$3/$E$4</f>
        <v>0</v>
      </c>
      <c r="BE54" s="68">
        <f>$L54*POWER($E$1,(BD$6-'[1]Tabulka propočtu, verze 2021'!$B$3))*BE$3/$E$4</f>
        <v>0</v>
      </c>
      <c r="BF54" s="1"/>
      <c r="BG54" s="68">
        <f>$K54*POWER($E$1,(BG$6-'[1]Tabulka propočtu, verze 2021'!$B$3))*BH$3/$E$4</f>
        <v>0</v>
      </c>
      <c r="BH54" s="68">
        <f>$L54*POWER($E$1,(BG$6-'[1]Tabulka propočtu, verze 2021'!$B$3))*BH$3/$E$4</f>
        <v>0</v>
      </c>
      <c r="BI54" s="1"/>
      <c r="BJ54" s="68">
        <f>$K54*POWER($E$1,(BJ$6-'[1]Tabulka propočtu, verze 2021'!$B$3))*BK$3/$E$4</f>
        <v>0</v>
      </c>
      <c r="BK54" s="68">
        <f>$L54*POWER($E$1,(BJ$6-'[1]Tabulka propočtu, verze 2021'!$B$3))*BK$3/$E$4</f>
        <v>0</v>
      </c>
      <c r="BL54" s="1"/>
      <c r="BM54" s="68">
        <f>$K54*POWER($E$1,(BM$6-'[1]Tabulka propočtu, verze 2021'!$B$3))*BN$3/$E$4</f>
        <v>0</v>
      </c>
      <c r="BN54" s="68">
        <f>$L54*POWER($E$1,(BM$6-'[1]Tabulka propočtu, verze 2021'!$B$3))*BN$3/$E$4</f>
        <v>0</v>
      </c>
      <c r="BO54" s="1"/>
      <c r="BP54" s="68">
        <f>$K54*POWER($E$1,(BP$6-'[1]Tabulka propočtu, verze 2021'!$B$3))*BQ$3/$E$4</f>
        <v>0</v>
      </c>
      <c r="BQ54" s="68">
        <f>$L54*POWER($E$1,(BP$6-'[1]Tabulka propočtu, verze 2021'!$B$3))*BQ$3/$E$4</f>
        <v>0</v>
      </c>
      <c r="BR54" s="1"/>
      <c r="BS54" s="68">
        <f>$K54*POWER($E$1,(BS$6-'[1]Tabulka propočtu, verze 2021'!$B$3))*BT$3/$E$4</f>
        <v>0</v>
      </c>
      <c r="BT54" s="68">
        <f>$L54*POWER($E$1,(BS$6-'[1]Tabulka propočtu, verze 2021'!$B$3))*BT$3/$E$4</f>
        <v>0</v>
      </c>
      <c r="BU54" s="1"/>
      <c r="BV54" s="68">
        <f>$K54*POWER($E$1,(BV$6-'[1]Tabulka propočtu, verze 2021'!$B$3))*BW$3/$E$4</f>
        <v>0</v>
      </c>
      <c r="BW54" s="68">
        <f>$L54*POWER($E$1,(BV$6-'[1]Tabulka propočtu, verze 2021'!$B$3))*BW$3/$E$4</f>
        <v>0</v>
      </c>
      <c r="BX54" s="1"/>
      <c r="BY54" s="68">
        <f>$K54*POWER($E$1,(BY$6-'[1]Tabulka propočtu, verze 2021'!$B$3))*BZ$3/$E$4</f>
        <v>0</v>
      </c>
      <c r="BZ54" s="68">
        <f>$L54*POWER($E$1,(BY$6-'[1]Tabulka propočtu, verze 2021'!$B$3))*BZ$3/$E$4</f>
        <v>0</v>
      </c>
      <c r="CA54" s="1"/>
      <c r="CB54" s="68">
        <f>$K54*POWER($E$1,(CB$6-'[1]Tabulka propočtu, verze 2021'!$B$3))*CC$3/$E$4</f>
        <v>0</v>
      </c>
      <c r="CC54" s="68">
        <f>$L54*POWER($E$1,(CB$6-'[1]Tabulka propočtu, verze 2021'!$B$3))*CC$3/$E$4</f>
        <v>0</v>
      </c>
      <c r="CD54" s="1"/>
      <c r="CE54" s="68">
        <f>$K54*POWER($E$1,(CE$6-'[1]Tabulka propočtu, verze 2021'!$B$3))*CF$3/$E$4</f>
        <v>0</v>
      </c>
      <c r="CF54" s="68">
        <f>$L54*POWER($E$1,(CE$6-'[1]Tabulka propočtu, verze 2021'!$B$3))*CF$3/$E$4</f>
        <v>0</v>
      </c>
      <c r="CG54" s="1"/>
      <c r="CH54" s="68">
        <f>$K54*POWER($E$1,(CH$6-'[1]Tabulka propočtu, verze 2021'!$B$3))*CI$3/$E$4</f>
        <v>0</v>
      </c>
      <c r="CI54" s="68">
        <f>$L54*POWER($E$1,(CH$6-'[1]Tabulka propočtu, verze 2021'!$B$3))*CI$3/$E$4</f>
        <v>0</v>
      </c>
      <c r="CJ54" s="1"/>
      <c r="CK54" s="68">
        <f>$K54*POWER($E$1,(CK$6-'[1]Tabulka propočtu, verze 2021'!$B$3))*CL$3/$E$4</f>
        <v>0</v>
      </c>
      <c r="CL54" s="68">
        <f>$L54*POWER($E$1,(CK$6-'[1]Tabulka propočtu, verze 2021'!$B$3))*CL$3/$E$4</f>
        <v>0</v>
      </c>
      <c r="CM54" s="1"/>
      <c r="CN54" s="68">
        <f>$K54*POWER($E$1,(CN$6-'[1]Tabulka propočtu, verze 2021'!$B$3))*CO$3/$E$4</f>
        <v>0</v>
      </c>
      <c r="CO54" s="68">
        <f>$L54*POWER($E$1,(CN$6-'[1]Tabulka propočtu, verze 2021'!$B$3))*CO$3/$E$4</f>
        <v>0</v>
      </c>
      <c r="CP54" s="1"/>
      <c r="CQ54" s="68">
        <f>$K54*POWER($E$1,(CQ$6-'[1]Tabulka propočtu, verze 2021'!$B$3))*CR$3/$E$4</f>
        <v>0</v>
      </c>
      <c r="CR54" s="68">
        <f>$L54*POWER($E$1,(CQ$6-'[1]Tabulka propočtu, verze 2021'!$B$3))*CR$3/$E$4</f>
        <v>0</v>
      </c>
      <c r="CS54" s="1"/>
      <c r="CT54" s="68">
        <f>$K54*POWER($E$1,(CT$6-'[1]Tabulka propočtu, verze 2021'!$B$3))*CU$3/$E$4</f>
        <v>0</v>
      </c>
      <c r="CU54" s="68">
        <f>$L54*POWER($E$1,(CT$6-'[1]Tabulka propočtu, verze 2021'!$B$3))*CU$3/$E$4</f>
        <v>0</v>
      </c>
      <c r="CV54" s="1"/>
      <c r="CW54" s="68">
        <f>$K54*POWER($E$1,(CW$6-'[1]Tabulka propočtu, verze 2021'!$B$3))*CX$3/$E$4</f>
        <v>0</v>
      </c>
      <c r="CX54" s="68">
        <f>$L54*POWER($E$1,(CW$6-'[1]Tabulka propočtu, verze 2021'!$B$3))*CX$3/$E$4</f>
        <v>0</v>
      </c>
      <c r="CY54" s="1"/>
      <c r="CZ54" s="68">
        <f>$K54*POWER($E$1,(CZ$6-'[1]Tabulka propočtu, verze 2021'!$B$3))*DA$3/$E$4</f>
        <v>0</v>
      </c>
      <c r="DA54" s="68">
        <f>$L54*POWER($E$1,(CZ$6-'[1]Tabulka propočtu, verze 2021'!$B$3))*DA$3/$E$4</f>
        <v>0</v>
      </c>
      <c r="DB54" s="1"/>
      <c r="DC54" s="68">
        <f>$K54*POWER($E$1,(DC$6-'[1]Tabulka propočtu, verze 2021'!$B$3))*DD$3/$E$4</f>
        <v>0</v>
      </c>
      <c r="DD54" s="68">
        <f>$L54*POWER($E$1,(DC$6-'[1]Tabulka propočtu, verze 2021'!$B$3))*DD$3/$E$4</f>
        <v>0</v>
      </c>
      <c r="DE54" s="1"/>
    </row>
    <row r="55" spans="1:109" x14ac:dyDescent="0.2">
      <c r="A55" s="58"/>
      <c r="B55" s="99"/>
      <c r="C55" s="60" t="str">
        <f>'[1]Tabulka propočtu, verze 2021'!C50</f>
        <v>C09</v>
      </c>
      <c r="D55" s="65" t="str">
        <f>'[1]Tabulka propočtu, verze 2021'!D50</f>
        <v>Trafostanice - technologie stanice</v>
      </c>
      <c r="E55" s="73" t="str">
        <f>'[1]Tabulka propočtu, verze 2021'!E50</f>
        <v>ks</v>
      </c>
      <c r="F55" s="67">
        <f>'[1]Tabulka propočtu, verze 2021'!G50</f>
        <v>22.656524380089603</v>
      </c>
      <c r="H55" s="68">
        <f>'[1]Tabulka propočtu, verze 2021'!$CQ50</f>
        <v>0</v>
      </c>
      <c r="I55" s="68">
        <f>'[1]Tabulka propočtu, verze 2021'!$CS50</f>
        <v>0</v>
      </c>
      <c r="K55" s="68">
        <f>'[1]Tabulka propočtu, verze 2021'!$CQ50</f>
        <v>0</v>
      </c>
      <c r="L55" s="68">
        <f>'[1]Tabulka propočtu, verze 2021'!$CS50</f>
        <v>0</v>
      </c>
      <c r="M55" s="64"/>
      <c r="N55" s="68">
        <f t="shared" si="175"/>
        <v>0</v>
      </c>
      <c r="O55" s="68">
        <f t="shared" si="176"/>
        <v>0</v>
      </c>
      <c r="P55"/>
      <c r="Q55" s="68">
        <f>$K55*POWER($E$1,(Q$6-'[1]Tabulka propočtu, verze 2021'!$B$3))*R$3/$E$4</f>
        <v>0</v>
      </c>
      <c r="R55" s="68">
        <f>$L55*POWER($E$1,(Q$6-'[1]Tabulka propočtu, verze 2021'!$B$3))*R$3/$E$4</f>
        <v>0</v>
      </c>
      <c r="S55"/>
      <c r="T55" s="68">
        <f>$K55*POWER($E$1,($T$6-'[1]Tabulka propočtu, verze 2021'!$B$3))*U$3/$E$4</f>
        <v>0</v>
      </c>
      <c r="U55" s="68">
        <f>$L55*POWER($E$1,($T$6-'[1]Tabulka propočtu, verze 2021'!$B$3))*U$3/$E$4</f>
        <v>0</v>
      </c>
      <c r="W55" s="68">
        <f>$K55*POWER($E$1,(W$6-'[1]Tabulka propočtu, verze 2021'!$B$3))*X$3/$E$4</f>
        <v>0</v>
      </c>
      <c r="X55" s="68">
        <f>$L55*POWER($E$1,(W$6-'[1]Tabulka propočtu, verze 2021'!$B$3))*X$3/$E$4</f>
        <v>0</v>
      </c>
      <c r="Z55" s="68">
        <f>$K55*POWER($E$1,(Z$6-'[1]Tabulka propočtu, verze 2021'!$B$3))*AA$3/$E$4</f>
        <v>0</v>
      </c>
      <c r="AA55" s="68">
        <f>$L55*POWER($E$1,(Z$6-'[1]Tabulka propočtu, verze 2021'!$B$3))*AA$3/$E$4</f>
        <v>0</v>
      </c>
      <c r="AB55" s="1"/>
      <c r="AC55" s="68">
        <f>$K55*POWER($E$1,(AC$6-'[1]Tabulka propočtu, verze 2021'!$B$3))*AD$3/$E$4</f>
        <v>0</v>
      </c>
      <c r="AD55" s="68">
        <f>$L55*POWER($E$1,(AC$6-'[1]Tabulka propočtu, verze 2021'!$B$3))*AD$3/$E$4</f>
        <v>0</v>
      </c>
      <c r="AE55" s="1"/>
      <c r="AF55" s="68">
        <f>$K55*POWER($E$1,(AF$6-'[1]Tabulka propočtu, verze 2021'!$B$3))*AG$3/$E$4</f>
        <v>0</v>
      </c>
      <c r="AG55" s="68">
        <f>$L55*POWER($E$1,(AF$6-'[1]Tabulka propočtu, verze 2021'!$B$3))*AG$3/$E$4</f>
        <v>0</v>
      </c>
      <c r="AH55" s="1"/>
      <c r="AI55" s="68">
        <f>$K55*POWER($E$1,(AI$6-'[1]Tabulka propočtu, verze 2021'!$B$3))*AJ$3/$E$4</f>
        <v>0</v>
      </c>
      <c r="AJ55" s="68">
        <f>$L55*POWER($E$1,(AI$6-'[1]Tabulka propočtu, verze 2021'!$B$3))*AJ$3/$E$4</f>
        <v>0</v>
      </c>
      <c r="AK55" s="1"/>
      <c r="AL55" s="68">
        <f>$K55*POWER($E$1,(AL$6-'[1]Tabulka propočtu, verze 2021'!$B$3))*AM$3/$E$4</f>
        <v>0</v>
      </c>
      <c r="AM55" s="68">
        <f>$L55*POWER($E$1,(AL$6-'[1]Tabulka propočtu, verze 2021'!$B$3))*AM$3/$E$4</f>
        <v>0</v>
      </c>
      <c r="AN55" s="1"/>
      <c r="AO55" s="68">
        <f>$K55*POWER($E$1,(AO$6-'[1]Tabulka propočtu, verze 2021'!$B$3))*AP$3/$E$4</f>
        <v>0</v>
      </c>
      <c r="AP55" s="68">
        <f>$L55*POWER($E$1,(AO$6-'[1]Tabulka propočtu, verze 2021'!$B$3))*AP$3/$E$4</f>
        <v>0</v>
      </c>
      <c r="AQ55" s="1"/>
      <c r="AR55" s="68">
        <f>$K55*POWER($E$1,(AR$6-'[1]Tabulka propočtu, verze 2021'!$B$3))*AS$3/$E$4</f>
        <v>0</v>
      </c>
      <c r="AS55" s="68">
        <f>$L55*POWER($E$1,(AR$6-'[1]Tabulka propočtu, verze 2021'!$B$3))*AS$3/$E$4</f>
        <v>0</v>
      </c>
      <c r="AT55" s="1"/>
      <c r="AU55" s="68">
        <f>$K55*POWER($E$1,(AU$6-'[1]Tabulka propočtu, verze 2021'!$B$3))*AV$3/$E$4</f>
        <v>0</v>
      </c>
      <c r="AV55" s="68">
        <f>$L55*POWER($E$1,(AU$6-'[1]Tabulka propočtu, verze 2021'!$B$3))*AV$3/$E$4</f>
        <v>0</v>
      </c>
      <c r="AW55" s="1"/>
      <c r="AX55" s="68">
        <f>$K55*POWER($E$1,(AX$6-'[1]Tabulka propočtu, verze 2021'!$B$3))*AY$3/$E$4</f>
        <v>0</v>
      </c>
      <c r="AY55" s="68">
        <f>$L55*POWER($E$1,(AX$6-'[1]Tabulka propočtu, verze 2021'!$B$3))*AY$3/$E$4</f>
        <v>0</v>
      </c>
      <c r="AZ55" s="1"/>
      <c r="BA55" s="68">
        <f>$K55*POWER($E$1,(BA$6-'[1]Tabulka propočtu, verze 2021'!$B$3))*BB$3/$E$4</f>
        <v>0</v>
      </c>
      <c r="BB55" s="68">
        <f>$L55*POWER($E$1,(BA$6-'[1]Tabulka propočtu, verze 2021'!$B$3))*BB$3/$E$4</f>
        <v>0</v>
      </c>
      <c r="BC55" s="1"/>
      <c r="BD55" s="68">
        <f>$K55*POWER($E$1,(BD$6-'[1]Tabulka propočtu, verze 2021'!$B$3))*BE$3/$E$4</f>
        <v>0</v>
      </c>
      <c r="BE55" s="68">
        <f>$L55*POWER($E$1,(BD$6-'[1]Tabulka propočtu, verze 2021'!$B$3))*BE$3/$E$4</f>
        <v>0</v>
      </c>
      <c r="BF55" s="1"/>
      <c r="BG55" s="68">
        <f>$K55*POWER($E$1,(BG$6-'[1]Tabulka propočtu, verze 2021'!$B$3))*BH$3/$E$4</f>
        <v>0</v>
      </c>
      <c r="BH55" s="68">
        <f>$L55*POWER($E$1,(BG$6-'[1]Tabulka propočtu, verze 2021'!$B$3))*BH$3/$E$4</f>
        <v>0</v>
      </c>
      <c r="BI55" s="1"/>
      <c r="BJ55" s="68">
        <f>$K55*POWER($E$1,(BJ$6-'[1]Tabulka propočtu, verze 2021'!$B$3))*BK$3/$E$4</f>
        <v>0</v>
      </c>
      <c r="BK55" s="68">
        <f>$L55*POWER($E$1,(BJ$6-'[1]Tabulka propočtu, verze 2021'!$B$3))*BK$3/$E$4</f>
        <v>0</v>
      </c>
      <c r="BL55" s="1"/>
      <c r="BM55" s="68">
        <f>$K55*POWER($E$1,(BM$6-'[1]Tabulka propočtu, verze 2021'!$B$3))*BN$3/$E$4</f>
        <v>0</v>
      </c>
      <c r="BN55" s="68">
        <f>$L55*POWER($E$1,(BM$6-'[1]Tabulka propočtu, verze 2021'!$B$3))*BN$3/$E$4</f>
        <v>0</v>
      </c>
      <c r="BO55" s="1"/>
      <c r="BP55" s="68">
        <f>$K55*POWER($E$1,(BP$6-'[1]Tabulka propočtu, verze 2021'!$B$3))*BQ$3/$E$4</f>
        <v>0</v>
      </c>
      <c r="BQ55" s="68">
        <f>$L55*POWER($E$1,(BP$6-'[1]Tabulka propočtu, verze 2021'!$B$3))*BQ$3/$E$4</f>
        <v>0</v>
      </c>
      <c r="BR55" s="1"/>
      <c r="BS55" s="68">
        <f>$K55*POWER($E$1,(BS$6-'[1]Tabulka propočtu, verze 2021'!$B$3))*BT$3/$E$4</f>
        <v>0</v>
      </c>
      <c r="BT55" s="68">
        <f>$L55*POWER($E$1,(BS$6-'[1]Tabulka propočtu, verze 2021'!$B$3))*BT$3/$E$4</f>
        <v>0</v>
      </c>
      <c r="BU55" s="1"/>
      <c r="BV55" s="68">
        <f>$K55*POWER($E$1,(BV$6-'[1]Tabulka propočtu, verze 2021'!$B$3))*BW$3/$E$4</f>
        <v>0</v>
      </c>
      <c r="BW55" s="68">
        <f>$L55*POWER($E$1,(BV$6-'[1]Tabulka propočtu, verze 2021'!$B$3))*BW$3/$E$4</f>
        <v>0</v>
      </c>
      <c r="BX55" s="1"/>
      <c r="BY55" s="68">
        <f>$K55*POWER($E$1,(BY$6-'[1]Tabulka propočtu, verze 2021'!$B$3))*BZ$3/$E$4</f>
        <v>0</v>
      </c>
      <c r="BZ55" s="68">
        <f>$L55*POWER($E$1,(BY$6-'[1]Tabulka propočtu, verze 2021'!$B$3))*BZ$3/$E$4</f>
        <v>0</v>
      </c>
      <c r="CA55" s="1"/>
      <c r="CB55" s="68">
        <f>$K55*POWER($E$1,(CB$6-'[1]Tabulka propočtu, verze 2021'!$B$3))*CC$3/$E$4</f>
        <v>0</v>
      </c>
      <c r="CC55" s="68">
        <f>$L55*POWER($E$1,(CB$6-'[1]Tabulka propočtu, verze 2021'!$B$3))*CC$3/$E$4</f>
        <v>0</v>
      </c>
      <c r="CD55" s="1"/>
      <c r="CE55" s="68">
        <f>$K55*POWER($E$1,(CE$6-'[1]Tabulka propočtu, verze 2021'!$B$3))*CF$3/$E$4</f>
        <v>0</v>
      </c>
      <c r="CF55" s="68">
        <f>$L55*POWER($E$1,(CE$6-'[1]Tabulka propočtu, verze 2021'!$B$3))*CF$3/$E$4</f>
        <v>0</v>
      </c>
      <c r="CG55" s="1"/>
      <c r="CH55" s="68">
        <f>$K55*POWER($E$1,(CH$6-'[1]Tabulka propočtu, verze 2021'!$B$3))*CI$3/$E$4</f>
        <v>0</v>
      </c>
      <c r="CI55" s="68">
        <f>$L55*POWER($E$1,(CH$6-'[1]Tabulka propočtu, verze 2021'!$B$3))*CI$3/$E$4</f>
        <v>0</v>
      </c>
      <c r="CJ55" s="1"/>
      <c r="CK55" s="68">
        <f>$K55*POWER($E$1,(CK$6-'[1]Tabulka propočtu, verze 2021'!$B$3))*CL$3/$E$4</f>
        <v>0</v>
      </c>
      <c r="CL55" s="68">
        <f>$L55*POWER($E$1,(CK$6-'[1]Tabulka propočtu, verze 2021'!$B$3))*CL$3/$E$4</f>
        <v>0</v>
      </c>
      <c r="CM55" s="1"/>
      <c r="CN55" s="68">
        <f>$K55*POWER($E$1,(CN$6-'[1]Tabulka propočtu, verze 2021'!$B$3))*CO$3/$E$4</f>
        <v>0</v>
      </c>
      <c r="CO55" s="68">
        <f>$L55*POWER($E$1,(CN$6-'[1]Tabulka propočtu, verze 2021'!$B$3))*CO$3/$E$4</f>
        <v>0</v>
      </c>
      <c r="CP55" s="1"/>
      <c r="CQ55" s="68">
        <f>$K55*POWER($E$1,(CQ$6-'[1]Tabulka propočtu, verze 2021'!$B$3))*CR$3/$E$4</f>
        <v>0</v>
      </c>
      <c r="CR55" s="68">
        <f>$L55*POWER($E$1,(CQ$6-'[1]Tabulka propočtu, verze 2021'!$B$3))*CR$3/$E$4</f>
        <v>0</v>
      </c>
      <c r="CS55" s="1"/>
      <c r="CT55" s="68">
        <f>$K55*POWER($E$1,(CT$6-'[1]Tabulka propočtu, verze 2021'!$B$3))*CU$3/$E$4</f>
        <v>0</v>
      </c>
      <c r="CU55" s="68">
        <f>$L55*POWER($E$1,(CT$6-'[1]Tabulka propočtu, verze 2021'!$B$3))*CU$3/$E$4</f>
        <v>0</v>
      </c>
      <c r="CV55" s="1"/>
      <c r="CW55" s="68">
        <f>$K55*POWER($E$1,(CW$6-'[1]Tabulka propočtu, verze 2021'!$B$3))*CX$3/$E$4</f>
        <v>0</v>
      </c>
      <c r="CX55" s="68">
        <f>$L55*POWER($E$1,(CW$6-'[1]Tabulka propočtu, verze 2021'!$B$3))*CX$3/$E$4</f>
        <v>0</v>
      </c>
      <c r="CY55" s="1"/>
      <c r="CZ55" s="68">
        <f>$K55*POWER($E$1,(CZ$6-'[1]Tabulka propočtu, verze 2021'!$B$3))*DA$3/$E$4</f>
        <v>0</v>
      </c>
      <c r="DA55" s="68">
        <f>$L55*POWER($E$1,(CZ$6-'[1]Tabulka propočtu, verze 2021'!$B$3))*DA$3/$E$4</f>
        <v>0</v>
      </c>
      <c r="DB55" s="1"/>
      <c r="DC55" s="68">
        <f>$K55*POWER($E$1,(DC$6-'[1]Tabulka propočtu, verze 2021'!$B$3))*DD$3/$E$4</f>
        <v>0</v>
      </c>
      <c r="DD55" s="68">
        <f>$L55*POWER($E$1,(DC$6-'[1]Tabulka propočtu, verze 2021'!$B$3))*DD$3/$E$4</f>
        <v>0</v>
      </c>
      <c r="DE55" s="1"/>
    </row>
    <row r="56" spans="1:109" x14ac:dyDescent="0.2">
      <c r="A56" s="58"/>
      <c r="B56" s="100"/>
      <c r="C56" s="60" t="str">
        <f>'[1]Tabulka propočtu, verze 2021'!C51</f>
        <v>C10</v>
      </c>
      <c r="D56" s="95" t="str">
        <f>'[1]Tabulka propočtu, verze 2021'!D51</f>
        <v>Úprava stávající technologie trafostanic (individuální kalkulace)</v>
      </c>
      <c r="E56" s="80" t="str">
        <f>'[1]Tabulka propočtu, verze 2021'!E51</f>
        <v>mil. Kč</v>
      </c>
      <c r="F56" s="81">
        <f>'[1]Tabulka propočtu, verze 2021'!G51</f>
        <v>0</v>
      </c>
      <c r="H56" s="68">
        <f>'[1]Tabulka propočtu, verze 2021'!$CQ51</f>
        <v>0</v>
      </c>
      <c r="I56" s="68">
        <f>'[1]Tabulka propočtu, verze 2021'!$CS51</f>
        <v>0</v>
      </c>
      <c r="K56" s="68">
        <f>'[1]Tabulka propočtu, verze 2021'!$CQ51</f>
        <v>0</v>
      </c>
      <c r="L56" s="68">
        <f>'[1]Tabulka propočtu, verze 2021'!$CS51</f>
        <v>0</v>
      </c>
      <c r="M56" s="64"/>
      <c r="N56" s="68">
        <f t="shared" si="175"/>
        <v>0</v>
      </c>
      <c r="O56" s="68">
        <f t="shared" si="176"/>
        <v>0</v>
      </c>
      <c r="P56"/>
      <c r="Q56" s="68">
        <f>$K56*POWER($E$1,(Q$6-'[1]Tabulka propočtu, verze 2021'!$B$3))*R$3/$E$4</f>
        <v>0</v>
      </c>
      <c r="R56" s="68">
        <f>$L56*POWER($E$1,(Q$6-'[1]Tabulka propočtu, verze 2021'!$B$3))*R$3/$E$4</f>
        <v>0</v>
      </c>
      <c r="S56"/>
      <c r="T56" s="68">
        <f>$K56*POWER($E$1,($T$6-'[1]Tabulka propočtu, verze 2021'!$B$3))*U$3/$E$4</f>
        <v>0</v>
      </c>
      <c r="U56" s="68">
        <f>$L56*POWER($E$1,($T$6-'[1]Tabulka propočtu, verze 2021'!$B$3))*U$3/$E$4</f>
        <v>0</v>
      </c>
      <c r="W56" s="68">
        <f>$K56*POWER($E$1,(W$6-'[1]Tabulka propočtu, verze 2021'!$B$3))*X$3/$E$4</f>
        <v>0</v>
      </c>
      <c r="X56" s="68">
        <f>$L56*POWER($E$1,(W$6-'[1]Tabulka propočtu, verze 2021'!$B$3))*X$3/$E$4</f>
        <v>0</v>
      </c>
      <c r="Z56" s="68">
        <f>$K56*POWER($E$1,(Z$6-'[1]Tabulka propočtu, verze 2021'!$B$3))*AA$3/$E$4</f>
        <v>0</v>
      </c>
      <c r="AA56" s="68">
        <f>$L56*POWER($E$1,(Z$6-'[1]Tabulka propočtu, verze 2021'!$B$3))*AA$3/$E$4</f>
        <v>0</v>
      </c>
      <c r="AB56" s="1"/>
      <c r="AC56" s="68">
        <f>$K56*POWER($E$1,(AC$6-'[1]Tabulka propočtu, verze 2021'!$B$3))*AD$3/$E$4</f>
        <v>0</v>
      </c>
      <c r="AD56" s="68">
        <f>$L56*POWER($E$1,(AC$6-'[1]Tabulka propočtu, verze 2021'!$B$3))*AD$3/$E$4</f>
        <v>0</v>
      </c>
      <c r="AE56" s="1"/>
      <c r="AF56" s="68">
        <f>$K56*POWER($E$1,(AF$6-'[1]Tabulka propočtu, verze 2021'!$B$3))*AG$3/$E$4</f>
        <v>0</v>
      </c>
      <c r="AG56" s="68">
        <f>$L56*POWER($E$1,(AF$6-'[1]Tabulka propočtu, verze 2021'!$B$3))*AG$3/$E$4</f>
        <v>0</v>
      </c>
      <c r="AH56" s="1"/>
      <c r="AI56" s="68">
        <f>$K56*POWER($E$1,(AI$6-'[1]Tabulka propočtu, verze 2021'!$B$3))*AJ$3/$E$4</f>
        <v>0</v>
      </c>
      <c r="AJ56" s="68">
        <f>$L56*POWER($E$1,(AI$6-'[1]Tabulka propočtu, verze 2021'!$B$3))*AJ$3/$E$4</f>
        <v>0</v>
      </c>
      <c r="AK56" s="1"/>
      <c r="AL56" s="68">
        <f>$K56*POWER($E$1,(AL$6-'[1]Tabulka propočtu, verze 2021'!$B$3))*AM$3/$E$4</f>
        <v>0</v>
      </c>
      <c r="AM56" s="68">
        <f>$L56*POWER($E$1,(AL$6-'[1]Tabulka propočtu, verze 2021'!$B$3))*AM$3/$E$4</f>
        <v>0</v>
      </c>
      <c r="AN56" s="1"/>
      <c r="AO56" s="68">
        <f>$K56*POWER($E$1,(AO$6-'[1]Tabulka propočtu, verze 2021'!$B$3))*AP$3/$E$4</f>
        <v>0</v>
      </c>
      <c r="AP56" s="68">
        <f>$L56*POWER($E$1,(AO$6-'[1]Tabulka propočtu, verze 2021'!$B$3))*AP$3/$E$4</f>
        <v>0</v>
      </c>
      <c r="AQ56" s="1"/>
      <c r="AR56" s="68">
        <f>$K56*POWER($E$1,(AR$6-'[1]Tabulka propočtu, verze 2021'!$B$3))*AS$3/$E$4</f>
        <v>0</v>
      </c>
      <c r="AS56" s="68">
        <f>$L56*POWER($E$1,(AR$6-'[1]Tabulka propočtu, verze 2021'!$B$3))*AS$3/$E$4</f>
        <v>0</v>
      </c>
      <c r="AT56" s="1"/>
      <c r="AU56" s="68">
        <f>$K56*POWER($E$1,(AU$6-'[1]Tabulka propočtu, verze 2021'!$B$3))*AV$3/$E$4</f>
        <v>0</v>
      </c>
      <c r="AV56" s="68">
        <f>$L56*POWER($E$1,(AU$6-'[1]Tabulka propočtu, verze 2021'!$B$3))*AV$3/$E$4</f>
        <v>0</v>
      </c>
      <c r="AW56" s="1"/>
      <c r="AX56" s="68">
        <f>$K56*POWER($E$1,(AX$6-'[1]Tabulka propočtu, verze 2021'!$B$3))*AY$3/$E$4</f>
        <v>0</v>
      </c>
      <c r="AY56" s="68">
        <f>$L56*POWER($E$1,(AX$6-'[1]Tabulka propočtu, verze 2021'!$B$3))*AY$3/$E$4</f>
        <v>0</v>
      </c>
      <c r="AZ56" s="1"/>
      <c r="BA56" s="68">
        <f>$K56*POWER($E$1,(BA$6-'[1]Tabulka propočtu, verze 2021'!$B$3))*BB$3/$E$4</f>
        <v>0</v>
      </c>
      <c r="BB56" s="68">
        <f>$L56*POWER($E$1,(BA$6-'[1]Tabulka propočtu, verze 2021'!$B$3))*BB$3/$E$4</f>
        <v>0</v>
      </c>
      <c r="BC56" s="1"/>
      <c r="BD56" s="68">
        <f>$K56*POWER($E$1,(BD$6-'[1]Tabulka propočtu, verze 2021'!$B$3))*BE$3/$E$4</f>
        <v>0</v>
      </c>
      <c r="BE56" s="68">
        <f>$L56*POWER($E$1,(BD$6-'[1]Tabulka propočtu, verze 2021'!$B$3))*BE$3/$E$4</f>
        <v>0</v>
      </c>
      <c r="BF56" s="1"/>
      <c r="BG56" s="68">
        <f>$K56*POWER($E$1,(BG$6-'[1]Tabulka propočtu, verze 2021'!$B$3))*BH$3/$E$4</f>
        <v>0</v>
      </c>
      <c r="BH56" s="68">
        <f>$L56*POWER($E$1,(BG$6-'[1]Tabulka propočtu, verze 2021'!$B$3))*BH$3/$E$4</f>
        <v>0</v>
      </c>
      <c r="BI56" s="1"/>
      <c r="BJ56" s="68">
        <f>$K56*POWER($E$1,(BJ$6-'[1]Tabulka propočtu, verze 2021'!$B$3))*BK$3/$E$4</f>
        <v>0</v>
      </c>
      <c r="BK56" s="68">
        <f>$L56*POWER($E$1,(BJ$6-'[1]Tabulka propočtu, verze 2021'!$B$3))*BK$3/$E$4</f>
        <v>0</v>
      </c>
      <c r="BL56" s="1"/>
      <c r="BM56" s="68">
        <f>$K56*POWER($E$1,(BM$6-'[1]Tabulka propočtu, verze 2021'!$B$3))*BN$3/$E$4</f>
        <v>0</v>
      </c>
      <c r="BN56" s="68">
        <f>$L56*POWER($E$1,(BM$6-'[1]Tabulka propočtu, verze 2021'!$B$3))*BN$3/$E$4</f>
        <v>0</v>
      </c>
      <c r="BO56" s="1"/>
      <c r="BP56" s="68">
        <f>$K56*POWER($E$1,(BP$6-'[1]Tabulka propočtu, verze 2021'!$B$3))*BQ$3/$E$4</f>
        <v>0</v>
      </c>
      <c r="BQ56" s="68">
        <f>$L56*POWER($E$1,(BP$6-'[1]Tabulka propočtu, verze 2021'!$B$3))*BQ$3/$E$4</f>
        <v>0</v>
      </c>
      <c r="BR56" s="1"/>
      <c r="BS56" s="68">
        <f>$K56*POWER($E$1,(BS$6-'[1]Tabulka propočtu, verze 2021'!$B$3))*BT$3/$E$4</f>
        <v>0</v>
      </c>
      <c r="BT56" s="68">
        <f>$L56*POWER($E$1,(BS$6-'[1]Tabulka propočtu, verze 2021'!$B$3))*BT$3/$E$4</f>
        <v>0</v>
      </c>
      <c r="BU56" s="1"/>
      <c r="BV56" s="68">
        <f>$K56*POWER($E$1,(BV$6-'[1]Tabulka propočtu, verze 2021'!$B$3))*BW$3/$E$4</f>
        <v>0</v>
      </c>
      <c r="BW56" s="68">
        <f>$L56*POWER($E$1,(BV$6-'[1]Tabulka propočtu, verze 2021'!$B$3))*BW$3/$E$4</f>
        <v>0</v>
      </c>
      <c r="BX56" s="1"/>
      <c r="BY56" s="68">
        <f>$K56*POWER($E$1,(BY$6-'[1]Tabulka propočtu, verze 2021'!$B$3))*BZ$3/$E$4</f>
        <v>0</v>
      </c>
      <c r="BZ56" s="68">
        <f>$L56*POWER($E$1,(BY$6-'[1]Tabulka propočtu, verze 2021'!$B$3))*BZ$3/$E$4</f>
        <v>0</v>
      </c>
      <c r="CA56" s="1"/>
      <c r="CB56" s="68">
        <f>$K56*POWER($E$1,(CB$6-'[1]Tabulka propočtu, verze 2021'!$B$3))*CC$3/$E$4</f>
        <v>0</v>
      </c>
      <c r="CC56" s="68">
        <f>$L56*POWER($E$1,(CB$6-'[1]Tabulka propočtu, verze 2021'!$B$3))*CC$3/$E$4</f>
        <v>0</v>
      </c>
      <c r="CD56" s="1"/>
      <c r="CE56" s="68">
        <f>$K56*POWER($E$1,(CE$6-'[1]Tabulka propočtu, verze 2021'!$B$3))*CF$3/$E$4</f>
        <v>0</v>
      </c>
      <c r="CF56" s="68">
        <f>$L56*POWER($E$1,(CE$6-'[1]Tabulka propočtu, verze 2021'!$B$3))*CF$3/$E$4</f>
        <v>0</v>
      </c>
      <c r="CG56" s="1"/>
      <c r="CH56" s="68">
        <f>$K56*POWER($E$1,(CH$6-'[1]Tabulka propočtu, verze 2021'!$B$3))*CI$3/$E$4</f>
        <v>0</v>
      </c>
      <c r="CI56" s="68">
        <f>$L56*POWER($E$1,(CH$6-'[1]Tabulka propočtu, verze 2021'!$B$3))*CI$3/$E$4</f>
        <v>0</v>
      </c>
      <c r="CJ56" s="1"/>
      <c r="CK56" s="68">
        <f>$K56*POWER($E$1,(CK$6-'[1]Tabulka propočtu, verze 2021'!$B$3))*CL$3/$E$4</f>
        <v>0</v>
      </c>
      <c r="CL56" s="68">
        <f>$L56*POWER($E$1,(CK$6-'[1]Tabulka propočtu, verze 2021'!$B$3))*CL$3/$E$4</f>
        <v>0</v>
      </c>
      <c r="CM56" s="1"/>
      <c r="CN56" s="68">
        <f>$K56*POWER($E$1,(CN$6-'[1]Tabulka propočtu, verze 2021'!$B$3))*CO$3/$E$4</f>
        <v>0</v>
      </c>
      <c r="CO56" s="68">
        <f>$L56*POWER($E$1,(CN$6-'[1]Tabulka propočtu, verze 2021'!$B$3))*CO$3/$E$4</f>
        <v>0</v>
      </c>
      <c r="CP56" s="1"/>
      <c r="CQ56" s="68">
        <f>$K56*POWER($E$1,(CQ$6-'[1]Tabulka propočtu, verze 2021'!$B$3))*CR$3/$E$4</f>
        <v>0</v>
      </c>
      <c r="CR56" s="68">
        <f>$L56*POWER($E$1,(CQ$6-'[1]Tabulka propočtu, verze 2021'!$B$3))*CR$3/$E$4</f>
        <v>0</v>
      </c>
      <c r="CS56" s="1"/>
      <c r="CT56" s="68">
        <f>$K56*POWER($E$1,(CT$6-'[1]Tabulka propočtu, verze 2021'!$B$3))*CU$3/$E$4</f>
        <v>0</v>
      </c>
      <c r="CU56" s="68">
        <f>$L56*POWER($E$1,(CT$6-'[1]Tabulka propočtu, verze 2021'!$B$3))*CU$3/$E$4</f>
        <v>0</v>
      </c>
      <c r="CV56" s="1"/>
      <c r="CW56" s="68">
        <f>$K56*POWER($E$1,(CW$6-'[1]Tabulka propočtu, verze 2021'!$B$3))*CX$3/$E$4</f>
        <v>0</v>
      </c>
      <c r="CX56" s="68">
        <f>$L56*POWER($E$1,(CW$6-'[1]Tabulka propočtu, verze 2021'!$B$3))*CX$3/$E$4</f>
        <v>0</v>
      </c>
      <c r="CY56" s="1"/>
      <c r="CZ56" s="68">
        <f>$K56*POWER($E$1,(CZ$6-'[1]Tabulka propočtu, verze 2021'!$B$3))*DA$3/$E$4</f>
        <v>0</v>
      </c>
      <c r="DA56" s="68">
        <f>$L56*POWER($E$1,(CZ$6-'[1]Tabulka propočtu, verze 2021'!$B$3))*DA$3/$E$4</f>
        <v>0</v>
      </c>
      <c r="DB56" s="1"/>
      <c r="DC56" s="68">
        <f>$K56*POWER($E$1,(DC$6-'[1]Tabulka propočtu, verze 2021'!$B$3))*DD$3/$E$4</f>
        <v>0</v>
      </c>
      <c r="DD56" s="68">
        <f>$L56*POWER($E$1,(DC$6-'[1]Tabulka propočtu, verze 2021'!$B$3))*DD$3/$E$4</f>
        <v>0</v>
      </c>
      <c r="DE56" s="1"/>
    </row>
    <row r="57" spans="1:109" x14ac:dyDescent="0.2">
      <c r="A57" s="58"/>
      <c r="B57" s="92" t="s">
        <v>32</v>
      </c>
      <c r="C57" s="60" t="str">
        <f>'[1]Tabulka propočtu, verze 2021'!C52</f>
        <v>C11</v>
      </c>
      <c r="D57" s="75" t="str">
        <f>'[1]Tabulka propočtu, verze 2021'!D52</f>
        <v>Rezervní řádek</v>
      </c>
      <c r="E57" s="76">
        <f>'[1]Tabulka propočtu, verze 2021'!E52</f>
        <v>0</v>
      </c>
      <c r="F57" s="77">
        <f>'[1]Tabulka propočtu, verze 2021'!G52</f>
        <v>0</v>
      </c>
      <c r="H57" s="68">
        <f>'[1]Tabulka propočtu, verze 2021'!$CQ52</f>
        <v>0</v>
      </c>
      <c r="I57" s="68">
        <f>'[1]Tabulka propočtu, verze 2021'!$CS52</f>
        <v>0</v>
      </c>
      <c r="K57" s="68">
        <f>'[1]Tabulka propočtu, verze 2021'!$CQ52</f>
        <v>0</v>
      </c>
      <c r="L57" s="68">
        <f>'[1]Tabulka propočtu, verze 2021'!$CS52</f>
        <v>0</v>
      </c>
      <c r="M57" s="64"/>
      <c r="N57" s="68">
        <f t="shared" si="175"/>
        <v>0</v>
      </c>
      <c r="O57" s="68">
        <f t="shared" si="176"/>
        <v>0</v>
      </c>
      <c r="P57"/>
      <c r="Q57" s="68">
        <f>$K57*POWER($E$1,(Q$6-'[1]Tabulka propočtu, verze 2021'!$B$3))*R$3/$E$4</f>
        <v>0</v>
      </c>
      <c r="R57" s="68">
        <f>$L57*POWER($E$1,(Q$6-'[1]Tabulka propočtu, verze 2021'!$B$3))*R$3/$E$4</f>
        <v>0</v>
      </c>
      <c r="S57"/>
      <c r="T57" s="68">
        <f>$K57*POWER($E$1,($T$6-'[1]Tabulka propočtu, verze 2021'!$B$3))*U$3/$E$4</f>
        <v>0</v>
      </c>
      <c r="U57" s="68">
        <f>$L57*POWER($E$1,($T$6-'[1]Tabulka propočtu, verze 2021'!$B$3))*U$3/$E$4</f>
        <v>0</v>
      </c>
      <c r="W57" s="68">
        <f>$K57*POWER($E$1,(W$6-'[1]Tabulka propočtu, verze 2021'!$B$3))*X$3/$E$4</f>
        <v>0</v>
      </c>
      <c r="X57" s="68">
        <f>$L57*POWER($E$1,(W$6-'[1]Tabulka propočtu, verze 2021'!$B$3))*X$3/$E$4</f>
        <v>0</v>
      </c>
      <c r="Z57" s="68">
        <f>$K57*POWER($E$1,(Z$6-'[1]Tabulka propočtu, verze 2021'!$B$3))*AA$3/$E$4</f>
        <v>0</v>
      </c>
      <c r="AA57" s="68">
        <f>$L57*POWER($E$1,(Z$6-'[1]Tabulka propočtu, verze 2021'!$B$3))*AA$3/$E$4</f>
        <v>0</v>
      </c>
      <c r="AB57" s="1"/>
      <c r="AC57" s="68">
        <f>$K57*POWER($E$1,(AC$6-'[1]Tabulka propočtu, verze 2021'!$B$3))*AD$3/$E$4</f>
        <v>0</v>
      </c>
      <c r="AD57" s="68">
        <f>$L57*POWER($E$1,(AC$6-'[1]Tabulka propočtu, verze 2021'!$B$3))*AD$3/$E$4</f>
        <v>0</v>
      </c>
      <c r="AE57" s="1"/>
      <c r="AF57" s="68">
        <f>$K57*POWER($E$1,(AF$6-'[1]Tabulka propočtu, verze 2021'!$B$3))*AG$3/$E$4</f>
        <v>0</v>
      </c>
      <c r="AG57" s="68">
        <f>$L57*POWER($E$1,(AF$6-'[1]Tabulka propočtu, verze 2021'!$B$3))*AG$3/$E$4</f>
        <v>0</v>
      </c>
      <c r="AH57" s="1"/>
      <c r="AI57" s="68">
        <f>$K57*POWER($E$1,(AI$6-'[1]Tabulka propočtu, verze 2021'!$B$3))*AJ$3/$E$4</f>
        <v>0</v>
      </c>
      <c r="AJ57" s="68">
        <f>$L57*POWER($E$1,(AI$6-'[1]Tabulka propočtu, verze 2021'!$B$3))*AJ$3/$E$4</f>
        <v>0</v>
      </c>
      <c r="AK57" s="1"/>
      <c r="AL57" s="68">
        <f>$K57*POWER($E$1,(AL$6-'[1]Tabulka propočtu, verze 2021'!$B$3))*AM$3/$E$4</f>
        <v>0</v>
      </c>
      <c r="AM57" s="68">
        <f>$L57*POWER($E$1,(AL$6-'[1]Tabulka propočtu, verze 2021'!$B$3))*AM$3/$E$4</f>
        <v>0</v>
      </c>
      <c r="AN57" s="1"/>
      <c r="AO57" s="68">
        <f>$K57*POWER($E$1,(AO$6-'[1]Tabulka propočtu, verze 2021'!$B$3))*AP$3/$E$4</f>
        <v>0</v>
      </c>
      <c r="AP57" s="68">
        <f>$L57*POWER($E$1,(AO$6-'[1]Tabulka propočtu, verze 2021'!$B$3))*AP$3/$E$4</f>
        <v>0</v>
      </c>
      <c r="AQ57" s="1"/>
      <c r="AR57" s="68">
        <f>$K57*POWER($E$1,(AR$6-'[1]Tabulka propočtu, verze 2021'!$B$3))*AS$3/$E$4</f>
        <v>0</v>
      </c>
      <c r="AS57" s="68">
        <f>$L57*POWER($E$1,(AR$6-'[1]Tabulka propočtu, verze 2021'!$B$3))*AS$3/$E$4</f>
        <v>0</v>
      </c>
      <c r="AT57" s="1"/>
      <c r="AU57" s="68">
        <f>$K57*POWER($E$1,(AU$6-'[1]Tabulka propočtu, verze 2021'!$B$3))*AV$3/$E$4</f>
        <v>0</v>
      </c>
      <c r="AV57" s="68">
        <f>$L57*POWER($E$1,(AU$6-'[1]Tabulka propočtu, verze 2021'!$B$3))*AV$3/$E$4</f>
        <v>0</v>
      </c>
      <c r="AW57" s="1"/>
      <c r="AX57" s="68">
        <f>$K57*POWER($E$1,(AX$6-'[1]Tabulka propočtu, verze 2021'!$B$3))*AY$3/$E$4</f>
        <v>0</v>
      </c>
      <c r="AY57" s="68">
        <f>$L57*POWER($E$1,(AX$6-'[1]Tabulka propočtu, verze 2021'!$B$3))*AY$3/$E$4</f>
        <v>0</v>
      </c>
      <c r="AZ57" s="1"/>
      <c r="BA57" s="68">
        <f>$K57*POWER($E$1,(BA$6-'[1]Tabulka propočtu, verze 2021'!$B$3))*BB$3/$E$4</f>
        <v>0</v>
      </c>
      <c r="BB57" s="68">
        <f>$L57*POWER($E$1,(BA$6-'[1]Tabulka propočtu, verze 2021'!$B$3))*BB$3/$E$4</f>
        <v>0</v>
      </c>
      <c r="BC57" s="1"/>
      <c r="BD57" s="68">
        <f>$K57*POWER($E$1,(BD$6-'[1]Tabulka propočtu, verze 2021'!$B$3))*BE$3/$E$4</f>
        <v>0</v>
      </c>
      <c r="BE57" s="68">
        <f>$L57*POWER($E$1,(BD$6-'[1]Tabulka propočtu, verze 2021'!$B$3))*BE$3/$E$4</f>
        <v>0</v>
      </c>
      <c r="BF57" s="1"/>
      <c r="BG57" s="68">
        <f>$K57*POWER($E$1,(BG$6-'[1]Tabulka propočtu, verze 2021'!$B$3))*BH$3/$E$4</f>
        <v>0</v>
      </c>
      <c r="BH57" s="68">
        <f>$L57*POWER($E$1,(BG$6-'[1]Tabulka propočtu, verze 2021'!$B$3))*BH$3/$E$4</f>
        <v>0</v>
      </c>
      <c r="BI57" s="1"/>
      <c r="BJ57" s="68">
        <f>$K57*POWER($E$1,(BJ$6-'[1]Tabulka propočtu, verze 2021'!$B$3))*BK$3/$E$4</f>
        <v>0</v>
      </c>
      <c r="BK57" s="68">
        <f>$L57*POWER($E$1,(BJ$6-'[1]Tabulka propočtu, verze 2021'!$B$3))*BK$3/$E$4</f>
        <v>0</v>
      </c>
      <c r="BL57" s="1"/>
      <c r="BM57" s="68">
        <f>$K57*POWER($E$1,(BM$6-'[1]Tabulka propočtu, verze 2021'!$B$3))*BN$3/$E$4</f>
        <v>0</v>
      </c>
      <c r="BN57" s="68">
        <f>$L57*POWER($E$1,(BM$6-'[1]Tabulka propočtu, verze 2021'!$B$3))*BN$3/$E$4</f>
        <v>0</v>
      </c>
      <c r="BO57" s="1"/>
      <c r="BP57" s="68">
        <f>$K57*POWER($E$1,(BP$6-'[1]Tabulka propočtu, verze 2021'!$B$3))*BQ$3/$E$4</f>
        <v>0</v>
      </c>
      <c r="BQ57" s="68">
        <f>$L57*POWER($E$1,(BP$6-'[1]Tabulka propočtu, verze 2021'!$B$3))*BQ$3/$E$4</f>
        <v>0</v>
      </c>
      <c r="BR57" s="1"/>
      <c r="BS57" s="68">
        <f>$K57*POWER($E$1,(BS$6-'[1]Tabulka propočtu, verze 2021'!$B$3))*BT$3/$E$4</f>
        <v>0</v>
      </c>
      <c r="BT57" s="68">
        <f>$L57*POWER($E$1,(BS$6-'[1]Tabulka propočtu, verze 2021'!$B$3))*BT$3/$E$4</f>
        <v>0</v>
      </c>
      <c r="BU57" s="1"/>
      <c r="BV57" s="68">
        <f>$K57*POWER($E$1,(BV$6-'[1]Tabulka propočtu, verze 2021'!$B$3))*BW$3/$E$4</f>
        <v>0</v>
      </c>
      <c r="BW57" s="68">
        <f>$L57*POWER($E$1,(BV$6-'[1]Tabulka propočtu, verze 2021'!$B$3))*BW$3/$E$4</f>
        <v>0</v>
      </c>
      <c r="BX57" s="1"/>
      <c r="BY57" s="68">
        <f>$K57*POWER($E$1,(BY$6-'[1]Tabulka propočtu, verze 2021'!$B$3))*BZ$3/$E$4</f>
        <v>0</v>
      </c>
      <c r="BZ57" s="68">
        <f>$L57*POWER($E$1,(BY$6-'[1]Tabulka propočtu, verze 2021'!$B$3))*BZ$3/$E$4</f>
        <v>0</v>
      </c>
      <c r="CA57" s="1"/>
      <c r="CB57" s="68">
        <f>$K57*POWER($E$1,(CB$6-'[1]Tabulka propočtu, verze 2021'!$B$3))*CC$3/$E$4</f>
        <v>0</v>
      </c>
      <c r="CC57" s="68">
        <f>$L57*POWER($E$1,(CB$6-'[1]Tabulka propočtu, verze 2021'!$B$3))*CC$3/$E$4</f>
        <v>0</v>
      </c>
      <c r="CD57" s="1"/>
      <c r="CE57" s="68">
        <f>$K57*POWER($E$1,(CE$6-'[1]Tabulka propočtu, verze 2021'!$B$3))*CF$3/$E$4</f>
        <v>0</v>
      </c>
      <c r="CF57" s="68">
        <f>$L57*POWER($E$1,(CE$6-'[1]Tabulka propočtu, verze 2021'!$B$3))*CF$3/$E$4</f>
        <v>0</v>
      </c>
      <c r="CG57" s="1"/>
      <c r="CH57" s="68">
        <f>$K57*POWER($E$1,(CH$6-'[1]Tabulka propočtu, verze 2021'!$B$3))*CI$3/$E$4</f>
        <v>0</v>
      </c>
      <c r="CI57" s="68">
        <f>$L57*POWER($E$1,(CH$6-'[1]Tabulka propočtu, verze 2021'!$B$3))*CI$3/$E$4</f>
        <v>0</v>
      </c>
      <c r="CJ57" s="1"/>
      <c r="CK57" s="68">
        <f>$K57*POWER($E$1,(CK$6-'[1]Tabulka propočtu, verze 2021'!$B$3))*CL$3/$E$4</f>
        <v>0</v>
      </c>
      <c r="CL57" s="68">
        <f>$L57*POWER($E$1,(CK$6-'[1]Tabulka propočtu, verze 2021'!$B$3))*CL$3/$E$4</f>
        <v>0</v>
      </c>
      <c r="CM57" s="1"/>
      <c r="CN57" s="68">
        <f>$K57*POWER($E$1,(CN$6-'[1]Tabulka propočtu, verze 2021'!$B$3))*CO$3/$E$4</f>
        <v>0</v>
      </c>
      <c r="CO57" s="68">
        <f>$L57*POWER($E$1,(CN$6-'[1]Tabulka propočtu, verze 2021'!$B$3))*CO$3/$E$4</f>
        <v>0</v>
      </c>
      <c r="CP57" s="1"/>
      <c r="CQ57" s="68">
        <f>$K57*POWER($E$1,(CQ$6-'[1]Tabulka propočtu, verze 2021'!$B$3))*CR$3/$E$4</f>
        <v>0</v>
      </c>
      <c r="CR57" s="68">
        <f>$L57*POWER($E$1,(CQ$6-'[1]Tabulka propočtu, verze 2021'!$B$3))*CR$3/$E$4</f>
        <v>0</v>
      </c>
      <c r="CS57" s="1"/>
      <c r="CT57" s="68">
        <f>$K57*POWER($E$1,(CT$6-'[1]Tabulka propočtu, verze 2021'!$B$3))*CU$3/$E$4</f>
        <v>0</v>
      </c>
      <c r="CU57" s="68">
        <f>$L57*POWER($E$1,(CT$6-'[1]Tabulka propočtu, verze 2021'!$B$3))*CU$3/$E$4</f>
        <v>0</v>
      </c>
      <c r="CV57" s="1"/>
      <c r="CW57" s="68">
        <f>$K57*POWER($E$1,(CW$6-'[1]Tabulka propočtu, verze 2021'!$B$3))*CX$3/$E$4</f>
        <v>0</v>
      </c>
      <c r="CX57" s="68">
        <f>$L57*POWER($E$1,(CW$6-'[1]Tabulka propočtu, verze 2021'!$B$3))*CX$3/$E$4</f>
        <v>0</v>
      </c>
      <c r="CY57" s="1"/>
      <c r="CZ57" s="68">
        <f>$K57*POWER($E$1,(CZ$6-'[1]Tabulka propočtu, verze 2021'!$B$3))*DA$3/$E$4</f>
        <v>0</v>
      </c>
      <c r="DA57" s="68">
        <f>$L57*POWER($E$1,(CZ$6-'[1]Tabulka propočtu, verze 2021'!$B$3))*DA$3/$E$4</f>
        <v>0</v>
      </c>
      <c r="DB57" s="1"/>
      <c r="DC57" s="68">
        <f>$K57*POWER($E$1,(DC$6-'[1]Tabulka propočtu, verze 2021'!$B$3))*DD$3/$E$4</f>
        <v>0</v>
      </c>
      <c r="DD57" s="68">
        <f>$L57*POWER($E$1,(DC$6-'[1]Tabulka propočtu, verze 2021'!$B$3))*DD$3/$E$4</f>
        <v>0</v>
      </c>
      <c r="DE57" s="1"/>
    </row>
    <row r="58" spans="1:109" x14ac:dyDescent="0.2">
      <c r="A58" s="58"/>
      <c r="B58" s="93"/>
      <c r="C58" s="60" t="str">
        <f>'[1]Tabulka propočtu, verze 2021'!C53</f>
        <v>C12</v>
      </c>
      <c r="D58" s="75" t="str">
        <f>'[1]Tabulka propočtu, verze 2021'!D53</f>
        <v>Rezervní řádek</v>
      </c>
      <c r="E58" s="76">
        <f>'[1]Tabulka propočtu, verze 2021'!E53</f>
        <v>0</v>
      </c>
      <c r="F58" s="77">
        <f>'[1]Tabulka propočtu, verze 2021'!G53</f>
        <v>0</v>
      </c>
      <c r="H58" s="68">
        <f>'[1]Tabulka propočtu, verze 2021'!$CQ53</f>
        <v>0</v>
      </c>
      <c r="I58" s="68">
        <f>'[1]Tabulka propočtu, verze 2021'!$CS53</f>
        <v>0</v>
      </c>
      <c r="K58" s="68">
        <f>'[1]Tabulka propočtu, verze 2021'!$CQ53</f>
        <v>0</v>
      </c>
      <c r="L58" s="68">
        <f>'[1]Tabulka propočtu, verze 2021'!$CS53</f>
        <v>0</v>
      </c>
      <c r="M58" s="64"/>
      <c r="N58" s="68">
        <f t="shared" si="175"/>
        <v>0</v>
      </c>
      <c r="O58" s="68">
        <f t="shared" si="176"/>
        <v>0</v>
      </c>
      <c r="P58"/>
      <c r="Q58" s="68">
        <f>$K58*POWER($E$1,(Q$6-'[1]Tabulka propočtu, verze 2021'!$B$3))*R$3/$E$4</f>
        <v>0</v>
      </c>
      <c r="R58" s="68">
        <f>$L58*POWER($E$1,(Q$6-'[1]Tabulka propočtu, verze 2021'!$B$3))*R$3/$E$4</f>
        <v>0</v>
      </c>
      <c r="S58"/>
      <c r="T58" s="68">
        <f>$K58*POWER($E$1,($T$6-'[1]Tabulka propočtu, verze 2021'!$B$3))*U$3/$E$4</f>
        <v>0</v>
      </c>
      <c r="U58" s="68">
        <f>$L58*POWER($E$1,($T$6-'[1]Tabulka propočtu, verze 2021'!$B$3))*U$3/$E$4</f>
        <v>0</v>
      </c>
      <c r="W58" s="68">
        <f>$K58*POWER($E$1,(W$6-'[1]Tabulka propočtu, verze 2021'!$B$3))*X$3/$E$4</f>
        <v>0</v>
      </c>
      <c r="X58" s="68">
        <f>$L58*POWER($E$1,(W$6-'[1]Tabulka propočtu, verze 2021'!$B$3))*X$3/$E$4</f>
        <v>0</v>
      </c>
      <c r="Z58" s="68">
        <f>$K58*POWER($E$1,(Z$6-'[1]Tabulka propočtu, verze 2021'!$B$3))*AA$3/$E$4</f>
        <v>0</v>
      </c>
      <c r="AA58" s="68">
        <f>$L58*POWER($E$1,(Z$6-'[1]Tabulka propočtu, verze 2021'!$B$3))*AA$3/$E$4</f>
        <v>0</v>
      </c>
      <c r="AB58" s="1"/>
      <c r="AC58" s="68">
        <f>$K58*POWER($E$1,(AC$6-'[1]Tabulka propočtu, verze 2021'!$B$3))*AD$3/$E$4</f>
        <v>0</v>
      </c>
      <c r="AD58" s="68">
        <f>$L58*POWER($E$1,(AC$6-'[1]Tabulka propočtu, verze 2021'!$B$3))*AD$3/$E$4</f>
        <v>0</v>
      </c>
      <c r="AE58" s="1"/>
      <c r="AF58" s="68">
        <f>$K58*POWER($E$1,(AF$6-'[1]Tabulka propočtu, verze 2021'!$B$3))*AG$3/$E$4</f>
        <v>0</v>
      </c>
      <c r="AG58" s="68">
        <f>$L58*POWER($E$1,(AF$6-'[1]Tabulka propočtu, verze 2021'!$B$3))*AG$3/$E$4</f>
        <v>0</v>
      </c>
      <c r="AH58" s="1"/>
      <c r="AI58" s="68">
        <f>$K58*POWER($E$1,(AI$6-'[1]Tabulka propočtu, verze 2021'!$B$3))*AJ$3/$E$4</f>
        <v>0</v>
      </c>
      <c r="AJ58" s="68">
        <f>$L58*POWER($E$1,(AI$6-'[1]Tabulka propočtu, verze 2021'!$B$3))*AJ$3/$E$4</f>
        <v>0</v>
      </c>
      <c r="AK58" s="1"/>
      <c r="AL58" s="68">
        <f>$K58*POWER($E$1,(AL$6-'[1]Tabulka propočtu, verze 2021'!$B$3))*AM$3/$E$4</f>
        <v>0</v>
      </c>
      <c r="AM58" s="68">
        <f>$L58*POWER($E$1,(AL$6-'[1]Tabulka propočtu, verze 2021'!$B$3))*AM$3/$E$4</f>
        <v>0</v>
      </c>
      <c r="AN58" s="1"/>
      <c r="AO58" s="68">
        <f>$K58*POWER($E$1,(AO$6-'[1]Tabulka propočtu, verze 2021'!$B$3))*AP$3/$E$4</f>
        <v>0</v>
      </c>
      <c r="AP58" s="68">
        <f>$L58*POWER($E$1,(AO$6-'[1]Tabulka propočtu, verze 2021'!$B$3))*AP$3/$E$4</f>
        <v>0</v>
      </c>
      <c r="AQ58" s="1"/>
      <c r="AR58" s="68">
        <f>$K58*POWER($E$1,(AR$6-'[1]Tabulka propočtu, verze 2021'!$B$3))*AS$3/$E$4</f>
        <v>0</v>
      </c>
      <c r="AS58" s="68">
        <f>$L58*POWER($E$1,(AR$6-'[1]Tabulka propočtu, verze 2021'!$B$3))*AS$3/$E$4</f>
        <v>0</v>
      </c>
      <c r="AT58" s="1"/>
      <c r="AU58" s="68">
        <f>$K58*POWER($E$1,(AU$6-'[1]Tabulka propočtu, verze 2021'!$B$3))*AV$3/$E$4</f>
        <v>0</v>
      </c>
      <c r="AV58" s="68">
        <f>$L58*POWER($E$1,(AU$6-'[1]Tabulka propočtu, verze 2021'!$B$3))*AV$3/$E$4</f>
        <v>0</v>
      </c>
      <c r="AW58" s="1"/>
      <c r="AX58" s="68">
        <f>$K58*POWER($E$1,(AX$6-'[1]Tabulka propočtu, verze 2021'!$B$3))*AY$3/$E$4</f>
        <v>0</v>
      </c>
      <c r="AY58" s="68">
        <f>$L58*POWER($E$1,(AX$6-'[1]Tabulka propočtu, verze 2021'!$B$3))*AY$3/$E$4</f>
        <v>0</v>
      </c>
      <c r="AZ58" s="1"/>
      <c r="BA58" s="68">
        <f>$K58*POWER($E$1,(BA$6-'[1]Tabulka propočtu, verze 2021'!$B$3))*BB$3/$E$4</f>
        <v>0</v>
      </c>
      <c r="BB58" s="68">
        <f>$L58*POWER($E$1,(BA$6-'[1]Tabulka propočtu, verze 2021'!$B$3))*BB$3/$E$4</f>
        <v>0</v>
      </c>
      <c r="BC58" s="1"/>
      <c r="BD58" s="68">
        <f>$K58*POWER($E$1,(BD$6-'[1]Tabulka propočtu, verze 2021'!$B$3))*BE$3/$E$4</f>
        <v>0</v>
      </c>
      <c r="BE58" s="68">
        <f>$L58*POWER($E$1,(BD$6-'[1]Tabulka propočtu, verze 2021'!$B$3))*BE$3/$E$4</f>
        <v>0</v>
      </c>
      <c r="BF58" s="1"/>
      <c r="BG58" s="68">
        <f>$K58*POWER($E$1,(BG$6-'[1]Tabulka propočtu, verze 2021'!$B$3))*BH$3/$E$4</f>
        <v>0</v>
      </c>
      <c r="BH58" s="68">
        <f>$L58*POWER($E$1,(BG$6-'[1]Tabulka propočtu, verze 2021'!$B$3))*BH$3/$E$4</f>
        <v>0</v>
      </c>
      <c r="BI58" s="1"/>
      <c r="BJ58" s="68">
        <f>$K58*POWER($E$1,(BJ$6-'[1]Tabulka propočtu, verze 2021'!$B$3))*BK$3/$E$4</f>
        <v>0</v>
      </c>
      <c r="BK58" s="68">
        <f>$L58*POWER($E$1,(BJ$6-'[1]Tabulka propočtu, verze 2021'!$B$3))*BK$3/$E$4</f>
        <v>0</v>
      </c>
      <c r="BL58" s="1"/>
      <c r="BM58" s="68">
        <f>$K58*POWER($E$1,(BM$6-'[1]Tabulka propočtu, verze 2021'!$B$3))*BN$3/$E$4</f>
        <v>0</v>
      </c>
      <c r="BN58" s="68">
        <f>$L58*POWER($E$1,(BM$6-'[1]Tabulka propočtu, verze 2021'!$B$3))*BN$3/$E$4</f>
        <v>0</v>
      </c>
      <c r="BO58" s="1"/>
      <c r="BP58" s="68">
        <f>$K58*POWER($E$1,(BP$6-'[1]Tabulka propočtu, verze 2021'!$B$3))*BQ$3/$E$4</f>
        <v>0</v>
      </c>
      <c r="BQ58" s="68">
        <f>$L58*POWER($E$1,(BP$6-'[1]Tabulka propočtu, verze 2021'!$B$3))*BQ$3/$E$4</f>
        <v>0</v>
      </c>
      <c r="BR58" s="1"/>
      <c r="BS58" s="68">
        <f>$K58*POWER($E$1,(BS$6-'[1]Tabulka propočtu, verze 2021'!$B$3))*BT$3/$E$4</f>
        <v>0</v>
      </c>
      <c r="BT58" s="68">
        <f>$L58*POWER($E$1,(BS$6-'[1]Tabulka propočtu, verze 2021'!$B$3))*BT$3/$E$4</f>
        <v>0</v>
      </c>
      <c r="BU58" s="1"/>
      <c r="BV58" s="68">
        <f>$K58*POWER($E$1,(BV$6-'[1]Tabulka propočtu, verze 2021'!$B$3))*BW$3/$E$4</f>
        <v>0</v>
      </c>
      <c r="BW58" s="68">
        <f>$L58*POWER($E$1,(BV$6-'[1]Tabulka propočtu, verze 2021'!$B$3))*BW$3/$E$4</f>
        <v>0</v>
      </c>
      <c r="BX58" s="1"/>
      <c r="BY58" s="68">
        <f>$K58*POWER($E$1,(BY$6-'[1]Tabulka propočtu, verze 2021'!$B$3))*BZ$3/$E$4</f>
        <v>0</v>
      </c>
      <c r="BZ58" s="68">
        <f>$L58*POWER($E$1,(BY$6-'[1]Tabulka propočtu, verze 2021'!$B$3))*BZ$3/$E$4</f>
        <v>0</v>
      </c>
      <c r="CA58" s="1"/>
      <c r="CB58" s="68">
        <f>$K58*POWER($E$1,(CB$6-'[1]Tabulka propočtu, verze 2021'!$B$3))*CC$3/$E$4</f>
        <v>0</v>
      </c>
      <c r="CC58" s="68">
        <f>$L58*POWER($E$1,(CB$6-'[1]Tabulka propočtu, verze 2021'!$B$3))*CC$3/$E$4</f>
        <v>0</v>
      </c>
      <c r="CD58" s="1"/>
      <c r="CE58" s="68">
        <f>$K58*POWER($E$1,(CE$6-'[1]Tabulka propočtu, verze 2021'!$B$3))*CF$3/$E$4</f>
        <v>0</v>
      </c>
      <c r="CF58" s="68">
        <f>$L58*POWER($E$1,(CE$6-'[1]Tabulka propočtu, verze 2021'!$B$3))*CF$3/$E$4</f>
        <v>0</v>
      </c>
      <c r="CG58" s="1"/>
      <c r="CH58" s="68">
        <f>$K58*POWER($E$1,(CH$6-'[1]Tabulka propočtu, verze 2021'!$B$3))*CI$3/$E$4</f>
        <v>0</v>
      </c>
      <c r="CI58" s="68">
        <f>$L58*POWER($E$1,(CH$6-'[1]Tabulka propočtu, verze 2021'!$B$3))*CI$3/$E$4</f>
        <v>0</v>
      </c>
      <c r="CJ58" s="1"/>
      <c r="CK58" s="68">
        <f>$K58*POWER($E$1,(CK$6-'[1]Tabulka propočtu, verze 2021'!$B$3))*CL$3/$E$4</f>
        <v>0</v>
      </c>
      <c r="CL58" s="68">
        <f>$L58*POWER($E$1,(CK$6-'[1]Tabulka propočtu, verze 2021'!$B$3))*CL$3/$E$4</f>
        <v>0</v>
      </c>
      <c r="CM58" s="1"/>
      <c r="CN58" s="68">
        <f>$K58*POWER($E$1,(CN$6-'[1]Tabulka propočtu, verze 2021'!$B$3))*CO$3/$E$4</f>
        <v>0</v>
      </c>
      <c r="CO58" s="68">
        <f>$L58*POWER($E$1,(CN$6-'[1]Tabulka propočtu, verze 2021'!$B$3))*CO$3/$E$4</f>
        <v>0</v>
      </c>
      <c r="CP58" s="1"/>
      <c r="CQ58" s="68">
        <f>$K58*POWER($E$1,(CQ$6-'[1]Tabulka propočtu, verze 2021'!$B$3))*CR$3/$E$4</f>
        <v>0</v>
      </c>
      <c r="CR58" s="68">
        <f>$L58*POWER($E$1,(CQ$6-'[1]Tabulka propočtu, verze 2021'!$B$3))*CR$3/$E$4</f>
        <v>0</v>
      </c>
      <c r="CS58" s="1"/>
      <c r="CT58" s="68">
        <f>$K58*POWER($E$1,(CT$6-'[1]Tabulka propočtu, verze 2021'!$B$3))*CU$3/$E$4</f>
        <v>0</v>
      </c>
      <c r="CU58" s="68">
        <f>$L58*POWER($E$1,(CT$6-'[1]Tabulka propočtu, verze 2021'!$B$3))*CU$3/$E$4</f>
        <v>0</v>
      </c>
      <c r="CV58" s="1"/>
      <c r="CW58" s="68">
        <f>$K58*POWER($E$1,(CW$6-'[1]Tabulka propočtu, verze 2021'!$B$3))*CX$3/$E$4</f>
        <v>0</v>
      </c>
      <c r="CX58" s="68">
        <f>$L58*POWER($E$1,(CW$6-'[1]Tabulka propočtu, verze 2021'!$B$3))*CX$3/$E$4</f>
        <v>0</v>
      </c>
      <c r="CY58" s="1"/>
      <c r="CZ58" s="68">
        <f>$K58*POWER($E$1,(CZ$6-'[1]Tabulka propočtu, verze 2021'!$B$3))*DA$3/$E$4</f>
        <v>0</v>
      </c>
      <c r="DA58" s="68">
        <f>$L58*POWER($E$1,(CZ$6-'[1]Tabulka propočtu, verze 2021'!$B$3))*DA$3/$E$4</f>
        <v>0</v>
      </c>
      <c r="DB58" s="1"/>
      <c r="DC58" s="68">
        <f>$K58*POWER($E$1,(DC$6-'[1]Tabulka propočtu, verze 2021'!$B$3))*DD$3/$E$4</f>
        <v>0</v>
      </c>
      <c r="DD58" s="68">
        <f>$L58*POWER($E$1,(DC$6-'[1]Tabulka propočtu, verze 2021'!$B$3))*DD$3/$E$4</f>
        <v>0</v>
      </c>
      <c r="DE58" s="1"/>
    </row>
    <row r="59" spans="1:109" x14ac:dyDescent="0.2">
      <c r="A59" s="58"/>
      <c r="B59" s="93"/>
      <c r="C59" s="60" t="str">
        <f>'[1]Tabulka propočtu, verze 2021'!C54</f>
        <v>C13</v>
      </c>
      <c r="D59" s="75" t="str">
        <f>'[1]Tabulka propočtu, verze 2021'!D54</f>
        <v>Rezervní řádek</v>
      </c>
      <c r="E59" s="76">
        <f>'[1]Tabulka propočtu, verze 2021'!E54</f>
        <v>0</v>
      </c>
      <c r="F59" s="77">
        <f>'[1]Tabulka propočtu, verze 2021'!G54</f>
        <v>0</v>
      </c>
      <c r="H59" s="68">
        <f>'[1]Tabulka propočtu, verze 2021'!$CQ54</f>
        <v>0</v>
      </c>
      <c r="I59" s="68">
        <f>'[1]Tabulka propočtu, verze 2021'!$CS54</f>
        <v>0</v>
      </c>
      <c r="K59" s="68">
        <f>'[1]Tabulka propočtu, verze 2021'!$CQ54</f>
        <v>0</v>
      </c>
      <c r="L59" s="68">
        <f>'[1]Tabulka propočtu, verze 2021'!$CS54</f>
        <v>0</v>
      </c>
      <c r="M59" s="64"/>
      <c r="N59" s="68">
        <f t="shared" si="175"/>
        <v>0</v>
      </c>
      <c r="O59" s="68">
        <f t="shared" si="176"/>
        <v>0</v>
      </c>
      <c r="P59"/>
      <c r="Q59" s="68">
        <f>$K59*POWER($E$1,(Q$6-'[1]Tabulka propočtu, verze 2021'!$B$3))*R$3/$E$4</f>
        <v>0</v>
      </c>
      <c r="R59" s="68">
        <f>$L59*POWER($E$1,(Q$6-'[1]Tabulka propočtu, verze 2021'!$B$3))*R$3/$E$4</f>
        <v>0</v>
      </c>
      <c r="S59"/>
      <c r="T59" s="68">
        <f>$K59*POWER($E$1,($T$6-'[1]Tabulka propočtu, verze 2021'!$B$3))*U$3/$E$4</f>
        <v>0</v>
      </c>
      <c r="U59" s="68">
        <f>$L59*POWER($E$1,($T$6-'[1]Tabulka propočtu, verze 2021'!$B$3))*U$3/$E$4</f>
        <v>0</v>
      </c>
      <c r="W59" s="68">
        <f>$K59*POWER($E$1,(W$6-'[1]Tabulka propočtu, verze 2021'!$B$3))*X$3/$E$4</f>
        <v>0</v>
      </c>
      <c r="X59" s="68">
        <f>$L59*POWER($E$1,(W$6-'[1]Tabulka propočtu, verze 2021'!$B$3))*X$3/$E$4</f>
        <v>0</v>
      </c>
      <c r="Z59" s="68">
        <f>$K59*POWER($E$1,(Z$6-'[1]Tabulka propočtu, verze 2021'!$B$3))*AA$3/$E$4</f>
        <v>0</v>
      </c>
      <c r="AA59" s="68">
        <f>$L59*POWER($E$1,(Z$6-'[1]Tabulka propočtu, verze 2021'!$B$3))*AA$3/$E$4</f>
        <v>0</v>
      </c>
      <c r="AB59" s="1"/>
      <c r="AC59" s="68">
        <f>$K59*POWER($E$1,(AC$6-'[1]Tabulka propočtu, verze 2021'!$B$3))*AD$3/$E$4</f>
        <v>0</v>
      </c>
      <c r="AD59" s="68">
        <f>$L59*POWER($E$1,(AC$6-'[1]Tabulka propočtu, verze 2021'!$B$3))*AD$3/$E$4</f>
        <v>0</v>
      </c>
      <c r="AE59" s="1"/>
      <c r="AF59" s="68">
        <f>$K59*POWER($E$1,(AF$6-'[1]Tabulka propočtu, verze 2021'!$B$3))*AG$3/$E$4</f>
        <v>0</v>
      </c>
      <c r="AG59" s="68">
        <f>$L59*POWER($E$1,(AF$6-'[1]Tabulka propočtu, verze 2021'!$B$3))*AG$3/$E$4</f>
        <v>0</v>
      </c>
      <c r="AH59" s="1"/>
      <c r="AI59" s="68">
        <f>$K59*POWER($E$1,(AI$6-'[1]Tabulka propočtu, verze 2021'!$B$3))*AJ$3/$E$4</f>
        <v>0</v>
      </c>
      <c r="AJ59" s="68">
        <f>$L59*POWER($E$1,(AI$6-'[1]Tabulka propočtu, verze 2021'!$B$3))*AJ$3/$E$4</f>
        <v>0</v>
      </c>
      <c r="AK59" s="1"/>
      <c r="AL59" s="68">
        <f>$K59*POWER($E$1,(AL$6-'[1]Tabulka propočtu, verze 2021'!$B$3))*AM$3/$E$4</f>
        <v>0</v>
      </c>
      <c r="AM59" s="68">
        <f>$L59*POWER($E$1,(AL$6-'[1]Tabulka propočtu, verze 2021'!$B$3))*AM$3/$E$4</f>
        <v>0</v>
      </c>
      <c r="AN59" s="1"/>
      <c r="AO59" s="68">
        <f>$K59*POWER($E$1,(AO$6-'[1]Tabulka propočtu, verze 2021'!$B$3))*AP$3/$E$4</f>
        <v>0</v>
      </c>
      <c r="AP59" s="68">
        <f>$L59*POWER($E$1,(AO$6-'[1]Tabulka propočtu, verze 2021'!$B$3))*AP$3/$E$4</f>
        <v>0</v>
      </c>
      <c r="AQ59" s="1"/>
      <c r="AR59" s="68">
        <f>$K59*POWER($E$1,(AR$6-'[1]Tabulka propočtu, verze 2021'!$B$3))*AS$3/$E$4</f>
        <v>0</v>
      </c>
      <c r="AS59" s="68">
        <f>$L59*POWER($E$1,(AR$6-'[1]Tabulka propočtu, verze 2021'!$B$3))*AS$3/$E$4</f>
        <v>0</v>
      </c>
      <c r="AT59" s="1"/>
      <c r="AU59" s="68">
        <f>$K59*POWER($E$1,(AU$6-'[1]Tabulka propočtu, verze 2021'!$B$3))*AV$3/$E$4</f>
        <v>0</v>
      </c>
      <c r="AV59" s="68">
        <f>$L59*POWER($E$1,(AU$6-'[1]Tabulka propočtu, verze 2021'!$B$3))*AV$3/$E$4</f>
        <v>0</v>
      </c>
      <c r="AW59" s="1"/>
      <c r="AX59" s="68">
        <f>$K59*POWER($E$1,(AX$6-'[1]Tabulka propočtu, verze 2021'!$B$3))*AY$3/$E$4</f>
        <v>0</v>
      </c>
      <c r="AY59" s="68">
        <f>$L59*POWER($E$1,(AX$6-'[1]Tabulka propočtu, verze 2021'!$B$3))*AY$3/$E$4</f>
        <v>0</v>
      </c>
      <c r="AZ59" s="1"/>
      <c r="BA59" s="68">
        <f>$K59*POWER($E$1,(BA$6-'[1]Tabulka propočtu, verze 2021'!$B$3))*BB$3/$E$4</f>
        <v>0</v>
      </c>
      <c r="BB59" s="68">
        <f>$L59*POWER($E$1,(BA$6-'[1]Tabulka propočtu, verze 2021'!$B$3))*BB$3/$E$4</f>
        <v>0</v>
      </c>
      <c r="BC59" s="1"/>
      <c r="BD59" s="68">
        <f>$K59*POWER($E$1,(BD$6-'[1]Tabulka propočtu, verze 2021'!$B$3))*BE$3/$E$4</f>
        <v>0</v>
      </c>
      <c r="BE59" s="68">
        <f>$L59*POWER($E$1,(BD$6-'[1]Tabulka propočtu, verze 2021'!$B$3))*BE$3/$E$4</f>
        <v>0</v>
      </c>
      <c r="BF59" s="1"/>
      <c r="BG59" s="68">
        <f>$K59*POWER($E$1,(BG$6-'[1]Tabulka propočtu, verze 2021'!$B$3))*BH$3/$E$4</f>
        <v>0</v>
      </c>
      <c r="BH59" s="68">
        <f>$L59*POWER($E$1,(BG$6-'[1]Tabulka propočtu, verze 2021'!$B$3))*BH$3/$E$4</f>
        <v>0</v>
      </c>
      <c r="BI59" s="1"/>
      <c r="BJ59" s="68">
        <f>$K59*POWER($E$1,(BJ$6-'[1]Tabulka propočtu, verze 2021'!$B$3))*BK$3/$E$4</f>
        <v>0</v>
      </c>
      <c r="BK59" s="68">
        <f>$L59*POWER($E$1,(BJ$6-'[1]Tabulka propočtu, verze 2021'!$B$3))*BK$3/$E$4</f>
        <v>0</v>
      </c>
      <c r="BL59" s="1"/>
      <c r="BM59" s="68">
        <f>$K59*POWER($E$1,(BM$6-'[1]Tabulka propočtu, verze 2021'!$B$3))*BN$3/$E$4</f>
        <v>0</v>
      </c>
      <c r="BN59" s="68">
        <f>$L59*POWER($E$1,(BM$6-'[1]Tabulka propočtu, verze 2021'!$B$3))*BN$3/$E$4</f>
        <v>0</v>
      </c>
      <c r="BO59" s="1"/>
      <c r="BP59" s="68">
        <f>$K59*POWER($E$1,(BP$6-'[1]Tabulka propočtu, verze 2021'!$B$3))*BQ$3/$E$4</f>
        <v>0</v>
      </c>
      <c r="BQ59" s="68">
        <f>$L59*POWER($E$1,(BP$6-'[1]Tabulka propočtu, verze 2021'!$B$3))*BQ$3/$E$4</f>
        <v>0</v>
      </c>
      <c r="BR59" s="1"/>
      <c r="BS59" s="68">
        <f>$K59*POWER($E$1,(BS$6-'[1]Tabulka propočtu, verze 2021'!$B$3))*BT$3/$E$4</f>
        <v>0</v>
      </c>
      <c r="BT59" s="68">
        <f>$L59*POWER($E$1,(BS$6-'[1]Tabulka propočtu, verze 2021'!$B$3))*BT$3/$E$4</f>
        <v>0</v>
      </c>
      <c r="BU59" s="1"/>
      <c r="BV59" s="68">
        <f>$K59*POWER($E$1,(BV$6-'[1]Tabulka propočtu, verze 2021'!$B$3))*BW$3/$E$4</f>
        <v>0</v>
      </c>
      <c r="BW59" s="68">
        <f>$L59*POWER($E$1,(BV$6-'[1]Tabulka propočtu, verze 2021'!$B$3))*BW$3/$E$4</f>
        <v>0</v>
      </c>
      <c r="BX59" s="1"/>
      <c r="BY59" s="68">
        <f>$K59*POWER($E$1,(BY$6-'[1]Tabulka propočtu, verze 2021'!$B$3))*BZ$3/$E$4</f>
        <v>0</v>
      </c>
      <c r="BZ59" s="68">
        <f>$L59*POWER($E$1,(BY$6-'[1]Tabulka propočtu, verze 2021'!$B$3))*BZ$3/$E$4</f>
        <v>0</v>
      </c>
      <c r="CA59" s="1"/>
      <c r="CB59" s="68">
        <f>$K59*POWER($E$1,(CB$6-'[1]Tabulka propočtu, verze 2021'!$B$3))*CC$3/$E$4</f>
        <v>0</v>
      </c>
      <c r="CC59" s="68">
        <f>$L59*POWER($E$1,(CB$6-'[1]Tabulka propočtu, verze 2021'!$B$3))*CC$3/$E$4</f>
        <v>0</v>
      </c>
      <c r="CD59" s="1"/>
      <c r="CE59" s="68">
        <f>$K59*POWER($E$1,(CE$6-'[1]Tabulka propočtu, verze 2021'!$B$3))*CF$3/$E$4</f>
        <v>0</v>
      </c>
      <c r="CF59" s="68">
        <f>$L59*POWER($E$1,(CE$6-'[1]Tabulka propočtu, verze 2021'!$B$3))*CF$3/$E$4</f>
        <v>0</v>
      </c>
      <c r="CG59" s="1"/>
      <c r="CH59" s="68">
        <f>$K59*POWER($E$1,(CH$6-'[1]Tabulka propočtu, verze 2021'!$B$3))*CI$3/$E$4</f>
        <v>0</v>
      </c>
      <c r="CI59" s="68">
        <f>$L59*POWER($E$1,(CH$6-'[1]Tabulka propočtu, verze 2021'!$B$3))*CI$3/$E$4</f>
        <v>0</v>
      </c>
      <c r="CJ59" s="1"/>
      <c r="CK59" s="68">
        <f>$K59*POWER($E$1,(CK$6-'[1]Tabulka propočtu, verze 2021'!$B$3))*CL$3/$E$4</f>
        <v>0</v>
      </c>
      <c r="CL59" s="68">
        <f>$L59*POWER($E$1,(CK$6-'[1]Tabulka propočtu, verze 2021'!$B$3))*CL$3/$E$4</f>
        <v>0</v>
      </c>
      <c r="CM59" s="1"/>
      <c r="CN59" s="68">
        <f>$K59*POWER($E$1,(CN$6-'[1]Tabulka propočtu, verze 2021'!$B$3))*CO$3/$E$4</f>
        <v>0</v>
      </c>
      <c r="CO59" s="68">
        <f>$L59*POWER($E$1,(CN$6-'[1]Tabulka propočtu, verze 2021'!$B$3))*CO$3/$E$4</f>
        <v>0</v>
      </c>
      <c r="CP59" s="1"/>
      <c r="CQ59" s="68">
        <f>$K59*POWER($E$1,(CQ$6-'[1]Tabulka propočtu, verze 2021'!$B$3))*CR$3/$E$4</f>
        <v>0</v>
      </c>
      <c r="CR59" s="68">
        <f>$L59*POWER($E$1,(CQ$6-'[1]Tabulka propočtu, verze 2021'!$B$3))*CR$3/$E$4</f>
        <v>0</v>
      </c>
      <c r="CS59" s="1"/>
      <c r="CT59" s="68">
        <f>$K59*POWER($E$1,(CT$6-'[1]Tabulka propočtu, verze 2021'!$B$3))*CU$3/$E$4</f>
        <v>0</v>
      </c>
      <c r="CU59" s="68">
        <f>$L59*POWER($E$1,(CT$6-'[1]Tabulka propočtu, verze 2021'!$B$3))*CU$3/$E$4</f>
        <v>0</v>
      </c>
      <c r="CV59" s="1"/>
      <c r="CW59" s="68">
        <f>$K59*POWER($E$1,(CW$6-'[1]Tabulka propočtu, verze 2021'!$B$3))*CX$3/$E$4</f>
        <v>0</v>
      </c>
      <c r="CX59" s="68">
        <f>$L59*POWER($E$1,(CW$6-'[1]Tabulka propočtu, verze 2021'!$B$3))*CX$3/$E$4</f>
        <v>0</v>
      </c>
      <c r="CY59" s="1"/>
      <c r="CZ59" s="68">
        <f>$K59*POWER($E$1,(CZ$6-'[1]Tabulka propočtu, verze 2021'!$B$3))*DA$3/$E$4</f>
        <v>0</v>
      </c>
      <c r="DA59" s="68">
        <f>$L59*POWER($E$1,(CZ$6-'[1]Tabulka propočtu, verze 2021'!$B$3))*DA$3/$E$4</f>
        <v>0</v>
      </c>
      <c r="DB59" s="1"/>
      <c r="DC59" s="68">
        <f>$K59*POWER($E$1,(DC$6-'[1]Tabulka propočtu, verze 2021'!$B$3))*DD$3/$E$4</f>
        <v>0</v>
      </c>
      <c r="DD59" s="68">
        <f>$L59*POWER($E$1,(DC$6-'[1]Tabulka propočtu, verze 2021'!$B$3))*DD$3/$E$4</f>
        <v>0</v>
      </c>
      <c r="DE59" s="1"/>
    </row>
    <row r="60" spans="1:109" x14ac:dyDescent="0.2">
      <c r="A60" s="58"/>
      <c r="B60" s="93"/>
      <c r="C60" s="60" t="str">
        <f>'[1]Tabulka propočtu, verze 2021'!C55</f>
        <v>C14</v>
      </c>
      <c r="D60" s="79" t="str">
        <f>'[1]Tabulka propočtu, verze 2021'!D55</f>
        <v>Individuální kalkulace</v>
      </c>
      <c r="E60" s="80" t="str">
        <f>'[1]Tabulka propočtu, verze 2021'!E55</f>
        <v>mil. Kč</v>
      </c>
      <c r="F60" s="81">
        <f>'[1]Tabulka propočtu, verze 2021'!G55</f>
        <v>0</v>
      </c>
      <c r="H60" s="68">
        <f>'[1]Tabulka propočtu, verze 2021'!$CQ55</f>
        <v>0</v>
      </c>
      <c r="I60" s="68">
        <f>'[1]Tabulka propočtu, verze 2021'!$CS55</f>
        <v>0</v>
      </c>
      <c r="K60" s="68">
        <f>'[1]Tabulka propočtu, verze 2021'!$CQ55</f>
        <v>0</v>
      </c>
      <c r="L60" s="68">
        <f>'[1]Tabulka propočtu, verze 2021'!$CS55</f>
        <v>0</v>
      </c>
      <c r="M60" s="64"/>
      <c r="N60" s="68">
        <f t="shared" si="175"/>
        <v>0</v>
      </c>
      <c r="O60" s="68">
        <f t="shared" si="176"/>
        <v>0</v>
      </c>
      <c r="P60"/>
      <c r="Q60" s="68">
        <f>$K60*POWER($E$1,(Q$6-'[1]Tabulka propočtu, verze 2021'!$B$3))*R$3/$E$4</f>
        <v>0</v>
      </c>
      <c r="R60" s="68">
        <f>$L60*POWER($E$1,(Q$6-'[1]Tabulka propočtu, verze 2021'!$B$3))*R$3/$E$4</f>
        <v>0</v>
      </c>
      <c r="S60"/>
      <c r="T60" s="68">
        <f>$K60*POWER($E$1,($T$6-'[1]Tabulka propočtu, verze 2021'!$B$3))*U$3/$E$4</f>
        <v>0</v>
      </c>
      <c r="U60" s="68">
        <f>$L60*POWER($E$1,($T$6-'[1]Tabulka propočtu, verze 2021'!$B$3))*U$3/$E$4</f>
        <v>0</v>
      </c>
      <c r="W60" s="68">
        <f>$K60*POWER($E$1,(W$6-'[1]Tabulka propočtu, verze 2021'!$B$3))*X$3/$E$4</f>
        <v>0</v>
      </c>
      <c r="X60" s="68">
        <f>$L60*POWER($E$1,(W$6-'[1]Tabulka propočtu, verze 2021'!$B$3))*X$3/$E$4</f>
        <v>0</v>
      </c>
      <c r="Z60" s="68">
        <f>$K60*POWER($E$1,(Z$6-'[1]Tabulka propočtu, verze 2021'!$B$3))*AA$3/$E$4</f>
        <v>0</v>
      </c>
      <c r="AA60" s="68">
        <f>$L60*POWER($E$1,(Z$6-'[1]Tabulka propočtu, verze 2021'!$B$3))*AA$3/$E$4</f>
        <v>0</v>
      </c>
      <c r="AB60" s="1"/>
      <c r="AC60" s="68">
        <f>$K60*POWER($E$1,(AC$6-'[1]Tabulka propočtu, verze 2021'!$B$3))*AD$3/$E$4</f>
        <v>0</v>
      </c>
      <c r="AD60" s="68">
        <f>$L60*POWER($E$1,(AC$6-'[1]Tabulka propočtu, verze 2021'!$B$3))*AD$3/$E$4</f>
        <v>0</v>
      </c>
      <c r="AE60" s="1"/>
      <c r="AF60" s="68">
        <f>$K60*POWER($E$1,(AF$6-'[1]Tabulka propočtu, verze 2021'!$B$3))*AG$3/$E$4</f>
        <v>0</v>
      </c>
      <c r="AG60" s="68">
        <f>$L60*POWER($E$1,(AF$6-'[1]Tabulka propočtu, verze 2021'!$B$3))*AG$3/$E$4</f>
        <v>0</v>
      </c>
      <c r="AH60" s="1"/>
      <c r="AI60" s="68">
        <f>$K60*POWER($E$1,(AI$6-'[1]Tabulka propočtu, verze 2021'!$B$3))*AJ$3/$E$4</f>
        <v>0</v>
      </c>
      <c r="AJ60" s="68">
        <f>$L60*POWER($E$1,(AI$6-'[1]Tabulka propočtu, verze 2021'!$B$3))*AJ$3/$E$4</f>
        <v>0</v>
      </c>
      <c r="AK60" s="1"/>
      <c r="AL60" s="68">
        <f>$K60*POWER($E$1,(AL$6-'[1]Tabulka propočtu, verze 2021'!$B$3))*AM$3/$E$4</f>
        <v>0</v>
      </c>
      <c r="AM60" s="68">
        <f>$L60*POWER($E$1,(AL$6-'[1]Tabulka propočtu, verze 2021'!$B$3))*AM$3/$E$4</f>
        <v>0</v>
      </c>
      <c r="AN60" s="1"/>
      <c r="AO60" s="68">
        <f>$K60*POWER($E$1,(AO$6-'[1]Tabulka propočtu, verze 2021'!$B$3))*AP$3/$E$4</f>
        <v>0</v>
      </c>
      <c r="AP60" s="68">
        <f>$L60*POWER($E$1,(AO$6-'[1]Tabulka propočtu, verze 2021'!$B$3))*AP$3/$E$4</f>
        <v>0</v>
      </c>
      <c r="AQ60" s="1"/>
      <c r="AR60" s="68">
        <f>$K60*POWER($E$1,(AR$6-'[1]Tabulka propočtu, verze 2021'!$B$3))*AS$3/$E$4</f>
        <v>0</v>
      </c>
      <c r="AS60" s="68">
        <f>$L60*POWER($E$1,(AR$6-'[1]Tabulka propočtu, verze 2021'!$B$3))*AS$3/$E$4</f>
        <v>0</v>
      </c>
      <c r="AT60" s="1"/>
      <c r="AU60" s="68">
        <f>$K60*POWER($E$1,(AU$6-'[1]Tabulka propočtu, verze 2021'!$B$3))*AV$3/$E$4</f>
        <v>0</v>
      </c>
      <c r="AV60" s="68">
        <f>$L60*POWER($E$1,(AU$6-'[1]Tabulka propočtu, verze 2021'!$B$3))*AV$3/$E$4</f>
        <v>0</v>
      </c>
      <c r="AW60" s="1"/>
      <c r="AX60" s="68">
        <f>$K60*POWER($E$1,(AX$6-'[1]Tabulka propočtu, verze 2021'!$B$3))*AY$3/$E$4</f>
        <v>0</v>
      </c>
      <c r="AY60" s="68">
        <f>$L60*POWER($E$1,(AX$6-'[1]Tabulka propočtu, verze 2021'!$B$3))*AY$3/$E$4</f>
        <v>0</v>
      </c>
      <c r="AZ60" s="1"/>
      <c r="BA60" s="68">
        <f>$K60*POWER($E$1,(BA$6-'[1]Tabulka propočtu, verze 2021'!$B$3))*BB$3/$E$4</f>
        <v>0</v>
      </c>
      <c r="BB60" s="68">
        <f>$L60*POWER($E$1,(BA$6-'[1]Tabulka propočtu, verze 2021'!$B$3))*BB$3/$E$4</f>
        <v>0</v>
      </c>
      <c r="BC60" s="1"/>
      <c r="BD60" s="68">
        <f>$K60*POWER($E$1,(BD$6-'[1]Tabulka propočtu, verze 2021'!$B$3))*BE$3/$E$4</f>
        <v>0</v>
      </c>
      <c r="BE60" s="68">
        <f>$L60*POWER($E$1,(BD$6-'[1]Tabulka propočtu, verze 2021'!$B$3))*BE$3/$E$4</f>
        <v>0</v>
      </c>
      <c r="BF60" s="1"/>
      <c r="BG60" s="68">
        <f>$K60*POWER($E$1,(BG$6-'[1]Tabulka propočtu, verze 2021'!$B$3))*BH$3/$E$4</f>
        <v>0</v>
      </c>
      <c r="BH60" s="68">
        <f>$L60*POWER($E$1,(BG$6-'[1]Tabulka propočtu, verze 2021'!$B$3))*BH$3/$E$4</f>
        <v>0</v>
      </c>
      <c r="BI60" s="1"/>
      <c r="BJ60" s="68">
        <f>$K60*POWER($E$1,(BJ$6-'[1]Tabulka propočtu, verze 2021'!$B$3))*BK$3/$E$4</f>
        <v>0</v>
      </c>
      <c r="BK60" s="68">
        <f>$L60*POWER($E$1,(BJ$6-'[1]Tabulka propočtu, verze 2021'!$B$3))*BK$3/$E$4</f>
        <v>0</v>
      </c>
      <c r="BL60" s="1"/>
      <c r="BM60" s="68">
        <f>$K60*POWER($E$1,(BM$6-'[1]Tabulka propočtu, verze 2021'!$B$3))*BN$3/$E$4</f>
        <v>0</v>
      </c>
      <c r="BN60" s="68">
        <f>$L60*POWER($E$1,(BM$6-'[1]Tabulka propočtu, verze 2021'!$B$3))*BN$3/$E$4</f>
        <v>0</v>
      </c>
      <c r="BO60" s="1"/>
      <c r="BP60" s="68">
        <f>$K60*POWER($E$1,(BP$6-'[1]Tabulka propočtu, verze 2021'!$B$3))*BQ$3/$E$4</f>
        <v>0</v>
      </c>
      <c r="BQ60" s="68">
        <f>$L60*POWER($E$1,(BP$6-'[1]Tabulka propočtu, verze 2021'!$B$3))*BQ$3/$E$4</f>
        <v>0</v>
      </c>
      <c r="BR60" s="1"/>
      <c r="BS60" s="68">
        <f>$K60*POWER($E$1,(BS$6-'[1]Tabulka propočtu, verze 2021'!$B$3))*BT$3/$E$4</f>
        <v>0</v>
      </c>
      <c r="BT60" s="68">
        <f>$L60*POWER($E$1,(BS$6-'[1]Tabulka propočtu, verze 2021'!$B$3))*BT$3/$E$4</f>
        <v>0</v>
      </c>
      <c r="BU60" s="1"/>
      <c r="BV60" s="68">
        <f>$K60*POWER($E$1,(BV$6-'[1]Tabulka propočtu, verze 2021'!$B$3))*BW$3/$E$4</f>
        <v>0</v>
      </c>
      <c r="BW60" s="68">
        <f>$L60*POWER($E$1,(BV$6-'[1]Tabulka propočtu, verze 2021'!$B$3))*BW$3/$E$4</f>
        <v>0</v>
      </c>
      <c r="BX60" s="1"/>
      <c r="BY60" s="68">
        <f>$K60*POWER($E$1,(BY$6-'[1]Tabulka propočtu, verze 2021'!$B$3))*BZ$3/$E$4</f>
        <v>0</v>
      </c>
      <c r="BZ60" s="68">
        <f>$L60*POWER($E$1,(BY$6-'[1]Tabulka propočtu, verze 2021'!$B$3))*BZ$3/$E$4</f>
        <v>0</v>
      </c>
      <c r="CA60" s="1"/>
      <c r="CB60" s="68">
        <f>$K60*POWER($E$1,(CB$6-'[1]Tabulka propočtu, verze 2021'!$B$3))*CC$3/$E$4</f>
        <v>0</v>
      </c>
      <c r="CC60" s="68">
        <f>$L60*POWER($E$1,(CB$6-'[1]Tabulka propočtu, verze 2021'!$B$3))*CC$3/$E$4</f>
        <v>0</v>
      </c>
      <c r="CD60" s="1"/>
      <c r="CE60" s="68">
        <f>$K60*POWER($E$1,(CE$6-'[1]Tabulka propočtu, verze 2021'!$B$3))*CF$3/$E$4</f>
        <v>0</v>
      </c>
      <c r="CF60" s="68">
        <f>$L60*POWER($E$1,(CE$6-'[1]Tabulka propočtu, verze 2021'!$B$3))*CF$3/$E$4</f>
        <v>0</v>
      </c>
      <c r="CG60" s="1"/>
      <c r="CH60" s="68">
        <f>$K60*POWER($E$1,(CH$6-'[1]Tabulka propočtu, verze 2021'!$B$3))*CI$3/$E$4</f>
        <v>0</v>
      </c>
      <c r="CI60" s="68">
        <f>$L60*POWER($E$1,(CH$6-'[1]Tabulka propočtu, verze 2021'!$B$3))*CI$3/$E$4</f>
        <v>0</v>
      </c>
      <c r="CJ60" s="1"/>
      <c r="CK60" s="68">
        <f>$K60*POWER($E$1,(CK$6-'[1]Tabulka propočtu, verze 2021'!$B$3))*CL$3/$E$4</f>
        <v>0</v>
      </c>
      <c r="CL60" s="68">
        <f>$L60*POWER($E$1,(CK$6-'[1]Tabulka propočtu, verze 2021'!$B$3))*CL$3/$E$4</f>
        <v>0</v>
      </c>
      <c r="CM60" s="1"/>
      <c r="CN60" s="68">
        <f>$K60*POWER($E$1,(CN$6-'[1]Tabulka propočtu, verze 2021'!$B$3))*CO$3/$E$4</f>
        <v>0</v>
      </c>
      <c r="CO60" s="68">
        <f>$L60*POWER($E$1,(CN$6-'[1]Tabulka propočtu, verze 2021'!$B$3))*CO$3/$E$4</f>
        <v>0</v>
      </c>
      <c r="CP60" s="1"/>
      <c r="CQ60" s="68">
        <f>$K60*POWER($E$1,(CQ$6-'[1]Tabulka propočtu, verze 2021'!$B$3))*CR$3/$E$4</f>
        <v>0</v>
      </c>
      <c r="CR60" s="68">
        <f>$L60*POWER($E$1,(CQ$6-'[1]Tabulka propočtu, verze 2021'!$B$3))*CR$3/$E$4</f>
        <v>0</v>
      </c>
      <c r="CS60" s="1"/>
      <c r="CT60" s="68">
        <f>$K60*POWER($E$1,(CT$6-'[1]Tabulka propočtu, verze 2021'!$B$3))*CU$3/$E$4</f>
        <v>0</v>
      </c>
      <c r="CU60" s="68">
        <f>$L60*POWER($E$1,(CT$6-'[1]Tabulka propočtu, verze 2021'!$B$3))*CU$3/$E$4</f>
        <v>0</v>
      </c>
      <c r="CV60" s="1"/>
      <c r="CW60" s="68">
        <f>$K60*POWER($E$1,(CW$6-'[1]Tabulka propočtu, verze 2021'!$B$3))*CX$3/$E$4</f>
        <v>0</v>
      </c>
      <c r="CX60" s="68">
        <f>$L60*POWER($E$1,(CW$6-'[1]Tabulka propočtu, verze 2021'!$B$3))*CX$3/$E$4</f>
        <v>0</v>
      </c>
      <c r="CY60" s="1"/>
      <c r="CZ60" s="68">
        <f>$K60*POWER($E$1,(CZ$6-'[1]Tabulka propočtu, verze 2021'!$B$3))*DA$3/$E$4</f>
        <v>0</v>
      </c>
      <c r="DA60" s="68">
        <f>$L60*POWER($E$1,(CZ$6-'[1]Tabulka propočtu, verze 2021'!$B$3))*DA$3/$E$4</f>
        <v>0</v>
      </c>
      <c r="DB60" s="1"/>
      <c r="DC60" s="68">
        <f>$K60*POWER($E$1,(DC$6-'[1]Tabulka propočtu, verze 2021'!$B$3))*DD$3/$E$4</f>
        <v>0</v>
      </c>
      <c r="DD60" s="68">
        <f>$L60*POWER($E$1,(DC$6-'[1]Tabulka propočtu, verze 2021'!$B$3))*DD$3/$E$4</f>
        <v>0</v>
      </c>
      <c r="DE60" s="1"/>
    </row>
    <row r="61" spans="1:109" x14ac:dyDescent="0.2">
      <c r="A61" s="58"/>
      <c r="B61" s="93"/>
      <c r="C61" s="60" t="str">
        <f>'[1]Tabulka propočtu, verze 2021'!C56</f>
        <v>C15</v>
      </c>
      <c r="D61" s="82" t="str">
        <f>'[1]Tabulka propočtu, verze 2021'!D56</f>
        <v>Individuální kalkulace</v>
      </c>
      <c r="E61" s="80" t="str">
        <f>'[1]Tabulka propočtu, verze 2021'!E56</f>
        <v>mil. Kč</v>
      </c>
      <c r="F61" s="81">
        <f>'[1]Tabulka propočtu, verze 2021'!G56</f>
        <v>0</v>
      </c>
      <c r="H61" s="68">
        <f>'[1]Tabulka propočtu, verze 2021'!$CQ56</f>
        <v>0</v>
      </c>
      <c r="I61" s="68">
        <f>'[1]Tabulka propočtu, verze 2021'!$CS56</f>
        <v>0</v>
      </c>
      <c r="K61" s="68">
        <f>'[1]Tabulka propočtu, verze 2021'!$CQ56</f>
        <v>0</v>
      </c>
      <c r="L61" s="68">
        <f>'[1]Tabulka propočtu, verze 2021'!$CS56</f>
        <v>0</v>
      </c>
      <c r="M61" s="64"/>
      <c r="N61" s="68">
        <f t="shared" si="175"/>
        <v>0</v>
      </c>
      <c r="O61" s="68">
        <f t="shared" si="176"/>
        <v>0</v>
      </c>
      <c r="P61"/>
      <c r="Q61" s="68">
        <f>$K61*POWER($E$1,(Q$6-'[1]Tabulka propočtu, verze 2021'!$B$3))*R$3/$E$4</f>
        <v>0</v>
      </c>
      <c r="R61" s="68">
        <f>$L61*POWER($E$1,(Q$6-'[1]Tabulka propočtu, verze 2021'!$B$3))*R$3/$E$4</f>
        <v>0</v>
      </c>
      <c r="S61"/>
      <c r="T61" s="68">
        <f>$K61*POWER($E$1,($T$6-'[1]Tabulka propočtu, verze 2021'!$B$3))*U$3/$E$4</f>
        <v>0</v>
      </c>
      <c r="U61" s="68">
        <f>$L61*POWER($E$1,($T$6-'[1]Tabulka propočtu, verze 2021'!$B$3))*U$3/$E$4</f>
        <v>0</v>
      </c>
      <c r="W61" s="68">
        <f>$K61*POWER($E$1,(W$6-'[1]Tabulka propočtu, verze 2021'!$B$3))*X$3/$E$4</f>
        <v>0</v>
      </c>
      <c r="X61" s="68">
        <f>$L61*POWER($E$1,(W$6-'[1]Tabulka propočtu, verze 2021'!$B$3))*X$3/$E$4</f>
        <v>0</v>
      </c>
      <c r="Z61" s="68">
        <f>$K61*POWER($E$1,(Z$6-'[1]Tabulka propočtu, verze 2021'!$B$3))*AA$3/$E$4</f>
        <v>0</v>
      </c>
      <c r="AA61" s="68">
        <f>$L61*POWER($E$1,(Z$6-'[1]Tabulka propočtu, verze 2021'!$B$3))*AA$3/$E$4</f>
        <v>0</v>
      </c>
      <c r="AB61" s="1"/>
      <c r="AC61" s="68">
        <f>$K61*POWER($E$1,(AC$6-'[1]Tabulka propočtu, verze 2021'!$B$3))*AD$3/$E$4</f>
        <v>0</v>
      </c>
      <c r="AD61" s="68">
        <f>$L61*POWER($E$1,(AC$6-'[1]Tabulka propočtu, verze 2021'!$B$3))*AD$3/$E$4</f>
        <v>0</v>
      </c>
      <c r="AE61" s="1"/>
      <c r="AF61" s="68">
        <f>$K61*POWER($E$1,(AF$6-'[1]Tabulka propočtu, verze 2021'!$B$3))*AG$3/$E$4</f>
        <v>0</v>
      </c>
      <c r="AG61" s="68">
        <f>$L61*POWER($E$1,(AF$6-'[1]Tabulka propočtu, verze 2021'!$B$3))*AG$3/$E$4</f>
        <v>0</v>
      </c>
      <c r="AH61" s="1"/>
      <c r="AI61" s="68">
        <f>$K61*POWER($E$1,(AI$6-'[1]Tabulka propočtu, verze 2021'!$B$3))*AJ$3/$E$4</f>
        <v>0</v>
      </c>
      <c r="AJ61" s="68">
        <f>$L61*POWER($E$1,(AI$6-'[1]Tabulka propočtu, verze 2021'!$B$3))*AJ$3/$E$4</f>
        <v>0</v>
      </c>
      <c r="AK61" s="1"/>
      <c r="AL61" s="68">
        <f>$K61*POWER($E$1,(AL$6-'[1]Tabulka propočtu, verze 2021'!$B$3))*AM$3/$E$4</f>
        <v>0</v>
      </c>
      <c r="AM61" s="68">
        <f>$L61*POWER($E$1,(AL$6-'[1]Tabulka propočtu, verze 2021'!$B$3))*AM$3/$E$4</f>
        <v>0</v>
      </c>
      <c r="AN61" s="1"/>
      <c r="AO61" s="68">
        <f>$K61*POWER($E$1,(AO$6-'[1]Tabulka propočtu, verze 2021'!$B$3))*AP$3/$E$4</f>
        <v>0</v>
      </c>
      <c r="AP61" s="68">
        <f>$L61*POWER($E$1,(AO$6-'[1]Tabulka propočtu, verze 2021'!$B$3))*AP$3/$E$4</f>
        <v>0</v>
      </c>
      <c r="AQ61" s="1"/>
      <c r="AR61" s="68">
        <f>$K61*POWER($E$1,(AR$6-'[1]Tabulka propočtu, verze 2021'!$B$3))*AS$3/$E$4</f>
        <v>0</v>
      </c>
      <c r="AS61" s="68">
        <f>$L61*POWER($E$1,(AR$6-'[1]Tabulka propočtu, verze 2021'!$B$3))*AS$3/$E$4</f>
        <v>0</v>
      </c>
      <c r="AT61" s="1"/>
      <c r="AU61" s="68">
        <f>$K61*POWER($E$1,(AU$6-'[1]Tabulka propočtu, verze 2021'!$B$3))*AV$3/$E$4</f>
        <v>0</v>
      </c>
      <c r="AV61" s="68">
        <f>$L61*POWER($E$1,(AU$6-'[1]Tabulka propočtu, verze 2021'!$B$3))*AV$3/$E$4</f>
        <v>0</v>
      </c>
      <c r="AW61" s="1"/>
      <c r="AX61" s="68">
        <f>$K61*POWER($E$1,(AX$6-'[1]Tabulka propočtu, verze 2021'!$B$3))*AY$3/$E$4</f>
        <v>0</v>
      </c>
      <c r="AY61" s="68">
        <f>$L61*POWER($E$1,(AX$6-'[1]Tabulka propočtu, verze 2021'!$B$3))*AY$3/$E$4</f>
        <v>0</v>
      </c>
      <c r="AZ61" s="1"/>
      <c r="BA61" s="68">
        <f>$K61*POWER($E$1,(BA$6-'[1]Tabulka propočtu, verze 2021'!$B$3))*BB$3/$E$4</f>
        <v>0</v>
      </c>
      <c r="BB61" s="68">
        <f>$L61*POWER($E$1,(BA$6-'[1]Tabulka propočtu, verze 2021'!$B$3))*BB$3/$E$4</f>
        <v>0</v>
      </c>
      <c r="BC61" s="1"/>
      <c r="BD61" s="68">
        <f>$K61*POWER($E$1,(BD$6-'[1]Tabulka propočtu, verze 2021'!$B$3))*BE$3/$E$4</f>
        <v>0</v>
      </c>
      <c r="BE61" s="68">
        <f>$L61*POWER($E$1,(BD$6-'[1]Tabulka propočtu, verze 2021'!$B$3))*BE$3/$E$4</f>
        <v>0</v>
      </c>
      <c r="BF61" s="1"/>
      <c r="BG61" s="68">
        <f>$K61*POWER($E$1,(BG$6-'[1]Tabulka propočtu, verze 2021'!$B$3))*BH$3/$E$4</f>
        <v>0</v>
      </c>
      <c r="BH61" s="68">
        <f>$L61*POWER($E$1,(BG$6-'[1]Tabulka propočtu, verze 2021'!$B$3))*BH$3/$E$4</f>
        <v>0</v>
      </c>
      <c r="BI61" s="1"/>
      <c r="BJ61" s="68">
        <f>$K61*POWER($E$1,(BJ$6-'[1]Tabulka propočtu, verze 2021'!$B$3))*BK$3/$E$4</f>
        <v>0</v>
      </c>
      <c r="BK61" s="68">
        <f>$L61*POWER($E$1,(BJ$6-'[1]Tabulka propočtu, verze 2021'!$B$3))*BK$3/$E$4</f>
        <v>0</v>
      </c>
      <c r="BL61" s="1"/>
      <c r="BM61" s="68">
        <f>$K61*POWER($E$1,(BM$6-'[1]Tabulka propočtu, verze 2021'!$B$3))*BN$3/$E$4</f>
        <v>0</v>
      </c>
      <c r="BN61" s="68">
        <f>$L61*POWER($E$1,(BM$6-'[1]Tabulka propočtu, verze 2021'!$B$3))*BN$3/$E$4</f>
        <v>0</v>
      </c>
      <c r="BO61" s="1"/>
      <c r="BP61" s="68">
        <f>$K61*POWER($E$1,(BP$6-'[1]Tabulka propočtu, verze 2021'!$B$3))*BQ$3/$E$4</f>
        <v>0</v>
      </c>
      <c r="BQ61" s="68">
        <f>$L61*POWER($E$1,(BP$6-'[1]Tabulka propočtu, verze 2021'!$B$3))*BQ$3/$E$4</f>
        <v>0</v>
      </c>
      <c r="BR61" s="1"/>
      <c r="BS61" s="68">
        <f>$K61*POWER($E$1,(BS$6-'[1]Tabulka propočtu, verze 2021'!$B$3))*BT$3/$E$4</f>
        <v>0</v>
      </c>
      <c r="BT61" s="68">
        <f>$L61*POWER($E$1,(BS$6-'[1]Tabulka propočtu, verze 2021'!$B$3))*BT$3/$E$4</f>
        <v>0</v>
      </c>
      <c r="BU61" s="1"/>
      <c r="BV61" s="68">
        <f>$K61*POWER($E$1,(BV$6-'[1]Tabulka propočtu, verze 2021'!$B$3))*BW$3/$E$4</f>
        <v>0</v>
      </c>
      <c r="BW61" s="68">
        <f>$L61*POWER($E$1,(BV$6-'[1]Tabulka propočtu, verze 2021'!$B$3))*BW$3/$E$4</f>
        <v>0</v>
      </c>
      <c r="BX61" s="1"/>
      <c r="BY61" s="68">
        <f>$K61*POWER($E$1,(BY$6-'[1]Tabulka propočtu, verze 2021'!$B$3))*BZ$3/$E$4</f>
        <v>0</v>
      </c>
      <c r="BZ61" s="68">
        <f>$L61*POWER($E$1,(BY$6-'[1]Tabulka propočtu, verze 2021'!$B$3))*BZ$3/$E$4</f>
        <v>0</v>
      </c>
      <c r="CA61" s="1"/>
      <c r="CB61" s="68">
        <f>$K61*POWER($E$1,(CB$6-'[1]Tabulka propočtu, verze 2021'!$B$3))*CC$3/$E$4</f>
        <v>0</v>
      </c>
      <c r="CC61" s="68">
        <f>$L61*POWER($E$1,(CB$6-'[1]Tabulka propočtu, verze 2021'!$B$3))*CC$3/$E$4</f>
        <v>0</v>
      </c>
      <c r="CD61" s="1"/>
      <c r="CE61" s="68">
        <f>$K61*POWER($E$1,(CE$6-'[1]Tabulka propočtu, verze 2021'!$B$3))*CF$3/$E$4</f>
        <v>0</v>
      </c>
      <c r="CF61" s="68">
        <f>$L61*POWER($E$1,(CE$6-'[1]Tabulka propočtu, verze 2021'!$B$3))*CF$3/$E$4</f>
        <v>0</v>
      </c>
      <c r="CG61" s="1"/>
      <c r="CH61" s="68">
        <f>$K61*POWER($E$1,(CH$6-'[1]Tabulka propočtu, verze 2021'!$B$3))*CI$3/$E$4</f>
        <v>0</v>
      </c>
      <c r="CI61" s="68">
        <f>$L61*POWER($E$1,(CH$6-'[1]Tabulka propočtu, verze 2021'!$B$3))*CI$3/$E$4</f>
        <v>0</v>
      </c>
      <c r="CJ61" s="1"/>
      <c r="CK61" s="68">
        <f>$K61*POWER($E$1,(CK$6-'[1]Tabulka propočtu, verze 2021'!$B$3))*CL$3/$E$4</f>
        <v>0</v>
      </c>
      <c r="CL61" s="68">
        <f>$L61*POWER($E$1,(CK$6-'[1]Tabulka propočtu, verze 2021'!$B$3))*CL$3/$E$4</f>
        <v>0</v>
      </c>
      <c r="CM61" s="1"/>
      <c r="CN61" s="68">
        <f>$K61*POWER($E$1,(CN$6-'[1]Tabulka propočtu, verze 2021'!$B$3))*CO$3/$E$4</f>
        <v>0</v>
      </c>
      <c r="CO61" s="68">
        <f>$L61*POWER($E$1,(CN$6-'[1]Tabulka propočtu, verze 2021'!$B$3))*CO$3/$E$4</f>
        <v>0</v>
      </c>
      <c r="CP61" s="1"/>
      <c r="CQ61" s="68">
        <f>$K61*POWER($E$1,(CQ$6-'[1]Tabulka propočtu, verze 2021'!$B$3))*CR$3/$E$4</f>
        <v>0</v>
      </c>
      <c r="CR61" s="68">
        <f>$L61*POWER($E$1,(CQ$6-'[1]Tabulka propočtu, verze 2021'!$B$3))*CR$3/$E$4</f>
        <v>0</v>
      </c>
      <c r="CS61" s="1"/>
      <c r="CT61" s="68">
        <f>$K61*POWER($E$1,(CT$6-'[1]Tabulka propočtu, verze 2021'!$B$3))*CU$3/$E$4</f>
        <v>0</v>
      </c>
      <c r="CU61" s="68">
        <f>$L61*POWER($E$1,(CT$6-'[1]Tabulka propočtu, verze 2021'!$B$3))*CU$3/$E$4</f>
        <v>0</v>
      </c>
      <c r="CV61" s="1"/>
      <c r="CW61" s="68">
        <f>$K61*POWER($E$1,(CW$6-'[1]Tabulka propočtu, verze 2021'!$B$3))*CX$3/$E$4</f>
        <v>0</v>
      </c>
      <c r="CX61" s="68">
        <f>$L61*POWER($E$1,(CW$6-'[1]Tabulka propočtu, verze 2021'!$B$3))*CX$3/$E$4</f>
        <v>0</v>
      </c>
      <c r="CY61" s="1"/>
      <c r="CZ61" s="68">
        <f>$K61*POWER($E$1,(CZ$6-'[1]Tabulka propočtu, verze 2021'!$B$3))*DA$3/$E$4</f>
        <v>0</v>
      </c>
      <c r="DA61" s="68">
        <f>$L61*POWER($E$1,(CZ$6-'[1]Tabulka propočtu, verze 2021'!$B$3))*DA$3/$E$4</f>
        <v>0</v>
      </c>
      <c r="DB61" s="1"/>
      <c r="DC61" s="68">
        <f>$K61*POWER($E$1,(DC$6-'[1]Tabulka propočtu, verze 2021'!$B$3))*DD$3/$E$4</f>
        <v>0</v>
      </c>
      <c r="DD61" s="68">
        <f>$L61*POWER($E$1,(DC$6-'[1]Tabulka propočtu, verze 2021'!$B$3))*DD$3/$E$4</f>
        <v>0</v>
      </c>
      <c r="DE61" s="1"/>
    </row>
    <row r="62" spans="1:109" ht="13.5" thickBot="1" x14ac:dyDescent="0.25">
      <c r="A62" s="83"/>
      <c r="B62" s="101"/>
      <c r="C62" s="102"/>
      <c r="D62" s="103" t="str">
        <f>'[1]Tabulka propočtu, verze 2021'!D57</f>
        <v>CELKEM</v>
      </c>
      <c r="E62" s="102">
        <f>'[1]Tabulka propočtu, verze 2021'!E57</f>
        <v>0</v>
      </c>
      <c r="F62" s="104">
        <f>'[1]Tabulka propočtu, verze 2021'!G57</f>
        <v>0</v>
      </c>
      <c r="H62" s="88">
        <f>SUM(H47:H61)</f>
        <v>0</v>
      </c>
      <c r="I62" s="88">
        <f>SUM(I47:I61)</f>
        <v>0</v>
      </c>
      <c r="K62" s="88">
        <f>ROUND(SUM(K47:K61),6)</f>
        <v>0</v>
      </c>
      <c r="L62" s="88">
        <f>SUM(L47:L61)</f>
        <v>0</v>
      </c>
      <c r="M62" s="64"/>
      <c r="N62" s="88">
        <f>(SUM(N47:N61))</f>
        <v>0</v>
      </c>
      <c r="O62" s="88">
        <f>(SUM(O47:O61))</f>
        <v>0</v>
      </c>
      <c r="P62"/>
      <c r="Q62" s="88">
        <f>SUM(Q47:Q61)</f>
        <v>0</v>
      </c>
      <c r="R62" s="88">
        <f>SUM(R47:R61)</f>
        <v>0</v>
      </c>
      <c r="S62"/>
      <c r="T62" s="88">
        <f>SUM(T47:T61)</f>
        <v>0</v>
      </c>
      <c r="U62" s="88">
        <f>SUM(U47:U61)</f>
        <v>0</v>
      </c>
      <c r="W62" s="88">
        <f>SUM(W47:W61)</f>
        <v>0</v>
      </c>
      <c r="X62" s="88">
        <f>SUM(X47:X61)</f>
        <v>0</v>
      </c>
      <c r="Z62" s="88">
        <f>SUM(Z47:Z61)</f>
        <v>0</v>
      </c>
      <c r="AA62" s="88">
        <f>SUM(AA47:AA61)</f>
        <v>0</v>
      </c>
      <c r="AB62" s="1"/>
      <c r="AC62" s="88">
        <f>SUM(AC47:AC61)</f>
        <v>0</v>
      </c>
      <c r="AD62" s="88">
        <f>SUM(AD47:AD61)</f>
        <v>0</v>
      </c>
      <c r="AE62" s="1"/>
      <c r="AF62" s="88">
        <f>SUM(AF47:AF61)</f>
        <v>0</v>
      </c>
      <c r="AG62" s="88">
        <f>SUM(AG47:AG61)</f>
        <v>0</v>
      </c>
      <c r="AH62" s="1"/>
      <c r="AI62" s="88">
        <f>SUM(AI47:AI61)</f>
        <v>0</v>
      </c>
      <c r="AJ62" s="88">
        <f>SUM(AJ47:AJ61)</f>
        <v>0</v>
      </c>
      <c r="AK62" s="1"/>
      <c r="AL62" s="88">
        <f>SUM(AL47:AL61)</f>
        <v>0</v>
      </c>
      <c r="AM62" s="88">
        <f>SUM(AM47:AM61)</f>
        <v>0</v>
      </c>
      <c r="AN62" s="1"/>
      <c r="AO62" s="88">
        <f t="shared" ref="AO62:AP62" si="177">SUM(AO47:AO61)</f>
        <v>0</v>
      </c>
      <c r="AP62" s="88">
        <f t="shared" si="177"/>
        <v>0</v>
      </c>
      <c r="AQ62" s="1"/>
      <c r="AR62" s="88">
        <f t="shared" ref="AR62:AS62" si="178">SUM(AR47:AR61)</f>
        <v>0</v>
      </c>
      <c r="AS62" s="88">
        <f t="shared" si="178"/>
        <v>0</v>
      </c>
      <c r="AT62" s="1"/>
      <c r="AU62" s="88">
        <f t="shared" ref="AU62:AV62" si="179">SUM(AU47:AU61)</f>
        <v>0</v>
      </c>
      <c r="AV62" s="88">
        <f t="shared" si="179"/>
        <v>0</v>
      </c>
      <c r="AW62" s="1"/>
      <c r="AX62" s="88">
        <f t="shared" ref="AX62:AY62" si="180">SUM(AX47:AX61)</f>
        <v>0</v>
      </c>
      <c r="AY62" s="88">
        <f t="shared" si="180"/>
        <v>0</v>
      </c>
      <c r="AZ62" s="1"/>
      <c r="BA62" s="88">
        <f t="shared" ref="BA62:BB62" si="181">SUM(BA47:BA61)</f>
        <v>0</v>
      </c>
      <c r="BB62" s="88">
        <f t="shared" si="181"/>
        <v>0</v>
      </c>
      <c r="BC62" s="1"/>
      <c r="BD62" s="88">
        <f t="shared" ref="BD62:BE62" si="182">SUM(BD47:BD61)</f>
        <v>0</v>
      </c>
      <c r="BE62" s="88">
        <f t="shared" si="182"/>
        <v>0</v>
      </c>
      <c r="BF62" s="1"/>
      <c r="BG62" s="88">
        <f t="shared" ref="BG62:BH62" si="183">SUM(BG47:BG61)</f>
        <v>0</v>
      </c>
      <c r="BH62" s="88">
        <f t="shared" si="183"/>
        <v>0</v>
      </c>
      <c r="BI62" s="1"/>
      <c r="BJ62" s="88">
        <f t="shared" ref="BJ62:BK62" si="184">SUM(BJ47:BJ61)</f>
        <v>0</v>
      </c>
      <c r="BK62" s="88">
        <f t="shared" si="184"/>
        <v>0</v>
      </c>
      <c r="BL62" s="1"/>
      <c r="BM62" s="88">
        <f t="shared" ref="BM62:BN62" si="185">SUM(BM47:BM61)</f>
        <v>0</v>
      </c>
      <c r="BN62" s="88">
        <f t="shared" si="185"/>
        <v>0</v>
      </c>
      <c r="BO62" s="1"/>
      <c r="BP62" s="88">
        <f t="shared" ref="BP62:BQ62" si="186">SUM(BP47:BP61)</f>
        <v>0</v>
      </c>
      <c r="BQ62" s="88">
        <f t="shared" si="186"/>
        <v>0</v>
      </c>
      <c r="BR62" s="1"/>
      <c r="BS62" s="88">
        <f t="shared" ref="BS62:BT62" si="187">SUM(BS47:BS61)</f>
        <v>0</v>
      </c>
      <c r="BT62" s="88">
        <f t="shared" si="187"/>
        <v>0</v>
      </c>
      <c r="BU62" s="1"/>
      <c r="BV62" s="88">
        <f t="shared" ref="BV62:BW62" si="188">SUM(BV47:BV61)</f>
        <v>0</v>
      </c>
      <c r="BW62" s="88">
        <f t="shared" si="188"/>
        <v>0</v>
      </c>
      <c r="BX62" s="1"/>
      <c r="BY62" s="88">
        <f t="shared" ref="BY62:BZ62" si="189">SUM(BY47:BY61)</f>
        <v>0</v>
      </c>
      <c r="BZ62" s="88">
        <f t="shared" si="189"/>
        <v>0</v>
      </c>
      <c r="CA62" s="1"/>
      <c r="CB62" s="88">
        <f t="shared" ref="CB62:CC62" si="190">SUM(CB47:CB61)</f>
        <v>0</v>
      </c>
      <c r="CC62" s="88">
        <f t="shared" si="190"/>
        <v>0</v>
      </c>
      <c r="CD62" s="1"/>
      <c r="CE62" s="88">
        <f t="shared" ref="CE62:CF62" si="191">SUM(CE47:CE61)</f>
        <v>0</v>
      </c>
      <c r="CF62" s="88">
        <f t="shared" si="191"/>
        <v>0</v>
      </c>
      <c r="CG62" s="1"/>
      <c r="CH62" s="88">
        <f t="shared" ref="CH62:CI62" si="192">SUM(CH47:CH61)</f>
        <v>0</v>
      </c>
      <c r="CI62" s="88">
        <f t="shared" si="192"/>
        <v>0</v>
      </c>
      <c r="CJ62" s="1"/>
      <c r="CK62" s="88">
        <f t="shared" ref="CK62:CL62" si="193">SUM(CK47:CK61)</f>
        <v>0</v>
      </c>
      <c r="CL62" s="88">
        <f t="shared" si="193"/>
        <v>0</v>
      </c>
      <c r="CM62" s="1"/>
      <c r="CN62" s="88">
        <f t="shared" ref="CN62:CO62" si="194">SUM(CN47:CN61)</f>
        <v>0</v>
      </c>
      <c r="CO62" s="88">
        <f t="shared" si="194"/>
        <v>0</v>
      </c>
      <c r="CP62" s="1"/>
      <c r="CQ62" s="88">
        <f t="shared" ref="CQ62:CR62" si="195">SUM(CQ47:CQ61)</f>
        <v>0</v>
      </c>
      <c r="CR62" s="88">
        <f t="shared" si="195"/>
        <v>0</v>
      </c>
      <c r="CS62" s="1"/>
      <c r="CT62" s="88">
        <f t="shared" ref="CT62:CU62" si="196">SUM(CT47:CT61)</f>
        <v>0</v>
      </c>
      <c r="CU62" s="88">
        <f t="shared" si="196"/>
        <v>0</v>
      </c>
      <c r="CV62" s="1"/>
      <c r="CW62" s="88">
        <f t="shared" ref="CW62:CX62" si="197">SUM(CW47:CW61)</f>
        <v>0</v>
      </c>
      <c r="CX62" s="88">
        <f t="shared" si="197"/>
        <v>0</v>
      </c>
      <c r="CY62" s="1"/>
      <c r="CZ62" s="88">
        <f t="shared" ref="CZ62:DA62" si="198">SUM(CZ47:CZ61)</f>
        <v>0</v>
      </c>
      <c r="DA62" s="88">
        <f t="shared" si="198"/>
        <v>0</v>
      </c>
      <c r="DB62" s="1"/>
      <c r="DC62" s="88">
        <f>SUM(DC47:DC61)</f>
        <v>0</v>
      </c>
      <c r="DD62" s="88">
        <f>SUM(DD47:DD61)</f>
        <v>0</v>
      </c>
      <c r="DE62" s="1"/>
    </row>
    <row r="63" spans="1:109" x14ac:dyDescent="0.2">
      <c r="A63" s="89" t="s">
        <v>39</v>
      </c>
      <c r="B63" s="105" t="s">
        <v>40</v>
      </c>
      <c r="C63" s="60" t="str">
        <f>'[1]Tabulka propočtu, verze 2021'!C58</f>
        <v>D01</v>
      </c>
      <c r="D63" s="106" t="str">
        <f>'[1]Tabulka propočtu, verze 2021'!D58</f>
        <v>Základní technologické vybavení budov (EPS, EZS, MAR, SHZ atd.)</v>
      </c>
      <c r="E63" s="107" t="str">
        <f>'[1]Tabulka propočtu, verze 2021'!E58</f>
        <v>m3 OP</v>
      </c>
      <c r="F63" s="108">
        <f>'[1]Tabulka propočtu, verze 2021'!G58</f>
        <v>1.0650502913717335E-3</v>
      </c>
      <c r="H63" s="63">
        <f>'[1]Tabulka propočtu, verze 2021'!$CQ58</f>
        <v>0</v>
      </c>
      <c r="I63" s="63">
        <f>'[1]Tabulka propočtu, verze 2021'!$CS58</f>
        <v>0</v>
      </c>
      <c r="K63" s="68">
        <f>'[1]Tabulka propočtu, verze 2021'!$CQ58</f>
        <v>0</v>
      </c>
      <c r="L63" s="68">
        <f>'[1]Tabulka propočtu, verze 2021'!$CS58</f>
        <v>0</v>
      </c>
      <c r="M63" s="64"/>
      <c r="N63" s="63">
        <f t="shared" ref="N63:N69" si="199">(SUMIF(Q$5:BZ$5,1,Q63:BZ63))</f>
        <v>0</v>
      </c>
      <c r="O63" s="63">
        <f t="shared" ref="O63:O69" si="200">(SUMIF(Q$5:BZ$5,2,Q63:BZ63))</f>
        <v>0</v>
      </c>
      <c r="P63"/>
      <c r="Q63" s="63">
        <f>$K63*POWER($E$1,(Q$6-'[1]Tabulka propočtu, verze 2021'!$B$3))*R$3/$E$4</f>
        <v>0</v>
      </c>
      <c r="R63" s="63">
        <f>$L63*POWER($E$1,(Q$6-'[1]Tabulka propočtu, verze 2021'!$B$3))*R$3/$E$4</f>
        <v>0</v>
      </c>
      <c r="S63"/>
      <c r="T63" s="63">
        <f>$K63*POWER($E$1,($T$6-'[1]Tabulka propočtu, verze 2021'!$B$3))*U$3/$E$4</f>
        <v>0</v>
      </c>
      <c r="U63" s="63">
        <f>$L63*POWER($E$1,($T$6-'[1]Tabulka propočtu, verze 2021'!$B$3))*U$3/$E$4</f>
        <v>0</v>
      </c>
      <c r="W63" s="63">
        <f>$K63*POWER($E$1,(W$6-'[1]Tabulka propočtu, verze 2021'!$B$3))*X$3/$E$4</f>
        <v>0</v>
      </c>
      <c r="X63" s="63">
        <f>$L63*POWER($E$1,(W$6-'[1]Tabulka propočtu, verze 2021'!$B$3))*X$3/$E$4</f>
        <v>0</v>
      </c>
      <c r="Z63" s="63">
        <f>$K63*POWER($E$1,(Z$6-'[1]Tabulka propočtu, verze 2021'!$B$3))*AA$3/$E$4</f>
        <v>0</v>
      </c>
      <c r="AA63" s="63">
        <f>$L63*POWER($E$1,(Z$6-'[1]Tabulka propočtu, verze 2021'!$B$3))*AA$3/$E$4</f>
        <v>0</v>
      </c>
      <c r="AB63" s="1"/>
      <c r="AC63" s="63">
        <f>$K63*POWER($E$1,(AC$6-'[1]Tabulka propočtu, verze 2021'!$B$3))*AD$3/$E$4</f>
        <v>0</v>
      </c>
      <c r="AD63" s="63">
        <f>$L63*POWER($E$1,(AC$6-'[1]Tabulka propočtu, verze 2021'!$B$3))*AD$3/$E$4</f>
        <v>0</v>
      </c>
      <c r="AE63" s="1"/>
      <c r="AF63" s="63">
        <f>$K63*POWER($E$1,(AF$6-'[1]Tabulka propočtu, verze 2021'!$B$3))*AG$3/$E$4</f>
        <v>0</v>
      </c>
      <c r="AG63" s="63">
        <f>$L63*POWER($E$1,(AF$6-'[1]Tabulka propočtu, verze 2021'!$B$3))*AG$3/$E$4</f>
        <v>0</v>
      </c>
      <c r="AH63" s="1"/>
      <c r="AI63" s="63">
        <f>$K63*POWER($E$1,(AI$6-'[1]Tabulka propočtu, verze 2021'!$B$3))*AJ$3/$E$4</f>
        <v>0</v>
      </c>
      <c r="AJ63" s="63">
        <f>$L63*POWER($E$1,(AI$6-'[1]Tabulka propočtu, verze 2021'!$B$3))*AJ$3/$E$4</f>
        <v>0</v>
      </c>
      <c r="AK63" s="1"/>
      <c r="AL63" s="63">
        <f>$K63*POWER($E$1,(AL$6-'[1]Tabulka propočtu, verze 2021'!$B$3))*AM$3/$E$4</f>
        <v>0</v>
      </c>
      <c r="AM63" s="63">
        <f>$L63*POWER($E$1,(AL$6-'[1]Tabulka propočtu, verze 2021'!$B$3))*AM$3/$E$4</f>
        <v>0</v>
      </c>
      <c r="AN63" s="1"/>
      <c r="AO63" s="63">
        <f>$K63*POWER($E$1,(AO$6-'[1]Tabulka propočtu, verze 2021'!$B$3))*AP$3/$E$4</f>
        <v>0</v>
      </c>
      <c r="AP63" s="63">
        <f>$L63*POWER($E$1,(AO$6-'[1]Tabulka propočtu, verze 2021'!$B$3))*AP$3/$E$4</f>
        <v>0</v>
      </c>
      <c r="AQ63" s="1"/>
      <c r="AR63" s="63">
        <f>$K63*POWER($E$1,(AR$6-'[1]Tabulka propočtu, verze 2021'!$B$3))*AS$3/$E$4</f>
        <v>0</v>
      </c>
      <c r="AS63" s="63">
        <f>$L63*POWER($E$1,(AR$6-'[1]Tabulka propočtu, verze 2021'!$B$3))*AS$3/$E$4</f>
        <v>0</v>
      </c>
      <c r="AT63" s="1"/>
      <c r="AU63" s="63">
        <f>$K63*POWER($E$1,(AU$6-'[1]Tabulka propočtu, verze 2021'!$B$3))*AV$3/$E$4</f>
        <v>0</v>
      </c>
      <c r="AV63" s="63">
        <f>$L63*POWER($E$1,(AU$6-'[1]Tabulka propočtu, verze 2021'!$B$3))*AV$3/$E$4</f>
        <v>0</v>
      </c>
      <c r="AW63" s="1"/>
      <c r="AX63" s="63">
        <f>$K63*POWER($E$1,(AX$6-'[1]Tabulka propočtu, verze 2021'!$B$3))*AY$3/$E$4</f>
        <v>0</v>
      </c>
      <c r="AY63" s="63">
        <f>$L63*POWER($E$1,(AX$6-'[1]Tabulka propočtu, verze 2021'!$B$3))*AY$3/$E$4</f>
        <v>0</v>
      </c>
      <c r="AZ63" s="1"/>
      <c r="BA63" s="63">
        <f>$K63*POWER($E$1,(BA$6-'[1]Tabulka propočtu, verze 2021'!$B$3))*BB$3/$E$4</f>
        <v>0</v>
      </c>
      <c r="BB63" s="63">
        <f>$L63*POWER($E$1,(BA$6-'[1]Tabulka propočtu, verze 2021'!$B$3))*BB$3/$E$4</f>
        <v>0</v>
      </c>
      <c r="BC63" s="1"/>
      <c r="BD63" s="63">
        <f>$K63*POWER($E$1,(BD$6-'[1]Tabulka propočtu, verze 2021'!$B$3))*BE$3/$E$4</f>
        <v>0</v>
      </c>
      <c r="BE63" s="63">
        <f>$L63*POWER($E$1,(BD$6-'[1]Tabulka propočtu, verze 2021'!$B$3))*BE$3/$E$4</f>
        <v>0</v>
      </c>
      <c r="BF63" s="1"/>
      <c r="BG63" s="63">
        <f>$K63*POWER($E$1,(BG$6-'[1]Tabulka propočtu, verze 2021'!$B$3))*BH$3/$E$4</f>
        <v>0</v>
      </c>
      <c r="BH63" s="63">
        <f>$L63*POWER($E$1,(BG$6-'[1]Tabulka propočtu, verze 2021'!$B$3))*BH$3/$E$4</f>
        <v>0</v>
      </c>
      <c r="BI63" s="1"/>
      <c r="BJ63" s="63">
        <f>$K63*POWER($E$1,(BJ$6-'[1]Tabulka propočtu, verze 2021'!$B$3))*BK$3/$E$4</f>
        <v>0</v>
      </c>
      <c r="BK63" s="63">
        <f>$L63*POWER($E$1,(BJ$6-'[1]Tabulka propočtu, verze 2021'!$B$3))*BK$3/$E$4</f>
        <v>0</v>
      </c>
      <c r="BL63" s="1"/>
      <c r="BM63" s="63">
        <f>$K63*POWER($E$1,(BM$6-'[1]Tabulka propočtu, verze 2021'!$B$3))*BN$3/$E$4</f>
        <v>0</v>
      </c>
      <c r="BN63" s="63">
        <f>$L63*POWER($E$1,(BM$6-'[1]Tabulka propočtu, verze 2021'!$B$3))*BN$3/$E$4</f>
        <v>0</v>
      </c>
      <c r="BO63" s="1"/>
      <c r="BP63" s="63">
        <f>$K63*POWER($E$1,(BP$6-'[1]Tabulka propočtu, verze 2021'!$B$3))*BQ$3/$E$4</f>
        <v>0</v>
      </c>
      <c r="BQ63" s="63">
        <f>$L63*POWER($E$1,(BP$6-'[1]Tabulka propočtu, verze 2021'!$B$3))*BQ$3/$E$4</f>
        <v>0</v>
      </c>
      <c r="BR63" s="1"/>
      <c r="BS63" s="63">
        <f>$K63*POWER($E$1,(BS$6-'[1]Tabulka propočtu, verze 2021'!$B$3))*BT$3/$E$4</f>
        <v>0</v>
      </c>
      <c r="BT63" s="63">
        <f>$L63*POWER($E$1,(BS$6-'[1]Tabulka propočtu, verze 2021'!$B$3))*BT$3/$E$4</f>
        <v>0</v>
      </c>
      <c r="BU63" s="1"/>
      <c r="BV63" s="63">
        <f>$K63*POWER($E$1,(BV$6-'[1]Tabulka propočtu, verze 2021'!$B$3))*BW$3/$E$4</f>
        <v>0</v>
      </c>
      <c r="BW63" s="63">
        <f>$L63*POWER($E$1,(BV$6-'[1]Tabulka propočtu, verze 2021'!$B$3))*BW$3/$E$4</f>
        <v>0</v>
      </c>
      <c r="BX63" s="1"/>
      <c r="BY63" s="63">
        <f>$K63*POWER($E$1,(BY$6-'[1]Tabulka propočtu, verze 2021'!$B$3))*BZ$3/$E$4</f>
        <v>0</v>
      </c>
      <c r="BZ63" s="63">
        <f>$L63*POWER($E$1,(BY$6-'[1]Tabulka propočtu, verze 2021'!$B$3))*BZ$3/$E$4</f>
        <v>0</v>
      </c>
      <c r="CA63" s="1"/>
      <c r="CB63" s="63">
        <f>$K63*POWER($E$1,(CB$6-'[1]Tabulka propočtu, verze 2021'!$B$3))*CC$3/$E$4</f>
        <v>0</v>
      </c>
      <c r="CC63" s="63">
        <f>$L63*POWER($E$1,(CB$6-'[1]Tabulka propočtu, verze 2021'!$B$3))*CC$3/$E$4</f>
        <v>0</v>
      </c>
      <c r="CD63" s="1"/>
      <c r="CE63" s="63">
        <f>$K63*POWER($E$1,(CE$6-'[1]Tabulka propočtu, verze 2021'!$B$3))*CF$3/$E$4</f>
        <v>0</v>
      </c>
      <c r="CF63" s="63">
        <f>$L63*POWER($E$1,(CE$6-'[1]Tabulka propočtu, verze 2021'!$B$3))*CF$3/$E$4</f>
        <v>0</v>
      </c>
      <c r="CG63" s="1"/>
      <c r="CH63" s="63">
        <f>$K63*POWER($E$1,(CH$6-'[1]Tabulka propočtu, verze 2021'!$B$3))*CI$3/$E$4</f>
        <v>0</v>
      </c>
      <c r="CI63" s="63">
        <f>$L63*POWER($E$1,(CH$6-'[1]Tabulka propočtu, verze 2021'!$B$3))*CI$3/$E$4</f>
        <v>0</v>
      </c>
      <c r="CJ63" s="1"/>
      <c r="CK63" s="63">
        <f>$K63*POWER($E$1,(CK$6-'[1]Tabulka propočtu, verze 2021'!$B$3))*CL$3/$E$4</f>
        <v>0</v>
      </c>
      <c r="CL63" s="63">
        <f>$L63*POWER($E$1,(CK$6-'[1]Tabulka propočtu, verze 2021'!$B$3))*CL$3/$E$4</f>
        <v>0</v>
      </c>
      <c r="CM63" s="1"/>
      <c r="CN63" s="63">
        <f>$K63*POWER($E$1,(CN$6-'[1]Tabulka propočtu, verze 2021'!$B$3))*CO$3/$E$4</f>
        <v>0</v>
      </c>
      <c r="CO63" s="63">
        <f>$L63*POWER($E$1,(CN$6-'[1]Tabulka propočtu, verze 2021'!$B$3))*CO$3/$E$4</f>
        <v>0</v>
      </c>
      <c r="CP63" s="1"/>
      <c r="CQ63" s="63">
        <f>$K63*POWER($E$1,(CQ$6-'[1]Tabulka propočtu, verze 2021'!$B$3))*CR$3/$E$4</f>
        <v>0</v>
      </c>
      <c r="CR63" s="63">
        <f>$L63*POWER($E$1,(CQ$6-'[1]Tabulka propočtu, verze 2021'!$B$3))*CR$3/$E$4</f>
        <v>0</v>
      </c>
      <c r="CS63" s="1"/>
      <c r="CT63" s="63">
        <f>$K63*POWER($E$1,(CT$6-'[1]Tabulka propočtu, verze 2021'!$B$3))*CU$3/$E$4</f>
        <v>0</v>
      </c>
      <c r="CU63" s="63">
        <f>$L63*POWER($E$1,(CT$6-'[1]Tabulka propočtu, verze 2021'!$B$3))*CU$3/$E$4</f>
        <v>0</v>
      </c>
      <c r="CV63" s="1"/>
      <c r="CW63" s="63">
        <f>$K63*POWER($E$1,(CW$6-'[1]Tabulka propočtu, verze 2021'!$B$3))*CX$3/$E$4</f>
        <v>0</v>
      </c>
      <c r="CX63" s="63">
        <f>$L63*POWER($E$1,(CW$6-'[1]Tabulka propočtu, verze 2021'!$B$3))*CX$3/$E$4</f>
        <v>0</v>
      </c>
      <c r="CY63" s="1"/>
      <c r="CZ63" s="63">
        <f>$K63*POWER($E$1,(CZ$6-'[1]Tabulka propočtu, verze 2021'!$B$3))*DA$3/$E$4</f>
        <v>0</v>
      </c>
      <c r="DA63" s="63">
        <f>$L63*POWER($E$1,(CZ$6-'[1]Tabulka propočtu, verze 2021'!$B$3))*DA$3/$E$4</f>
        <v>0</v>
      </c>
      <c r="DB63" s="1"/>
      <c r="DC63" s="63">
        <f>$K63*POWER($E$1,(DC$6-'[1]Tabulka propočtu, verze 2021'!$B$3))*DD$3/$E$4</f>
        <v>0</v>
      </c>
      <c r="DD63" s="63">
        <f>$L63*POWER($E$1,(DC$6-'[1]Tabulka propočtu, verze 2021'!$B$3))*DD$3/$E$4</f>
        <v>0</v>
      </c>
      <c r="DE63" s="1"/>
    </row>
    <row r="64" spans="1:109" x14ac:dyDescent="0.2">
      <c r="A64" s="58"/>
      <c r="B64" s="99"/>
      <c r="C64" s="60" t="str">
        <f>'[1]Tabulka propočtu, verze 2021'!C59</f>
        <v>D02</v>
      </c>
      <c r="D64" s="65" t="str">
        <f>'[1]Tabulka propočtu, verze 2021'!D59</f>
        <v>Eskalátory</v>
      </c>
      <c r="E64" s="66" t="str">
        <f>'[1]Tabulka propočtu, verze 2021'!E59</f>
        <v>ks</v>
      </c>
      <c r="F64" s="67">
        <f>'[1]Tabulka propočtu, verze 2021'!G59</f>
        <v>2.0235955536062935</v>
      </c>
      <c r="H64" s="68">
        <f>'[1]Tabulka propočtu, verze 2021'!$CQ59</f>
        <v>0</v>
      </c>
      <c r="I64" s="68">
        <f>'[1]Tabulka propočtu, verze 2021'!$CS59</f>
        <v>0</v>
      </c>
      <c r="K64" s="68">
        <f>'[1]Tabulka propočtu, verze 2021'!$CQ59</f>
        <v>0</v>
      </c>
      <c r="L64" s="68">
        <f>'[1]Tabulka propočtu, verze 2021'!$CS59</f>
        <v>0</v>
      </c>
      <c r="M64" s="64"/>
      <c r="N64" s="68">
        <f t="shared" si="199"/>
        <v>0</v>
      </c>
      <c r="O64" s="68">
        <f t="shared" si="200"/>
        <v>0</v>
      </c>
      <c r="P64"/>
      <c r="Q64" s="68">
        <f>$K64*POWER($E$1,(Q$6-'[1]Tabulka propočtu, verze 2021'!$B$3))*R$3/$E$4</f>
        <v>0</v>
      </c>
      <c r="R64" s="68">
        <f>$L64*POWER($E$1,(Q$6-'[1]Tabulka propočtu, verze 2021'!$B$3))*R$3/$E$4</f>
        <v>0</v>
      </c>
      <c r="S64"/>
      <c r="T64" s="68">
        <f>$K64*POWER($E$1,($T$6-'[1]Tabulka propočtu, verze 2021'!$B$3))*U$3/$E$4</f>
        <v>0</v>
      </c>
      <c r="U64" s="68">
        <f>$L64*POWER($E$1,($T$6-'[1]Tabulka propočtu, verze 2021'!$B$3))*U$3/$E$4</f>
        <v>0</v>
      </c>
      <c r="W64" s="68">
        <f>$K64*POWER($E$1,(W$6-'[1]Tabulka propočtu, verze 2021'!$B$3))*X$3/$E$4</f>
        <v>0</v>
      </c>
      <c r="X64" s="68">
        <f>$L64*POWER($E$1,(W$6-'[1]Tabulka propočtu, verze 2021'!$B$3))*X$3/$E$4</f>
        <v>0</v>
      </c>
      <c r="Z64" s="68">
        <f>$K64*POWER($E$1,(Z$6-'[1]Tabulka propočtu, verze 2021'!$B$3))*AA$3/$E$4</f>
        <v>0</v>
      </c>
      <c r="AA64" s="68">
        <f>$L64*POWER($E$1,(Z$6-'[1]Tabulka propočtu, verze 2021'!$B$3))*AA$3/$E$4</f>
        <v>0</v>
      </c>
      <c r="AB64" s="1"/>
      <c r="AC64" s="68">
        <f>$K64*POWER($E$1,(AC$6-'[1]Tabulka propočtu, verze 2021'!$B$3))*AD$3/$E$4</f>
        <v>0</v>
      </c>
      <c r="AD64" s="68">
        <f>$L64*POWER($E$1,(AC$6-'[1]Tabulka propočtu, verze 2021'!$B$3))*AD$3/$E$4</f>
        <v>0</v>
      </c>
      <c r="AE64" s="1"/>
      <c r="AF64" s="68">
        <f>$K64*POWER($E$1,(AF$6-'[1]Tabulka propočtu, verze 2021'!$B$3))*AG$3/$E$4</f>
        <v>0</v>
      </c>
      <c r="AG64" s="68">
        <f>$L64*POWER($E$1,(AF$6-'[1]Tabulka propočtu, verze 2021'!$B$3))*AG$3/$E$4</f>
        <v>0</v>
      </c>
      <c r="AH64" s="1"/>
      <c r="AI64" s="68">
        <f>$K64*POWER($E$1,(AI$6-'[1]Tabulka propočtu, verze 2021'!$B$3))*AJ$3/$E$4</f>
        <v>0</v>
      </c>
      <c r="AJ64" s="68">
        <f>$L64*POWER($E$1,(AI$6-'[1]Tabulka propočtu, verze 2021'!$B$3))*AJ$3/$E$4</f>
        <v>0</v>
      </c>
      <c r="AK64" s="1"/>
      <c r="AL64" s="68">
        <f>$K64*POWER($E$1,(AL$6-'[1]Tabulka propočtu, verze 2021'!$B$3))*AM$3/$E$4</f>
        <v>0</v>
      </c>
      <c r="AM64" s="68">
        <f>$L64*POWER($E$1,(AL$6-'[1]Tabulka propočtu, verze 2021'!$B$3))*AM$3/$E$4</f>
        <v>0</v>
      </c>
      <c r="AN64" s="1"/>
      <c r="AO64" s="68">
        <f>$K64*POWER($E$1,(AO$6-'[1]Tabulka propočtu, verze 2021'!$B$3))*AP$3/$E$4</f>
        <v>0</v>
      </c>
      <c r="AP64" s="68">
        <f>$L64*POWER($E$1,(AO$6-'[1]Tabulka propočtu, verze 2021'!$B$3))*AP$3/$E$4</f>
        <v>0</v>
      </c>
      <c r="AQ64" s="1"/>
      <c r="AR64" s="68">
        <f>$K64*POWER($E$1,(AR$6-'[1]Tabulka propočtu, verze 2021'!$B$3))*AS$3/$E$4</f>
        <v>0</v>
      </c>
      <c r="AS64" s="68">
        <f>$L64*POWER($E$1,(AR$6-'[1]Tabulka propočtu, verze 2021'!$B$3))*AS$3/$E$4</f>
        <v>0</v>
      </c>
      <c r="AT64" s="1"/>
      <c r="AU64" s="68">
        <f>$K64*POWER($E$1,(AU$6-'[1]Tabulka propočtu, verze 2021'!$B$3))*AV$3/$E$4</f>
        <v>0</v>
      </c>
      <c r="AV64" s="68">
        <f>$L64*POWER($E$1,(AU$6-'[1]Tabulka propočtu, verze 2021'!$B$3))*AV$3/$E$4</f>
        <v>0</v>
      </c>
      <c r="AW64" s="1"/>
      <c r="AX64" s="68">
        <f>$K64*POWER($E$1,(AX$6-'[1]Tabulka propočtu, verze 2021'!$B$3))*AY$3/$E$4</f>
        <v>0</v>
      </c>
      <c r="AY64" s="68">
        <f>$L64*POWER($E$1,(AX$6-'[1]Tabulka propočtu, verze 2021'!$B$3))*AY$3/$E$4</f>
        <v>0</v>
      </c>
      <c r="AZ64" s="1"/>
      <c r="BA64" s="68">
        <f>$K64*POWER($E$1,(BA$6-'[1]Tabulka propočtu, verze 2021'!$B$3))*BB$3/$E$4</f>
        <v>0</v>
      </c>
      <c r="BB64" s="68">
        <f>$L64*POWER($E$1,(BA$6-'[1]Tabulka propočtu, verze 2021'!$B$3))*BB$3/$E$4</f>
        <v>0</v>
      </c>
      <c r="BC64" s="1"/>
      <c r="BD64" s="68">
        <f>$K64*POWER($E$1,(BD$6-'[1]Tabulka propočtu, verze 2021'!$B$3))*BE$3/$E$4</f>
        <v>0</v>
      </c>
      <c r="BE64" s="68">
        <f>$L64*POWER($E$1,(BD$6-'[1]Tabulka propočtu, verze 2021'!$B$3))*BE$3/$E$4</f>
        <v>0</v>
      </c>
      <c r="BF64" s="1"/>
      <c r="BG64" s="68">
        <f>$K64*POWER($E$1,(BG$6-'[1]Tabulka propočtu, verze 2021'!$B$3))*BH$3/$E$4</f>
        <v>0</v>
      </c>
      <c r="BH64" s="68">
        <f>$L64*POWER($E$1,(BG$6-'[1]Tabulka propočtu, verze 2021'!$B$3))*BH$3/$E$4</f>
        <v>0</v>
      </c>
      <c r="BI64" s="1"/>
      <c r="BJ64" s="68">
        <f>$K64*POWER($E$1,(BJ$6-'[1]Tabulka propočtu, verze 2021'!$B$3))*BK$3/$E$4</f>
        <v>0</v>
      </c>
      <c r="BK64" s="68">
        <f>$L64*POWER($E$1,(BJ$6-'[1]Tabulka propočtu, verze 2021'!$B$3))*BK$3/$E$4</f>
        <v>0</v>
      </c>
      <c r="BL64" s="1"/>
      <c r="BM64" s="68">
        <f>$K64*POWER($E$1,(BM$6-'[1]Tabulka propočtu, verze 2021'!$B$3))*BN$3/$E$4</f>
        <v>0</v>
      </c>
      <c r="BN64" s="68">
        <f>$L64*POWER($E$1,(BM$6-'[1]Tabulka propočtu, verze 2021'!$B$3))*BN$3/$E$4</f>
        <v>0</v>
      </c>
      <c r="BO64" s="1"/>
      <c r="BP64" s="68">
        <f>$K64*POWER($E$1,(BP$6-'[1]Tabulka propočtu, verze 2021'!$B$3))*BQ$3/$E$4</f>
        <v>0</v>
      </c>
      <c r="BQ64" s="68">
        <f>$L64*POWER($E$1,(BP$6-'[1]Tabulka propočtu, verze 2021'!$B$3))*BQ$3/$E$4</f>
        <v>0</v>
      </c>
      <c r="BR64" s="1"/>
      <c r="BS64" s="68">
        <f>$K64*POWER($E$1,(BS$6-'[1]Tabulka propočtu, verze 2021'!$B$3))*BT$3/$E$4</f>
        <v>0</v>
      </c>
      <c r="BT64" s="68">
        <f>$L64*POWER($E$1,(BS$6-'[1]Tabulka propočtu, verze 2021'!$B$3))*BT$3/$E$4</f>
        <v>0</v>
      </c>
      <c r="BU64" s="1"/>
      <c r="BV64" s="68">
        <f>$K64*POWER($E$1,(BV$6-'[1]Tabulka propočtu, verze 2021'!$B$3))*BW$3/$E$4</f>
        <v>0</v>
      </c>
      <c r="BW64" s="68">
        <f>$L64*POWER($E$1,(BV$6-'[1]Tabulka propočtu, verze 2021'!$B$3))*BW$3/$E$4</f>
        <v>0</v>
      </c>
      <c r="BX64" s="1"/>
      <c r="BY64" s="68">
        <f>$K64*POWER($E$1,(BY$6-'[1]Tabulka propočtu, verze 2021'!$B$3))*BZ$3/$E$4</f>
        <v>0</v>
      </c>
      <c r="BZ64" s="68">
        <f>$L64*POWER($E$1,(BY$6-'[1]Tabulka propočtu, verze 2021'!$B$3))*BZ$3/$E$4</f>
        <v>0</v>
      </c>
      <c r="CA64" s="1"/>
      <c r="CB64" s="68">
        <f>$K64*POWER($E$1,(CB$6-'[1]Tabulka propočtu, verze 2021'!$B$3))*CC$3/$E$4</f>
        <v>0</v>
      </c>
      <c r="CC64" s="68">
        <f>$L64*POWER($E$1,(CB$6-'[1]Tabulka propočtu, verze 2021'!$B$3))*CC$3/$E$4</f>
        <v>0</v>
      </c>
      <c r="CD64" s="1"/>
      <c r="CE64" s="68">
        <f>$K64*POWER($E$1,(CE$6-'[1]Tabulka propočtu, verze 2021'!$B$3))*CF$3/$E$4</f>
        <v>0</v>
      </c>
      <c r="CF64" s="68">
        <f>$L64*POWER($E$1,(CE$6-'[1]Tabulka propočtu, verze 2021'!$B$3))*CF$3/$E$4</f>
        <v>0</v>
      </c>
      <c r="CG64" s="1"/>
      <c r="CH64" s="68">
        <f>$K64*POWER($E$1,(CH$6-'[1]Tabulka propočtu, verze 2021'!$B$3))*CI$3/$E$4</f>
        <v>0</v>
      </c>
      <c r="CI64" s="68">
        <f>$L64*POWER($E$1,(CH$6-'[1]Tabulka propočtu, verze 2021'!$B$3))*CI$3/$E$4</f>
        <v>0</v>
      </c>
      <c r="CJ64" s="1"/>
      <c r="CK64" s="68">
        <f>$K64*POWER($E$1,(CK$6-'[1]Tabulka propočtu, verze 2021'!$B$3))*CL$3/$E$4</f>
        <v>0</v>
      </c>
      <c r="CL64" s="68">
        <f>$L64*POWER($E$1,(CK$6-'[1]Tabulka propočtu, verze 2021'!$B$3))*CL$3/$E$4</f>
        <v>0</v>
      </c>
      <c r="CM64" s="1"/>
      <c r="CN64" s="68">
        <f>$K64*POWER($E$1,(CN$6-'[1]Tabulka propočtu, verze 2021'!$B$3))*CO$3/$E$4</f>
        <v>0</v>
      </c>
      <c r="CO64" s="68">
        <f>$L64*POWER($E$1,(CN$6-'[1]Tabulka propočtu, verze 2021'!$B$3))*CO$3/$E$4</f>
        <v>0</v>
      </c>
      <c r="CP64" s="1"/>
      <c r="CQ64" s="68">
        <f>$K64*POWER($E$1,(CQ$6-'[1]Tabulka propočtu, verze 2021'!$B$3))*CR$3/$E$4</f>
        <v>0</v>
      </c>
      <c r="CR64" s="68">
        <f>$L64*POWER($E$1,(CQ$6-'[1]Tabulka propočtu, verze 2021'!$B$3))*CR$3/$E$4</f>
        <v>0</v>
      </c>
      <c r="CS64" s="1"/>
      <c r="CT64" s="68">
        <f>$K64*POWER($E$1,(CT$6-'[1]Tabulka propočtu, verze 2021'!$B$3))*CU$3/$E$4</f>
        <v>0</v>
      </c>
      <c r="CU64" s="68">
        <f>$L64*POWER($E$1,(CT$6-'[1]Tabulka propočtu, verze 2021'!$B$3))*CU$3/$E$4</f>
        <v>0</v>
      </c>
      <c r="CV64" s="1"/>
      <c r="CW64" s="68">
        <f>$K64*POWER($E$1,(CW$6-'[1]Tabulka propočtu, verze 2021'!$B$3))*CX$3/$E$4</f>
        <v>0</v>
      </c>
      <c r="CX64" s="68">
        <f>$L64*POWER($E$1,(CW$6-'[1]Tabulka propočtu, verze 2021'!$B$3))*CX$3/$E$4</f>
        <v>0</v>
      </c>
      <c r="CY64" s="1"/>
      <c r="CZ64" s="68">
        <f>$K64*POWER($E$1,(CZ$6-'[1]Tabulka propočtu, verze 2021'!$B$3))*DA$3/$E$4</f>
        <v>0</v>
      </c>
      <c r="DA64" s="68">
        <f>$L64*POWER($E$1,(CZ$6-'[1]Tabulka propočtu, verze 2021'!$B$3))*DA$3/$E$4</f>
        <v>0</v>
      </c>
      <c r="DB64" s="1"/>
      <c r="DC64" s="68">
        <f>$K64*POWER($E$1,(DC$6-'[1]Tabulka propočtu, verze 2021'!$B$3))*DD$3/$E$4</f>
        <v>0</v>
      </c>
      <c r="DD64" s="68">
        <f>$L64*POWER($E$1,(DC$6-'[1]Tabulka propočtu, verze 2021'!$B$3))*DD$3/$E$4</f>
        <v>0</v>
      </c>
      <c r="DE64" s="1"/>
    </row>
    <row r="65" spans="1:109" x14ac:dyDescent="0.2">
      <c r="A65" s="58"/>
      <c r="B65" s="100"/>
      <c r="C65" s="60" t="str">
        <f>'[1]Tabulka propočtu, verze 2021'!C60</f>
        <v>D03</v>
      </c>
      <c r="D65" s="109" t="str">
        <f>'[1]Tabulka propočtu, verze 2021'!D60</f>
        <v>Výtahy</v>
      </c>
      <c r="E65" s="110" t="str">
        <f>'[1]Tabulka propočtu, verze 2021'!E60</f>
        <v>ks</v>
      </c>
      <c r="F65" s="111">
        <f>'[1]Tabulka propočtu, verze 2021'!G60</f>
        <v>1.5975754370575999</v>
      </c>
      <c r="H65" s="68">
        <f>'[1]Tabulka propočtu, verze 2021'!$CQ60</f>
        <v>0</v>
      </c>
      <c r="I65" s="68">
        <f>'[1]Tabulka propočtu, verze 2021'!$CS60</f>
        <v>0</v>
      </c>
      <c r="K65" s="68">
        <f>'[1]Tabulka propočtu, verze 2021'!$CQ60</f>
        <v>0</v>
      </c>
      <c r="L65" s="68">
        <f>'[1]Tabulka propočtu, verze 2021'!$CS60</f>
        <v>0</v>
      </c>
      <c r="M65" s="64"/>
      <c r="N65" s="68">
        <f t="shared" si="199"/>
        <v>0</v>
      </c>
      <c r="O65" s="68">
        <f t="shared" si="200"/>
        <v>0</v>
      </c>
      <c r="P65"/>
      <c r="Q65" s="68">
        <f>$K65*POWER($E$1,(Q$6-'[1]Tabulka propočtu, verze 2021'!$B$3))*R$3/$E$4</f>
        <v>0</v>
      </c>
      <c r="R65" s="68">
        <f>$L65*POWER($E$1,(Q$6-'[1]Tabulka propočtu, verze 2021'!$B$3))*R$3/$E$4</f>
        <v>0</v>
      </c>
      <c r="S65"/>
      <c r="T65" s="68">
        <f>$K65*POWER($E$1,($T$6-'[1]Tabulka propočtu, verze 2021'!$B$3))*U$3/$E$4</f>
        <v>0</v>
      </c>
      <c r="U65" s="68">
        <f>$L65*POWER($E$1,($T$6-'[1]Tabulka propočtu, verze 2021'!$B$3))*U$3/$E$4</f>
        <v>0</v>
      </c>
      <c r="W65" s="68">
        <f>$K65*POWER($E$1,(W$6-'[1]Tabulka propočtu, verze 2021'!$B$3))*X$3/$E$4</f>
        <v>0</v>
      </c>
      <c r="X65" s="68">
        <f>$L65*POWER($E$1,(W$6-'[1]Tabulka propočtu, verze 2021'!$B$3))*X$3/$E$4</f>
        <v>0</v>
      </c>
      <c r="Z65" s="68">
        <f>$K65*POWER($E$1,(Z$6-'[1]Tabulka propočtu, verze 2021'!$B$3))*AA$3/$E$4</f>
        <v>0</v>
      </c>
      <c r="AA65" s="68">
        <f>$L65*POWER($E$1,(Z$6-'[1]Tabulka propočtu, verze 2021'!$B$3))*AA$3/$E$4</f>
        <v>0</v>
      </c>
      <c r="AB65" s="1"/>
      <c r="AC65" s="68">
        <f>$K65*POWER($E$1,(AC$6-'[1]Tabulka propočtu, verze 2021'!$B$3))*AD$3/$E$4</f>
        <v>0</v>
      </c>
      <c r="AD65" s="68">
        <f>$L65*POWER($E$1,(AC$6-'[1]Tabulka propočtu, verze 2021'!$B$3))*AD$3/$E$4</f>
        <v>0</v>
      </c>
      <c r="AE65" s="1"/>
      <c r="AF65" s="68">
        <f>$K65*POWER($E$1,(AF$6-'[1]Tabulka propočtu, verze 2021'!$B$3))*AG$3/$E$4</f>
        <v>0</v>
      </c>
      <c r="AG65" s="68">
        <f>$L65*POWER($E$1,(AF$6-'[1]Tabulka propočtu, verze 2021'!$B$3))*AG$3/$E$4</f>
        <v>0</v>
      </c>
      <c r="AH65" s="1"/>
      <c r="AI65" s="68">
        <f>$K65*POWER($E$1,(AI$6-'[1]Tabulka propočtu, verze 2021'!$B$3))*AJ$3/$E$4</f>
        <v>0</v>
      </c>
      <c r="AJ65" s="68">
        <f>$L65*POWER($E$1,(AI$6-'[1]Tabulka propočtu, verze 2021'!$B$3))*AJ$3/$E$4</f>
        <v>0</v>
      </c>
      <c r="AK65" s="1"/>
      <c r="AL65" s="68">
        <f>$K65*POWER($E$1,(AL$6-'[1]Tabulka propočtu, verze 2021'!$B$3))*AM$3/$E$4</f>
        <v>0</v>
      </c>
      <c r="AM65" s="68">
        <f>$L65*POWER($E$1,(AL$6-'[1]Tabulka propočtu, verze 2021'!$B$3))*AM$3/$E$4</f>
        <v>0</v>
      </c>
      <c r="AN65" s="1"/>
      <c r="AO65" s="68">
        <f>$K65*POWER($E$1,(AO$6-'[1]Tabulka propočtu, verze 2021'!$B$3))*AP$3/$E$4</f>
        <v>0</v>
      </c>
      <c r="AP65" s="68">
        <f>$L65*POWER($E$1,(AO$6-'[1]Tabulka propočtu, verze 2021'!$B$3))*AP$3/$E$4</f>
        <v>0</v>
      </c>
      <c r="AQ65" s="1"/>
      <c r="AR65" s="68">
        <f>$K65*POWER($E$1,(AR$6-'[1]Tabulka propočtu, verze 2021'!$B$3))*AS$3/$E$4</f>
        <v>0</v>
      </c>
      <c r="AS65" s="68">
        <f>$L65*POWER($E$1,(AR$6-'[1]Tabulka propočtu, verze 2021'!$B$3))*AS$3/$E$4</f>
        <v>0</v>
      </c>
      <c r="AT65" s="1"/>
      <c r="AU65" s="68">
        <f>$K65*POWER($E$1,(AU$6-'[1]Tabulka propočtu, verze 2021'!$B$3))*AV$3/$E$4</f>
        <v>0</v>
      </c>
      <c r="AV65" s="68">
        <f>$L65*POWER($E$1,(AU$6-'[1]Tabulka propočtu, verze 2021'!$B$3))*AV$3/$E$4</f>
        <v>0</v>
      </c>
      <c r="AW65" s="1"/>
      <c r="AX65" s="68">
        <f>$K65*POWER($E$1,(AX$6-'[1]Tabulka propočtu, verze 2021'!$B$3))*AY$3/$E$4</f>
        <v>0</v>
      </c>
      <c r="AY65" s="68">
        <f>$L65*POWER($E$1,(AX$6-'[1]Tabulka propočtu, verze 2021'!$B$3))*AY$3/$E$4</f>
        <v>0</v>
      </c>
      <c r="AZ65" s="1"/>
      <c r="BA65" s="68">
        <f>$K65*POWER($E$1,(BA$6-'[1]Tabulka propočtu, verze 2021'!$B$3))*BB$3/$E$4</f>
        <v>0</v>
      </c>
      <c r="BB65" s="68">
        <f>$L65*POWER($E$1,(BA$6-'[1]Tabulka propočtu, verze 2021'!$B$3))*BB$3/$E$4</f>
        <v>0</v>
      </c>
      <c r="BC65" s="1"/>
      <c r="BD65" s="68">
        <f>$K65*POWER($E$1,(BD$6-'[1]Tabulka propočtu, verze 2021'!$B$3))*BE$3/$E$4</f>
        <v>0</v>
      </c>
      <c r="BE65" s="68">
        <f>$L65*POWER($E$1,(BD$6-'[1]Tabulka propočtu, verze 2021'!$B$3))*BE$3/$E$4</f>
        <v>0</v>
      </c>
      <c r="BF65" s="1"/>
      <c r="BG65" s="68">
        <f>$K65*POWER($E$1,(BG$6-'[1]Tabulka propočtu, verze 2021'!$B$3))*BH$3/$E$4</f>
        <v>0</v>
      </c>
      <c r="BH65" s="68">
        <f>$L65*POWER($E$1,(BG$6-'[1]Tabulka propočtu, verze 2021'!$B$3))*BH$3/$E$4</f>
        <v>0</v>
      </c>
      <c r="BI65" s="1"/>
      <c r="BJ65" s="68">
        <f>$K65*POWER($E$1,(BJ$6-'[1]Tabulka propočtu, verze 2021'!$B$3))*BK$3/$E$4</f>
        <v>0</v>
      </c>
      <c r="BK65" s="68">
        <f>$L65*POWER($E$1,(BJ$6-'[1]Tabulka propočtu, verze 2021'!$B$3))*BK$3/$E$4</f>
        <v>0</v>
      </c>
      <c r="BL65" s="1"/>
      <c r="BM65" s="68">
        <f>$K65*POWER($E$1,(BM$6-'[1]Tabulka propočtu, verze 2021'!$B$3))*BN$3/$E$4</f>
        <v>0</v>
      </c>
      <c r="BN65" s="68">
        <f>$L65*POWER($E$1,(BM$6-'[1]Tabulka propočtu, verze 2021'!$B$3))*BN$3/$E$4</f>
        <v>0</v>
      </c>
      <c r="BO65" s="1"/>
      <c r="BP65" s="68">
        <f>$K65*POWER($E$1,(BP$6-'[1]Tabulka propočtu, verze 2021'!$B$3))*BQ$3/$E$4</f>
        <v>0</v>
      </c>
      <c r="BQ65" s="68">
        <f>$L65*POWER($E$1,(BP$6-'[1]Tabulka propočtu, verze 2021'!$B$3))*BQ$3/$E$4</f>
        <v>0</v>
      </c>
      <c r="BR65" s="1"/>
      <c r="BS65" s="68">
        <f>$K65*POWER($E$1,(BS$6-'[1]Tabulka propočtu, verze 2021'!$B$3))*BT$3/$E$4</f>
        <v>0</v>
      </c>
      <c r="BT65" s="68">
        <f>$L65*POWER($E$1,(BS$6-'[1]Tabulka propočtu, verze 2021'!$B$3))*BT$3/$E$4</f>
        <v>0</v>
      </c>
      <c r="BU65" s="1"/>
      <c r="BV65" s="68">
        <f>$K65*POWER($E$1,(BV$6-'[1]Tabulka propočtu, verze 2021'!$B$3))*BW$3/$E$4</f>
        <v>0</v>
      </c>
      <c r="BW65" s="68">
        <f>$L65*POWER($E$1,(BV$6-'[1]Tabulka propočtu, verze 2021'!$B$3))*BW$3/$E$4</f>
        <v>0</v>
      </c>
      <c r="BX65" s="1"/>
      <c r="BY65" s="68">
        <f>$K65*POWER($E$1,(BY$6-'[1]Tabulka propočtu, verze 2021'!$B$3))*BZ$3/$E$4</f>
        <v>0</v>
      </c>
      <c r="BZ65" s="68">
        <f>$L65*POWER($E$1,(BY$6-'[1]Tabulka propočtu, verze 2021'!$B$3))*BZ$3/$E$4</f>
        <v>0</v>
      </c>
      <c r="CA65" s="1"/>
      <c r="CB65" s="68">
        <f>$K65*POWER($E$1,(CB$6-'[1]Tabulka propočtu, verze 2021'!$B$3))*CC$3/$E$4</f>
        <v>0</v>
      </c>
      <c r="CC65" s="68">
        <f>$L65*POWER($E$1,(CB$6-'[1]Tabulka propočtu, verze 2021'!$B$3))*CC$3/$E$4</f>
        <v>0</v>
      </c>
      <c r="CD65" s="1"/>
      <c r="CE65" s="68">
        <f>$K65*POWER($E$1,(CE$6-'[1]Tabulka propočtu, verze 2021'!$B$3))*CF$3/$E$4</f>
        <v>0</v>
      </c>
      <c r="CF65" s="68">
        <f>$L65*POWER($E$1,(CE$6-'[1]Tabulka propočtu, verze 2021'!$B$3))*CF$3/$E$4</f>
        <v>0</v>
      </c>
      <c r="CG65" s="1"/>
      <c r="CH65" s="68">
        <f>$K65*POWER($E$1,(CH$6-'[1]Tabulka propočtu, verze 2021'!$B$3))*CI$3/$E$4</f>
        <v>0</v>
      </c>
      <c r="CI65" s="68">
        <f>$L65*POWER($E$1,(CH$6-'[1]Tabulka propočtu, verze 2021'!$B$3))*CI$3/$E$4</f>
        <v>0</v>
      </c>
      <c r="CJ65" s="1"/>
      <c r="CK65" s="68">
        <f>$K65*POWER($E$1,(CK$6-'[1]Tabulka propočtu, verze 2021'!$B$3))*CL$3/$E$4</f>
        <v>0</v>
      </c>
      <c r="CL65" s="68">
        <f>$L65*POWER($E$1,(CK$6-'[1]Tabulka propočtu, verze 2021'!$B$3))*CL$3/$E$4</f>
        <v>0</v>
      </c>
      <c r="CM65" s="1"/>
      <c r="CN65" s="68">
        <f>$K65*POWER($E$1,(CN$6-'[1]Tabulka propočtu, verze 2021'!$B$3))*CO$3/$E$4</f>
        <v>0</v>
      </c>
      <c r="CO65" s="68">
        <f>$L65*POWER($E$1,(CN$6-'[1]Tabulka propočtu, verze 2021'!$B$3))*CO$3/$E$4</f>
        <v>0</v>
      </c>
      <c r="CP65" s="1"/>
      <c r="CQ65" s="68">
        <f>$K65*POWER($E$1,(CQ$6-'[1]Tabulka propočtu, verze 2021'!$B$3))*CR$3/$E$4</f>
        <v>0</v>
      </c>
      <c r="CR65" s="68">
        <f>$L65*POWER($E$1,(CQ$6-'[1]Tabulka propočtu, verze 2021'!$B$3))*CR$3/$E$4</f>
        <v>0</v>
      </c>
      <c r="CS65" s="1"/>
      <c r="CT65" s="68">
        <f>$K65*POWER($E$1,(CT$6-'[1]Tabulka propočtu, verze 2021'!$B$3))*CU$3/$E$4</f>
        <v>0</v>
      </c>
      <c r="CU65" s="68">
        <f>$L65*POWER($E$1,(CT$6-'[1]Tabulka propočtu, verze 2021'!$B$3))*CU$3/$E$4</f>
        <v>0</v>
      </c>
      <c r="CV65" s="1"/>
      <c r="CW65" s="68">
        <f>$K65*POWER($E$1,(CW$6-'[1]Tabulka propočtu, verze 2021'!$B$3))*CX$3/$E$4</f>
        <v>0</v>
      </c>
      <c r="CX65" s="68">
        <f>$L65*POWER($E$1,(CW$6-'[1]Tabulka propočtu, verze 2021'!$B$3))*CX$3/$E$4</f>
        <v>0</v>
      </c>
      <c r="CY65" s="1"/>
      <c r="CZ65" s="68">
        <f>$K65*POWER($E$1,(CZ$6-'[1]Tabulka propočtu, verze 2021'!$B$3))*DA$3/$E$4</f>
        <v>0</v>
      </c>
      <c r="DA65" s="68">
        <f>$L65*POWER($E$1,(CZ$6-'[1]Tabulka propočtu, verze 2021'!$B$3))*DA$3/$E$4</f>
        <v>0</v>
      </c>
      <c r="DB65" s="1"/>
      <c r="DC65" s="68">
        <f>$K65*POWER($E$1,(DC$6-'[1]Tabulka propočtu, verze 2021'!$B$3))*DD$3/$E$4</f>
        <v>0</v>
      </c>
      <c r="DD65" s="68">
        <f>$L65*POWER($E$1,(DC$6-'[1]Tabulka propočtu, verze 2021'!$B$3))*DD$3/$E$4</f>
        <v>0</v>
      </c>
      <c r="DE65" s="1"/>
    </row>
    <row r="66" spans="1:109" x14ac:dyDescent="0.2">
      <c r="A66" s="58"/>
      <c r="B66" s="92" t="s">
        <v>32</v>
      </c>
      <c r="C66" s="60" t="str">
        <f>'[1]Tabulka propočtu, verze 2021'!C61</f>
        <v>D04</v>
      </c>
      <c r="D66" s="75" t="str">
        <f>'[1]Tabulka propočtu, verze 2021'!D61</f>
        <v>Rezervní řádek</v>
      </c>
      <c r="E66" s="76">
        <f>'[1]Tabulka propočtu, verze 2021'!E61</f>
        <v>0</v>
      </c>
      <c r="F66" s="77">
        <f>'[1]Tabulka propočtu, verze 2021'!G61</f>
        <v>0</v>
      </c>
      <c r="H66" s="68">
        <f>'[1]Tabulka propočtu, verze 2021'!$CQ61</f>
        <v>0</v>
      </c>
      <c r="I66" s="68">
        <f>'[1]Tabulka propočtu, verze 2021'!$CS61</f>
        <v>0</v>
      </c>
      <c r="K66" s="68">
        <f>'[1]Tabulka propočtu, verze 2021'!$CQ61</f>
        <v>0</v>
      </c>
      <c r="L66" s="68">
        <f>'[1]Tabulka propočtu, verze 2021'!$CS61</f>
        <v>0</v>
      </c>
      <c r="M66" s="64"/>
      <c r="N66" s="68">
        <f t="shared" si="199"/>
        <v>0</v>
      </c>
      <c r="O66" s="68">
        <f t="shared" si="200"/>
        <v>0</v>
      </c>
      <c r="P66"/>
      <c r="Q66" s="68">
        <f>$K66*POWER($E$1,(Q$6-'[1]Tabulka propočtu, verze 2021'!$B$3))*R$3/$E$4</f>
        <v>0</v>
      </c>
      <c r="R66" s="68">
        <f>$L66*POWER($E$1,(Q$6-'[1]Tabulka propočtu, verze 2021'!$B$3))*R$3/$E$4</f>
        <v>0</v>
      </c>
      <c r="S66"/>
      <c r="T66" s="68">
        <f>$K66*POWER($E$1,($T$6-'[1]Tabulka propočtu, verze 2021'!$B$3))*U$3/$E$4</f>
        <v>0</v>
      </c>
      <c r="U66" s="68">
        <f>$L66*POWER($E$1,($T$6-'[1]Tabulka propočtu, verze 2021'!$B$3))*U$3/$E$4</f>
        <v>0</v>
      </c>
      <c r="W66" s="68">
        <f>$K66*POWER($E$1,(W$6-'[1]Tabulka propočtu, verze 2021'!$B$3))*X$3/$E$4</f>
        <v>0</v>
      </c>
      <c r="X66" s="68">
        <f>$L66*POWER($E$1,(W$6-'[1]Tabulka propočtu, verze 2021'!$B$3))*X$3/$E$4</f>
        <v>0</v>
      </c>
      <c r="Z66" s="68">
        <f>$K66*POWER($E$1,(Z$6-'[1]Tabulka propočtu, verze 2021'!$B$3))*AA$3/$E$4</f>
        <v>0</v>
      </c>
      <c r="AA66" s="68">
        <f>$L66*POWER($E$1,(Z$6-'[1]Tabulka propočtu, verze 2021'!$B$3))*AA$3/$E$4</f>
        <v>0</v>
      </c>
      <c r="AB66" s="1"/>
      <c r="AC66" s="68">
        <f>$K66*POWER($E$1,(AC$6-'[1]Tabulka propočtu, verze 2021'!$B$3))*AD$3/$E$4</f>
        <v>0</v>
      </c>
      <c r="AD66" s="68">
        <f>$L66*POWER($E$1,(AC$6-'[1]Tabulka propočtu, verze 2021'!$B$3))*AD$3/$E$4</f>
        <v>0</v>
      </c>
      <c r="AE66" s="1"/>
      <c r="AF66" s="68">
        <f>$K66*POWER($E$1,(AF$6-'[1]Tabulka propočtu, verze 2021'!$B$3))*AG$3/$E$4</f>
        <v>0</v>
      </c>
      <c r="AG66" s="68">
        <f>$L66*POWER($E$1,(AF$6-'[1]Tabulka propočtu, verze 2021'!$B$3))*AG$3/$E$4</f>
        <v>0</v>
      </c>
      <c r="AH66" s="1"/>
      <c r="AI66" s="68">
        <f>$K66*POWER($E$1,(AI$6-'[1]Tabulka propočtu, verze 2021'!$B$3))*AJ$3/$E$4</f>
        <v>0</v>
      </c>
      <c r="AJ66" s="68">
        <f>$L66*POWER($E$1,(AI$6-'[1]Tabulka propočtu, verze 2021'!$B$3))*AJ$3/$E$4</f>
        <v>0</v>
      </c>
      <c r="AK66" s="1"/>
      <c r="AL66" s="68">
        <f>$K66*POWER($E$1,(AL$6-'[1]Tabulka propočtu, verze 2021'!$B$3))*AM$3/$E$4</f>
        <v>0</v>
      </c>
      <c r="AM66" s="68">
        <f>$L66*POWER($E$1,(AL$6-'[1]Tabulka propočtu, verze 2021'!$B$3))*AM$3/$E$4</f>
        <v>0</v>
      </c>
      <c r="AN66" s="1"/>
      <c r="AO66" s="68">
        <f>$K66*POWER($E$1,(AO$6-'[1]Tabulka propočtu, verze 2021'!$B$3))*AP$3/$E$4</f>
        <v>0</v>
      </c>
      <c r="AP66" s="68">
        <f>$L66*POWER($E$1,(AO$6-'[1]Tabulka propočtu, verze 2021'!$B$3))*AP$3/$E$4</f>
        <v>0</v>
      </c>
      <c r="AQ66" s="1"/>
      <c r="AR66" s="68">
        <f>$K66*POWER($E$1,(AR$6-'[1]Tabulka propočtu, verze 2021'!$B$3))*AS$3/$E$4</f>
        <v>0</v>
      </c>
      <c r="AS66" s="68">
        <f>$L66*POWER($E$1,(AR$6-'[1]Tabulka propočtu, verze 2021'!$B$3))*AS$3/$E$4</f>
        <v>0</v>
      </c>
      <c r="AT66" s="1"/>
      <c r="AU66" s="68">
        <f>$K66*POWER($E$1,(AU$6-'[1]Tabulka propočtu, verze 2021'!$B$3))*AV$3/$E$4</f>
        <v>0</v>
      </c>
      <c r="AV66" s="68">
        <f>$L66*POWER($E$1,(AU$6-'[1]Tabulka propočtu, verze 2021'!$B$3))*AV$3/$E$4</f>
        <v>0</v>
      </c>
      <c r="AW66" s="1"/>
      <c r="AX66" s="68">
        <f>$K66*POWER($E$1,(AX$6-'[1]Tabulka propočtu, verze 2021'!$B$3))*AY$3/$E$4</f>
        <v>0</v>
      </c>
      <c r="AY66" s="68">
        <f>$L66*POWER($E$1,(AX$6-'[1]Tabulka propočtu, verze 2021'!$B$3))*AY$3/$E$4</f>
        <v>0</v>
      </c>
      <c r="AZ66" s="1"/>
      <c r="BA66" s="68">
        <f>$K66*POWER($E$1,(BA$6-'[1]Tabulka propočtu, verze 2021'!$B$3))*BB$3/$E$4</f>
        <v>0</v>
      </c>
      <c r="BB66" s="68">
        <f>$L66*POWER($E$1,(BA$6-'[1]Tabulka propočtu, verze 2021'!$B$3))*BB$3/$E$4</f>
        <v>0</v>
      </c>
      <c r="BC66" s="1"/>
      <c r="BD66" s="68">
        <f>$K66*POWER($E$1,(BD$6-'[1]Tabulka propočtu, verze 2021'!$B$3))*BE$3/$E$4</f>
        <v>0</v>
      </c>
      <c r="BE66" s="68">
        <f>$L66*POWER($E$1,(BD$6-'[1]Tabulka propočtu, verze 2021'!$B$3))*BE$3/$E$4</f>
        <v>0</v>
      </c>
      <c r="BF66" s="1"/>
      <c r="BG66" s="68">
        <f>$K66*POWER($E$1,(BG$6-'[1]Tabulka propočtu, verze 2021'!$B$3))*BH$3/$E$4</f>
        <v>0</v>
      </c>
      <c r="BH66" s="68">
        <f>$L66*POWER($E$1,(BG$6-'[1]Tabulka propočtu, verze 2021'!$B$3))*BH$3/$E$4</f>
        <v>0</v>
      </c>
      <c r="BI66" s="1"/>
      <c r="BJ66" s="68">
        <f>$K66*POWER($E$1,(BJ$6-'[1]Tabulka propočtu, verze 2021'!$B$3))*BK$3/$E$4</f>
        <v>0</v>
      </c>
      <c r="BK66" s="68">
        <f>$L66*POWER($E$1,(BJ$6-'[1]Tabulka propočtu, verze 2021'!$B$3))*BK$3/$E$4</f>
        <v>0</v>
      </c>
      <c r="BL66" s="1"/>
      <c r="BM66" s="68">
        <f>$K66*POWER($E$1,(BM$6-'[1]Tabulka propočtu, verze 2021'!$B$3))*BN$3/$E$4</f>
        <v>0</v>
      </c>
      <c r="BN66" s="68">
        <f>$L66*POWER($E$1,(BM$6-'[1]Tabulka propočtu, verze 2021'!$B$3))*BN$3/$E$4</f>
        <v>0</v>
      </c>
      <c r="BO66" s="1"/>
      <c r="BP66" s="68">
        <f>$K66*POWER($E$1,(BP$6-'[1]Tabulka propočtu, verze 2021'!$B$3))*BQ$3/$E$4</f>
        <v>0</v>
      </c>
      <c r="BQ66" s="68">
        <f>$L66*POWER($E$1,(BP$6-'[1]Tabulka propočtu, verze 2021'!$B$3))*BQ$3/$E$4</f>
        <v>0</v>
      </c>
      <c r="BR66" s="1"/>
      <c r="BS66" s="68">
        <f>$K66*POWER($E$1,(BS$6-'[1]Tabulka propočtu, verze 2021'!$B$3))*BT$3/$E$4</f>
        <v>0</v>
      </c>
      <c r="BT66" s="68">
        <f>$L66*POWER($E$1,(BS$6-'[1]Tabulka propočtu, verze 2021'!$B$3))*BT$3/$E$4</f>
        <v>0</v>
      </c>
      <c r="BU66" s="1"/>
      <c r="BV66" s="68">
        <f>$K66*POWER($E$1,(BV$6-'[1]Tabulka propočtu, verze 2021'!$B$3))*BW$3/$E$4</f>
        <v>0</v>
      </c>
      <c r="BW66" s="68">
        <f>$L66*POWER($E$1,(BV$6-'[1]Tabulka propočtu, verze 2021'!$B$3))*BW$3/$E$4</f>
        <v>0</v>
      </c>
      <c r="BX66" s="1"/>
      <c r="BY66" s="68">
        <f>$K66*POWER($E$1,(BY$6-'[1]Tabulka propočtu, verze 2021'!$B$3))*BZ$3/$E$4</f>
        <v>0</v>
      </c>
      <c r="BZ66" s="68">
        <f>$L66*POWER($E$1,(BY$6-'[1]Tabulka propočtu, verze 2021'!$B$3))*BZ$3/$E$4</f>
        <v>0</v>
      </c>
      <c r="CA66" s="1"/>
      <c r="CB66" s="68">
        <f>$K66*POWER($E$1,(CB$6-'[1]Tabulka propočtu, verze 2021'!$B$3))*CC$3/$E$4</f>
        <v>0</v>
      </c>
      <c r="CC66" s="68">
        <f>$L66*POWER($E$1,(CB$6-'[1]Tabulka propočtu, verze 2021'!$B$3))*CC$3/$E$4</f>
        <v>0</v>
      </c>
      <c r="CD66" s="1"/>
      <c r="CE66" s="68">
        <f>$K66*POWER($E$1,(CE$6-'[1]Tabulka propočtu, verze 2021'!$B$3))*CF$3/$E$4</f>
        <v>0</v>
      </c>
      <c r="CF66" s="68">
        <f>$L66*POWER($E$1,(CE$6-'[1]Tabulka propočtu, verze 2021'!$B$3))*CF$3/$E$4</f>
        <v>0</v>
      </c>
      <c r="CG66" s="1"/>
      <c r="CH66" s="68">
        <f>$K66*POWER($E$1,(CH$6-'[1]Tabulka propočtu, verze 2021'!$B$3))*CI$3/$E$4</f>
        <v>0</v>
      </c>
      <c r="CI66" s="68">
        <f>$L66*POWER($E$1,(CH$6-'[1]Tabulka propočtu, verze 2021'!$B$3))*CI$3/$E$4</f>
        <v>0</v>
      </c>
      <c r="CJ66" s="1"/>
      <c r="CK66" s="68">
        <f>$K66*POWER($E$1,(CK$6-'[1]Tabulka propočtu, verze 2021'!$B$3))*CL$3/$E$4</f>
        <v>0</v>
      </c>
      <c r="CL66" s="68">
        <f>$L66*POWER($E$1,(CK$6-'[1]Tabulka propočtu, verze 2021'!$B$3))*CL$3/$E$4</f>
        <v>0</v>
      </c>
      <c r="CM66" s="1"/>
      <c r="CN66" s="68">
        <f>$K66*POWER($E$1,(CN$6-'[1]Tabulka propočtu, verze 2021'!$B$3))*CO$3/$E$4</f>
        <v>0</v>
      </c>
      <c r="CO66" s="68">
        <f>$L66*POWER($E$1,(CN$6-'[1]Tabulka propočtu, verze 2021'!$B$3))*CO$3/$E$4</f>
        <v>0</v>
      </c>
      <c r="CP66" s="1"/>
      <c r="CQ66" s="68">
        <f>$K66*POWER($E$1,(CQ$6-'[1]Tabulka propočtu, verze 2021'!$B$3))*CR$3/$E$4</f>
        <v>0</v>
      </c>
      <c r="CR66" s="68">
        <f>$L66*POWER($E$1,(CQ$6-'[1]Tabulka propočtu, verze 2021'!$B$3))*CR$3/$E$4</f>
        <v>0</v>
      </c>
      <c r="CS66" s="1"/>
      <c r="CT66" s="68">
        <f>$K66*POWER($E$1,(CT$6-'[1]Tabulka propočtu, verze 2021'!$B$3))*CU$3/$E$4</f>
        <v>0</v>
      </c>
      <c r="CU66" s="68">
        <f>$L66*POWER($E$1,(CT$6-'[1]Tabulka propočtu, verze 2021'!$B$3))*CU$3/$E$4</f>
        <v>0</v>
      </c>
      <c r="CV66" s="1"/>
      <c r="CW66" s="68">
        <f>$K66*POWER($E$1,(CW$6-'[1]Tabulka propočtu, verze 2021'!$B$3))*CX$3/$E$4</f>
        <v>0</v>
      </c>
      <c r="CX66" s="68">
        <f>$L66*POWER($E$1,(CW$6-'[1]Tabulka propočtu, verze 2021'!$B$3))*CX$3/$E$4</f>
        <v>0</v>
      </c>
      <c r="CY66" s="1"/>
      <c r="CZ66" s="68">
        <f>$K66*POWER($E$1,(CZ$6-'[1]Tabulka propočtu, verze 2021'!$B$3))*DA$3/$E$4</f>
        <v>0</v>
      </c>
      <c r="DA66" s="68">
        <f>$L66*POWER($E$1,(CZ$6-'[1]Tabulka propočtu, verze 2021'!$B$3))*DA$3/$E$4</f>
        <v>0</v>
      </c>
      <c r="DB66" s="1"/>
      <c r="DC66" s="68">
        <f>$K66*POWER($E$1,(DC$6-'[1]Tabulka propočtu, verze 2021'!$B$3))*DD$3/$E$4</f>
        <v>0</v>
      </c>
      <c r="DD66" s="68">
        <f>$L66*POWER($E$1,(DC$6-'[1]Tabulka propočtu, verze 2021'!$B$3))*DD$3/$E$4</f>
        <v>0</v>
      </c>
      <c r="DE66" s="1"/>
    </row>
    <row r="67" spans="1:109" x14ac:dyDescent="0.2">
      <c r="A67" s="58"/>
      <c r="B67" s="93"/>
      <c r="C67" s="60" t="str">
        <f>'[1]Tabulka propočtu, verze 2021'!C62</f>
        <v>D05</v>
      </c>
      <c r="D67" s="75" t="str">
        <f>'[1]Tabulka propočtu, verze 2021'!D62</f>
        <v>Rezervní řádek</v>
      </c>
      <c r="E67" s="76">
        <f>'[1]Tabulka propočtu, verze 2021'!E62</f>
        <v>0</v>
      </c>
      <c r="F67" s="77">
        <f>'[1]Tabulka propočtu, verze 2021'!G62</f>
        <v>0</v>
      </c>
      <c r="H67" s="68">
        <f>'[1]Tabulka propočtu, verze 2021'!$CQ62</f>
        <v>0</v>
      </c>
      <c r="I67" s="68">
        <f>'[1]Tabulka propočtu, verze 2021'!$CS62</f>
        <v>0</v>
      </c>
      <c r="K67" s="68">
        <f>'[1]Tabulka propočtu, verze 2021'!$CQ62</f>
        <v>0</v>
      </c>
      <c r="L67" s="68">
        <f>'[1]Tabulka propočtu, verze 2021'!$CS62</f>
        <v>0</v>
      </c>
      <c r="M67" s="64"/>
      <c r="N67" s="68">
        <f t="shared" si="199"/>
        <v>0</v>
      </c>
      <c r="O67" s="68">
        <f t="shared" si="200"/>
        <v>0</v>
      </c>
      <c r="P67"/>
      <c r="Q67" s="68">
        <f>$K67*POWER($E$1,(Q$6-'[1]Tabulka propočtu, verze 2021'!$B$3))*R$3/$E$4</f>
        <v>0</v>
      </c>
      <c r="R67" s="68">
        <f>$L67*POWER($E$1,(Q$6-'[1]Tabulka propočtu, verze 2021'!$B$3))*R$3/$E$4</f>
        <v>0</v>
      </c>
      <c r="S67"/>
      <c r="T67" s="68">
        <f>$K67*POWER($E$1,($T$6-'[1]Tabulka propočtu, verze 2021'!$B$3))*U$3/$E$4</f>
        <v>0</v>
      </c>
      <c r="U67" s="68">
        <f>$L67*POWER($E$1,($T$6-'[1]Tabulka propočtu, verze 2021'!$B$3))*U$3/$E$4</f>
        <v>0</v>
      </c>
      <c r="W67" s="68">
        <f>$K67*POWER($E$1,(W$6-'[1]Tabulka propočtu, verze 2021'!$B$3))*X$3/$E$4</f>
        <v>0</v>
      </c>
      <c r="X67" s="68">
        <f>$L67*POWER($E$1,(W$6-'[1]Tabulka propočtu, verze 2021'!$B$3))*X$3/$E$4</f>
        <v>0</v>
      </c>
      <c r="Z67" s="68">
        <f>$K67*POWER($E$1,(Z$6-'[1]Tabulka propočtu, verze 2021'!$B$3))*AA$3/$E$4</f>
        <v>0</v>
      </c>
      <c r="AA67" s="68">
        <f>$L67*POWER($E$1,(Z$6-'[1]Tabulka propočtu, verze 2021'!$B$3))*AA$3/$E$4</f>
        <v>0</v>
      </c>
      <c r="AB67" s="1"/>
      <c r="AC67" s="68">
        <f>$K67*POWER($E$1,(AC$6-'[1]Tabulka propočtu, verze 2021'!$B$3))*AD$3/$E$4</f>
        <v>0</v>
      </c>
      <c r="AD67" s="68">
        <f>$L67*POWER($E$1,(AC$6-'[1]Tabulka propočtu, verze 2021'!$B$3))*AD$3/$E$4</f>
        <v>0</v>
      </c>
      <c r="AE67" s="1"/>
      <c r="AF67" s="68">
        <f>$K67*POWER($E$1,(AF$6-'[1]Tabulka propočtu, verze 2021'!$B$3))*AG$3/$E$4</f>
        <v>0</v>
      </c>
      <c r="AG67" s="68">
        <f>$L67*POWER($E$1,(AF$6-'[1]Tabulka propočtu, verze 2021'!$B$3))*AG$3/$E$4</f>
        <v>0</v>
      </c>
      <c r="AH67" s="1"/>
      <c r="AI67" s="68">
        <f>$K67*POWER($E$1,(AI$6-'[1]Tabulka propočtu, verze 2021'!$B$3))*AJ$3/$E$4</f>
        <v>0</v>
      </c>
      <c r="AJ67" s="68">
        <f>$L67*POWER($E$1,(AI$6-'[1]Tabulka propočtu, verze 2021'!$B$3))*AJ$3/$E$4</f>
        <v>0</v>
      </c>
      <c r="AK67" s="1"/>
      <c r="AL67" s="68">
        <f>$K67*POWER($E$1,(AL$6-'[1]Tabulka propočtu, verze 2021'!$B$3))*AM$3/$E$4</f>
        <v>0</v>
      </c>
      <c r="AM67" s="68">
        <f>$L67*POWER($E$1,(AL$6-'[1]Tabulka propočtu, verze 2021'!$B$3))*AM$3/$E$4</f>
        <v>0</v>
      </c>
      <c r="AN67" s="1"/>
      <c r="AO67" s="68">
        <f>$K67*POWER($E$1,(AO$6-'[1]Tabulka propočtu, verze 2021'!$B$3))*AP$3/$E$4</f>
        <v>0</v>
      </c>
      <c r="AP67" s="68">
        <f>$L67*POWER($E$1,(AO$6-'[1]Tabulka propočtu, verze 2021'!$B$3))*AP$3/$E$4</f>
        <v>0</v>
      </c>
      <c r="AQ67" s="1"/>
      <c r="AR67" s="68">
        <f>$K67*POWER($E$1,(AR$6-'[1]Tabulka propočtu, verze 2021'!$B$3))*AS$3/$E$4</f>
        <v>0</v>
      </c>
      <c r="AS67" s="68">
        <f>$L67*POWER($E$1,(AR$6-'[1]Tabulka propočtu, verze 2021'!$B$3))*AS$3/$E$4</f>
        <v>0</v>
      </c>
      <c r="AT67" s="1"/>
      <c r="AU67" s="68">
        <f>$K67*POWER($E$1,(AU$6-'[1]Tabulka propočtu, verze 2021'!$B$3))*AV$3/$E$4</f>
        <v>0</v>
      </c>
      <c r="AV67" s="68">
        <f>$L67*POWER($E$1,(AU$6-'[1]Tabulka propočtu, verze 2021'!$B$3))*AV$3/$E$4</f>
        <v>0</v>
      </c>
      <c r="AW67" s="1"/>
      <c r="AX67" s="68">
        <f>$K67*POWER($E$1,(AX$6-'[1]Tabulka propočtu, verze 2021'!$B$3))*AY$3/$E$4</f>
        <v>0</v>
      </c>
      <c r="AY67" s="68">
        <f>$L67*POWER($E$1,(AX$6-'[1]Tabulka propočtu, verze 2021'!$B$3))*AY$3/$E$4</f>
        <v>0</v>
      </c>
      <c r="AZ67" s="1"/>
      <c r="BA67" s="68">
        <f>$K67*POWER($E$1,(BA$6-'[1]Tabulka propočtu, verze 2021'!$B$3))*BB$3/$E$4</f>
        <v>0</v>
      </c>
      <c r="BB67" s="68">
        <f>$L67*POWER($E$1,(BA$6-'[1]Tabulka propočtu, verze 2021'!$B$3))*BB$3/$E$4</f>
        <v>0</v>
      </c>
      <c r="BC67" s="1"/>
      <c r="BD67" s="68">
        <f>$K67*POWER($E$1,(BD$6-'[1]Tabulka propočtu, verze 2021'!$B$3))*BE$3/$E$4</f>
        <v>0</v>
      </c>
      <c r="BE67" s="68">
        <f>$L67*POWER($E$1,(BD$6-'[1]Tabulka propočtu, verze 2021'!$B$3))*BE$3/$E$4</f>
        <v>0</v>
      </c>
      <c r="BF67" s="1"/>
      <c r="BG67" s="68">
        <f>$K67*POWER($E$1,(BG$6-'[1]Tabulka propočtu, verze 2021'!$B$3))*BH$3/$E$4</f>
        <v>0</v>
      </c>
      <c r="BH67" s="68">
        <f>$L67*POWER($E$1,(BG$6-'[1]Tabulka propočtu, verze 2021'!$B$3))*BH$3/$E$4</f>
        <v>0</v>
      </c>
      <c r="BI67" s="1"/>
      <c r="BJ67" s="68">
        <f>$K67*POWER($E$1,(BJ$6-'[1]Tabulka propočtu, verze 2021'!$B$3))*BK$3/$E$4</f>
        <v>0</v>
      </c>
      <c r="BK67" s="68">
        <f>$L67*POWER($E$1,(BJ$6-'[1]Tabulka propočtu, verze 2021'!$B$3))*BK$3/$E$4</f>
        <v>0</v>
      </c>
      <c r="BL67" s="1"/>
      <c r="BM67" s="68">
        <f>$K67*POWER($E$1,(BM$6-'[1]Tabulka propočtu, verze 2021'!$B$3))*BN$3/$E$4</f>
        <v>0</v>
      </c>
      <c r="BN67" s="68">
        <f>$L67*POWER($E$1,(BM$6-'[1]Tabulka propočtu, verze 2021'!$B$3))*BN$3/$E$4</f>
        <v>0</v>
      </c>
      <c r="BO67" s="1"/>
      <c r="BP67" s="68">
        <f>$K67*POWER($E$1,(BP$6-'[1]Tabulka propočtu, verze 2021'!$B$3))*BQ$3/$E$4</f>
        <v>0</v>
      </c>
      <c r="BQ67" s="68">
        <f>$L67*POWER($E$1,(BP$6-'[1]Tabulka propočtu, verze 2021'!$B$3))*BQ$3/$E$4</f>
        <v>0</v>
      </c>
      <c r="BR67" s="1"/>
      <c r="BS67" s="68">
        <f>$K67*POWER($E$1,(BS$6-'[1]Tabulka propočtu, verze 2021'!$B$3))*BT$3/$E$4</f>
        <v>0</v>
      </c>
      <c r="BT67" s="68">
        <f>$L67*POWER($E$1,(BS$6-'[1]Tabulka propočtu, verze 2021'!$B$3))*BT$3/$E$4</f>
        <v>0</v>
      </c>
      <c r="BU67" s="1"/>
      <c r="BV67" s="68">
        <f>$K67*POWER($E$1,(BV$6-'[1]Tabulka propočtu, verze 2021'!$B$3))*BW$3/$E$4</f>
        <v>0</v>
      </c>
      <c r="BW67" s="68">
        <f>$L67*POWER($E$1,(BV$6-'[1]Tabulka propočtu, verze 2021'!$B$3))*BW$3/$E$4</f>
        <v>0</v>
      </c>
      <c r="BX67" s="1"/>
      <c r="BY67" s="68">
        <f>$K67*POWER($E$1,(BY$6-'[1]Tabulka propočtu, verze 2021'!$B$3))*BZ$3/$E$4</f>
        <v>0</v>
      </c>
      <c r="BZ67" s="68">
        <f>$L67*POWER($E$1,(BY$6-'[1]Tabulka propočtu, verze 2021'!$B$3))*BZ$3/$E$4</f>
        <v>0</v>
      </c>
      <c r="CA67" s="1"/>
      <c r="CB67" s="68">
        <f>$K67*POWER($E$1,(CB$6-'[1]Tabulka propočtu, verze 2021'!$B$3))*CC$3/$E$4</f>
        <v>0</v>
      </c>
      <c r="CC67" s="68">
        <f>$L67*POWER($E$1,(CB$6-'[1]Tabulka propočtu, verze 2021'!$B$3))*CC$3/$E$4</f>
        <v>0</v>
      </c>
      <c r="CD67" s="1"/>
      <c r="CE67" s="68">
        <f>$K67*POWER($E$1,(CE$6-'[1]Tabulka propočtu, verze 2021'!$B$3))*CF$3/$E$4</f>
        <v>0</v>
      </c>
      <c r="CF67" s="68">
        <f>$L67*POWER($E$1,(CE$6-'[1]Tabulka propočtu, verze 2021'!$B$3))*CF$3/$E$4</f>
        <v>0</v>
      </c>
      <c r="CG67" s="1"/>
      <c r="CH67" s="68">
        <f>$K67*POWER($E$1,(CH$6-'[1]Tabulka propočtu, verze 2021'!$B$3))*CI$3/$E$4</f>
        <v>0</v>
      </c>
      <c r="CI67" s="68">
        <f>$L67*POWER($E$1,(CH$6-'[1]Tabulka propočtu, verze 2021'!$B$3))*CI$3/$E$4</f>
        <v>0</v>
      </c>
      <c r="CJ67" s="1"/>
      <c r="CK67" s="68">
        <f>$K67*POWER($E$1,(CK$6-'[1]Tabulka propočtu, verze 2021'!$B$3))*CL$3/$E$4</f>
        <v>0</v>
      </c>
      <c r="CL67" s="68">
        <f>$L67*POWER($E$1,(CK$6-'[1]Tabulka propočtu, verze 2021'!$B$3))*CL$3/$E$4</f>
        <v>0</v>
      </c>
      <c r="CM67" s="1"/>
      <c r="CN67" s="68">
        <f>$K67*POWER($E$1,(CN$6-'[1]Tabulka propočtu, verze 2021'!$B$3))*CO$3/$E$4</f>
        <v>0</v>
      </c>
      <c r="CO67" s="68">
        <f>$L67*POWER($E$1,(CN$6-'[1]Tabulka propočtu, verze 2021'!$B$3))*CO$3/$E$4</f>
        <v>0</v>
      </c>
      <c r="CP67" s="1"/>
      <c r="CQ67" s="68">
        <f>$K67*POWER($E$1,(CQ$6-'[1]Tabulka propočtu, verze 2021'!$B$3))*CR$3/$E$4</f>
        <v>0</v>
      </c>
      <c r="CR67" s="68">
        <f>$L67*POWER($E$1,(CQ$6-'[1]Tabulka propočtu, verze 2021'!$B$3))*CR$3/$E$4</f>
        <v>0</v>
      </c>
      <c r="CS67" s="1"/>
      <c r="CT67" s="68">
        <f>$K67*POWER($E$1,(CT$6-'[1]Tabulka propočtu, verze 2021'!$B$3))*CU$3/$E$4</f>
        <v>0</v>
      </c>
      <c r="CU67" s="68">
        <f>$L67*POWER($E$1,(CT$6-'[1]Tabulka propočtu, verze 2021'!$B$3))*CU$3/$E$4</f>
        <v>0</v>
      </c>
      <c r="CV67" s="1"/>
      <c r="CW67" s="68">
        <f>$K67*POWER($E$1,(CW$6-'[1]Tabulka propočtu, verze 2021'!$B$3))*CX$3/$E$4</f>
        <v>0</v>
      </c>
      <c r="CX67" s="68">
        <f>$L67*POWER($E$1,(CW$6-'[1]Tabulka propočtu, verze 2021'!$B$3))*CX$3/$E$4</f>
        <v>0</v>
      </c>
      <c r="CY67" s="1"/>
      <c r="CZ67" s="68">
        <f>$K67*POWER($E$1,(CZ$6-'[1]Tabulka propočtu, verze 2021'!$B$3))*DA$3/$E$4</f>
        <v>0</v>
      </c>
      <c r="DA67" s="68">
        <f>$L67*POWER($E$1,(CZ$6-'[1]Tabulka propočtu, verze 2021'!$B$3))*DA$3/$E$4</f>
        <v>0</v>
      </c>
      <c r="DB67" s="1"/>
      <c r="DC67" s="68">
        <f>$K67*POWER($E$1,(DC$6-'[1]Tabulka propočtu, verze 2021'!$B$3))*DD$3/$E$4</f>
        <v>0</v>
      </c>
      <c r="DD67" s="68">
        <f>$L67*POWER($E$1,(DC$6-'[1]Tabulka propočtu, verze 2021'!$B$3))*DD$3/$E$4</f>
        <v>0</v>
      </c>
      <c r="DE67" s="1"/>
    </row>
    <row r="68" spans="1:109" x14ac:dyDescent="0.2">
      <c r="A68" s="58"/>
      <c r="B68" s="93"/>
      <c r="C68" s="60" t="str">
        <f>'[1]Tabulka propočtu, verze 2021'!C63</f>
        <v>D06</v>
      </c>
      <c r="D68" s="79" t="str">
        <f>'[1]Tabulka propočtu, verze 2021'!D63</f>
        <v>Individuální kalkulace</v>
      </c>
      <c r="E68" s="80" t="str">
        <f>'[1]Tabulka propočtu, verze 2021'!E63</f>
        <v>mil. Kč</v>
      </c>
      <c r="F68" s="81">
        <f>'[1]Tabulka propočtu, verze 2021'!G63</f>
        <v>0</v>
      </c>
      <c r="H68" s="68">
        <f>'[1]Tabulka propočtu, verze 2021'!$CQ63</f>
        <v>0</v>
      </c>
      <c r="I68" s="68">
        <f>'[1]Tabulka propočtu, verze 2021'!$CS63</f>
        <v>0</v>
      </c>
      <c r="K68" s="68">
        <f>'[1]Tabulka propočtu, verze 2021'!$CQ63</f>
        <v>0</v>
      </c>
      <c r="L68" s="68">
        <f>'[1]Tabulka propočtu, verze 2021'!$CS63</f>
        <v>0</v>
      </c>
      <c r="M68" s="64"/>
      <c r="N68" s="68">
        <f t="shared" si="199"/>
        <v>0</v>
      </c>
      <c r="O68" s="68">
        <f t="shared" si="200"/>
        <v>0</v>
      </c>
      <c r="P68"/>
      <c r="Q68" s="68">
        <f>$K68*POWER($E$1,(Q$6-'[1]Tabulka propočtu, verze 2021'!$B$3))*R$3/$E$4</f>
        <v>0</v>
      </c>
      <c r="R68" s="68">
        <f>$L68*POWER($E$1,(Q$6-'[1]Tabulka propočtu, verze 2021'!$B$3))*R$3/$E$4</f>
        <v>0</v>
      </c>
      <c r="S68"/>
      <c r="T68" s="68">
        <f>$K68*POWER($E$1,($T$6-'[1]Tabulka propočtu, verze 2021'!$B$3))*U$3/$E$4</f>
        <v>0</v>
      </c>
      <c r="U68" s="68">
        <f>$L68*POWER($E$1,($T$6-'[1]Tabulka propočtu, verze 2021'!$B$3))*U$3/$E$4</f>
        <v>0</v>
      </c>
      <c r="W68" s="68">
        <f>$K68*POWER($E$1,(W$6-'[1]Tabulka propočtu, verze 2021'!$B$3))*X$3/$E$4</f>
        <v>0</v>
      </c>
      <c r="X68" s="68">
        <f>$L68*POWER($E$1,(W$6-'[1]Tabulka propočtu, verze 2021'!$B$3))*X$3/$E$4</f>
        <v>0</v>
      </c>
      <c r="Z68" s="68">
        <f>$K68*POWER($E$1,(Z$6-'[1]Tabulka propočtu, verze 2021'!$B$3))*AA$3/$E$4</f>
        <v>0</v>
      </c>
      <c r="AA68" s="68">
        <f>$L68*POWER($E$1,(Z$6-'[1]Tabulka propočtu, verze 2021'!$B$3))*AA$3/$E$4</f>
        <v>0</v>
      </c>
      <c r="AB68" s="1"/>
      <c r="AC68" s="68">
        <f>$K68*POWER($E$1,(AC$6-'[1]Tabulka propočtu, verze 2021'!$B$3))*AD$3/$E$4</f>
        <v>0</v>
      </c>
      <c r="AD68" s="68">
        <f>$L68*POWER($E$1,(AC$6-'[1]Tabulka propočtu, verze 2021'!$B$3))*AD$3/$E$4</f>
        <v>0</v>
      </c>
      <c r="AE68" s="1"/>
      <c r="AF68" s="68">
        <f>$K68*POWER($E$1,(AF$6-'[1]Tabulka propočtu, verze 2021'!$B$3))*AG$3/$E$4</f>
        <v>0</v>
      </c>
      <c r="AG68" s="68">
        <f>$L68*POWER($E$1,(AF$6-'[1]Tabulka propočtu, verze 2021'!$B$3))*AG$3/$E$4</f>
        <v>0</v>
      </c>
      <c r="AH68" s="1"/>
      <c r="AI68" s="68">
        <f>$K68*POWER($E$1,(AI$6-'[1]Tabulka propočtu, verze 2021'!$B$3))*AJ$3/$E$4</f>
        <v>0</v>
      </c>
      <c r="AJ68" s="68">
        <f>$L68*POWER($E$1,(AI$6-'[1]Tabulka propočtu, verze 2021'!$B$3))*AJ$3/$E$4</f>
        <v>0</v>
      </c>
      <c r="AK68" s="1"/>
      <c r="AL68" s="68">
        <f>$K68*POWER($E$1,(AL$6-'[1]Tabulka propočtu, verze 2021'!$B$3))*AM$3/$E$4</f>
        <v>0</v>
      </c>
      <c r="AM68" s="68">
        <f>$L68*POWER($E$1,(AL$6-'[1]Tabulka propočtu, verze 2021'!$B$3))*AM$3/$E$4</f>
        <v>0</v>
      </c>
      <c r="AN68" s="1"/>
      <c r="AO68" s="68">
        <f>$K68*POWER($E$1,(AO$6-'[1]Tabulka propočtu, verze 2021'!$B$3))*AP$3/$E$4</f>
        <v>0</v>
      </c>
      <c r="AP68" s="68">
        <f>$L68*POWER($E$1,(AO$6-'[1]Tabulka propočtu, verze 2021'!$B$3))*AP$3/$E$4</f>
        <v>0</v>
      </c>
      <c r="AQ68" s="1"/>
      <c r="AR68" s="68">
        <f>$K68*POWER($E$1,(AR$6-'[1]Tabulka propočtu, verze 2021'!$B$3))*AS$3/$E$4</f>
        <v>0</v>
      </c>
      <c r="AS68" s="68">
        <f>$L68*POWER($E$1,(AR$6-'[1]Tabulka propočtu, verze 2021'!$B$3))*AS$3/$E$4</f>
        <v>0</v>
      </c>
      <c r="AT68" s="1"/>
      <c r="AU68" s="68">
        <f>$K68*POWER($E$1,(AU$6-'[1]Tabulka propočtu, verze 2021'!$B$3))*AV$3/$E$4</f>
        <v>0</v>
      </c>
      <c r="AV68" s="68">
        <f>$L68*POWER($E$1,(AU$6-'[1]Tabulka propočtu, verze 2021'!$B$3))*AV$3/$E$4</f>
        <v>0</v>
      </c>
      <c r="AW68" s="1"/>
      <c r="AX68" s="68">
        <f>$K68*POWER($E$1,(AX$6-'[1]Tabulka propočtu, verze 2021'!$B$3))*AY$3/$E$4</f>
        <v>0</v>
      </c>
      <c r="AY68" s="68">
        <f>$L68*POWER($E$1,(AX$6-'[1]Tabulka propočtu, verze 2021'!$B$3))*AY$3/$E$4</f>
        <v>0</v>
      </c>
      <c r="AZ68" s="1"/>
      <c r="BA68" s="68">
        <f>$K68*POWER($E$1,(BA$6-'[1]Tabulka propočtu, verze 2021'!$B$3))*BB$3/$E$4</f>
        <v>0</v>
      </c>
      <c r="BB68" s="68">
        <f>$L68*POWER($E$1,(BA$6-'[1]Tabulka propočtu, verze 2021'!$B$3))*BB$3/$E$4</f>
        <v>0</v>
      </c>
      <c r="BC68" s="1"/>
      <c r="BD68" s="68">
        <f>$K68*POWER($E$1,(BD$6-'[1]Tabulka propočtu, verze 2021'!$B$3))*BE$3/$E$4</f>
        <v>0</v>
      </c>
      <c r="BE68" s="68">
        <f>$L68*POWER($E$1,(BD$6-'[1]Tabulka propočtu, verze 2021'!$B$3))*BE$3/$E$4</f>
        <v>0</v>
      </c>
      <c r="BF68" s="1"/>
      <c r="BG68" s="68">
        <f>$K68*POWER($E$1,(BG$6-'[1]Tabulka propočtu, verze 2021'!$B$3))*BH$3/$E$4</f>
        <v>0</v>
      </c>
      <c r="BH68" s="68">
        <f>$L68*POWER($E$1,(BG$6-'[1]Tabulka propočtu, verze 2021'!$B$3))*BH$3/$E$4</f>
        <v>0</v>
      </c>
      <c r="BI68" s="1"/>
      <c r="BJ68" s="68">
        <f>$K68*POWER($E$1,(BJ$6-'[1]Tabulka propočtu, verze 2021'!$B$3))*BK$3/$E$4</f>
        <v>0</v>
      </c>
      <c r="BK68" s="68">
        <f>$L68*POWER($E$1,(BJ$6-'[1]Tabulka propočtu, verze 2021'!$B$3))*BK$3/$E$4</f>
        <v>0</v>
      </c>
      <c r="BL68" s="1"/>
      <c r="BM68" s="68">
        <f>$K68*POWER($E$1,(BM$6-'[1]Tabulka propočtu, verze 2021'!$B$3))*BN$3/$E$4</f>
        <v>0</v>
      </c>
      <c r="BN68" s="68">
        <f>$L68*POWER($E$1,(BM$6-'[1]Tabulka propočtu, verze 2021'!$B$3))*BN$3/$E$4</f>
        <v>0</v>
      </c>
      <c r="BO68" s="1"/>
      <c r="BP68" s="68">
        <f>$K68*POWER($E$1,(BP$6-'[1]Tabulka propočtu, verze 2021'!$B$3))*BQ$3/$E$4</f>
        <v>0</v>
      </c>
      <c r="BQ68" s="68">
        <f>$L68*POWER($E$1,(BP$6-'[1]Tabulka propočtu, verze 2021'!$B$3))*BQ$3/$E$4</f>
        <v>0</v>
      </c>
      <c r="BR68" s="1"/>
      <c r="BS68" s="68">
        <f>$K68*POWER($E$1,(BS$6-'[1]Tabulka propočtu, verze 2021'!$B$3))*BT$3/$E$4</f>
        <v>0</v>
      </c>
      <c r="BT68" s="68">
        <f>$L68*POWER($E$1,(BS$6-'[1]Tabulka propočtu, verze 2021'!$B$3))*BT$3/$E$4</f>
        <v>0</v>
      </c>
      <c r="BU68" s="1"/>
      <c r="BV68" s="68">
        <f>$K68*POWER($E$1,(BV$6-'[1]Tabulka propočtu, verze 2021'!$B$3))*BW$3/$E$4</f>
        <v>0</v>
      </c>
      <c r="BW68" s="68">
        <f>$L68*POWER($E$1,(BV$6-'[1]Tabulka propočtu, verze 2021'!$B$3))*BW$3/$E$4</f>
        <v>0</v>
      </c>
      <c r="BX68" s="1"/>
      <c r="BY68" s="68">
        <f>$K68*POWER($E$1,(BY$6-'[1]Tabulka propočtu, verze 2021'!$B$3))*BZ$3/$E$4</f>
        <v>0</v>
      </c>
      <c r="BZ68" s="68">
        <f>$L68*POWER($E$1,(BY$6-'[1]Tabulka propočtu, verze 2021'!$B$3))*BZ$3/$E$4</f>
        <v>0</v>
      </c>
      <c r="CA68" s="1"/>
      <c r="CB68" s="68">
        <f>$K68*POWER($E$1,(CB$6-'[1]Tabulka propočtu, verze 2021'!$B$3))*CC$3/$E$4</f>
        <v>0</v>
      </c>
      <c r="CC68" s="68">
        <f>$L68*POWER($E$1,(CB$6-'[1]Tabulka propočtu, verze 2021'!$B$3))*CC$3/$E$4</f>
        <v>0</v>
      </c>
      <c r="CD68" s="1"/>
      <c r="CE68" s="68">
        <f>$K68*POWER($E$1,(CE$6-'[1]Tabulka propočtu, verze 2021'!$B$3))*CF$3/$E$4</f>
        <v>0</v>
      </c>
      <c r="CF68" s="68">
        <f>$L68*POWER($E$1,(CE$6-'[1]Tabulka propočtu, verze 2021'!$B$3))*CF$3/$E$4</f>
        <v>0</v>
      </c>
      <c r="CG68" s="1"/>
      <c r="CH68" s="68">
        <f>$K68*POWER($E$1,(CH$6-'[1]Tabulka propočtu, verze 2021'!$B$3))*CI$3/$E$4</f>
        <v>0</v>
      </c>
      <c r="CI68" s="68">
        <f>$L68*POWER($E$1,(CH$6-'[1]Tabulka propočtu, verze 2021'!$B$3))*CI$3/$E$4</f>
        <v>0</v>
      </c>
      <c r="CJ68" s="1"/>
      <c r="CK68" s="68">
        <f>$K68*POWER($E$1,(CK$6-'[1]Tabulka propočtu, verze 2021'!$B$3))*CL$3/$E$4</f>
        <v>0</v>
      </c>
      <c r="CL68" s="68">
        <f>$L68*POWER($E$1,(CK$6-'[1]Tabulka propočtu, verze 2021'!$B$3))*CL$3/$E$4</f>
        <v>0</v>
      </c>
      <c r="CM68" s="1"/>
      <c r="CN68" s="68">
        <f>$K68*POWER($E$1,(CN$6-'[1]Tabulka propočtu, verze 2021'!$B$3))*CO$3/$E$4</f>
        <v>0</v>
      </c>
      <c r="CO68" s="68">
        <f>$L68*POWER($E$1,(CN$6-'[1]Tabulka propočtu, verze 2021'!$B$3))*CO$3/$E$4</f>
        <v>0</v>
      </c>
      <c r="CP68" s="1"/>
      <c r="CQ68" s="68">
        <f>$K68*POWER($E$1,(CQ$6-'[1]Tabulka propočtu, verze 2021'!$B$3))*CR$3/$E$4</f>
        <v>0</v>
      </c>
      <c r="CR68" s="68">
        <f>$L68*POWER($E$1,(CQ$6-'[1]Tabulka propočtu, verze 2021'!$B$3))*CR$3/$E$4</f>
        <v>0</v>
      </c>
      <c r="CS68" s="1"/>
      <c r="CT68" s="68">
        <f>$K68*POWER($E$1,(CT$6-'[1]Tabulka propočtu, verze 2021'!$B$3))*CU$3/$E$4</f>
        <v>0</v>
      </c>
      <c r="CU68" s="68">
        <f>$L68*POWER($E$1,(CT$6-'[1]Tabulka propočtu, verze 2021'!$B$3))*CU$3/$E$4</f>
        <v>0</v>
      </c>
      <c r="CV68" s="1"/>
      <c r="CW68" s="68">
        <f>$K68*POWER($E$1,(CW$6-'[1]Tabulka propočtu, verze 2021'!$B$3))*CX$3/$E$4</f>
        <v>0</v>
      </c>
      <c r="CX68" s="68">
        <f>$L68*POWER($E$1,(CW$6-'[1]Tabulka propočtu, verze 2021'!$B$3))*CX$3/$E$4</f>
        <v>0</v>
      </c>
      <c r="CY68" s="1"/>
      <c r="CZ68" s="68">
        <f>$K68*POWER($E$1,(CZ$6-'[1]Tabulka propočtu, verze 2021'!$B$3))*DA$3/$E$4</f>
        <v>0</v>
      </c>
      <c r="DA68" s="68">
        <f>$L68*POWER($E$1,(CZ$6-'[1]Tabulka propočtu, verze 2021'!$B$3))*DA$3/$E$4</f>
        <v>0</v>
      </c>
      <c r="DB68" s="1"/>
      <c r="DC68" s="68">
        <f>$K68*POWER($E$1,(DC$6-'[1]Tabulka propočtu, verze 2021'!$B$3))*DD$3/$E$4</f>
        <v>0</v>
      </c>
      <c r="DD68" s="68">
        <f>$L68*POWER($E$1,(DC$6-'[1]Tabulka propočtu, verze 2021'!$B$3))*DD$3/$E$4</f>
        <v>0</v>
      </c>
      <c r="DE68" s="1"/>
    </row>
    <row r="69" spans="1:109" x14ac:dyDescent="0.2">
      <c r="A69" s="58"/>
      <c r="B69" s="93"/>
      <c r="C69" s="60" t="str">
        <f>'[1]Tabulka propočtu, verze 2021'!C64</f>
        <v>D07</v>
      </c>
      <c r="D69" s="82" t="str">
        <f>'[1]Tabulka propočtu, verze 2021'!D64</f>
        <v>Individuální kalkulace</v>
      </c>
      <c r="E69" s="80" t="str">
        <f>'[1]Tabulka propočtu, verze 2021'!E64</f>
        <v>mil. Kč</v>
      </c>
      <c r="F69" s="81">
        <f>'[1]Tabulka propočtu, verze 2021'!G64</f>
        <v>0</v>
      </c>
      <c r="H69" s="68">
        <f>'[1]Tabulka propočtu, verze 2021'!$CQ64</f>
        <v>0</v>
      </c>
      <c r="I69" s="68">
        <f>'[1]Tabulka propočtu, verze 2021'!$CS64</f>
        <v>0</v>
      </c>
      <c r="K69" s="68">
        <f>'[1]Tabulka propočtu, verze 2021'!$CQ64</f>
        <v>0</v>
      </c>
      <c r="L69" s="68">
        <f>'[1]Tabulka propočtu, verze 2021'!$CS64</f>
        <v>0</v>
      </c>
      <c r="M69" s="64"/>
      <c r="N69" s="68">
        <f t="shared" si="199"/>
        <v>0</v>
      </c>
      <c r="O69" s="68">
        <f t="shared" si="200"/>
        <v>0</v>
      </c>
      <c r="P69"/>
      <c r="Q69" s="68">
        <f>$K69*POWER($E$1,(Q$6-'[1]Tabulka propočtu, verze 2021'!$B$3))*R$3/$E$4</f>
        <v>0</v>
      </c>
      <c r="R69" s="68">
        <f>$L69*POWER($E$1,(Q$6-'[1]Tabulka propočtu, verze 2021'!$B$3))*R$3/$E$4</f>
        <v>0</v>
      </c>
      <c r="S69"/>
      <c r="T69" s="68">
        <f>$K69*POWER($E$1,($T$6-'[1]Tabulka propočtu, verze 2021'!$B$3))*U$3/$E$4</f>
        <v>0</v>
      </c>
      <c r="U69" s="68">
        <f>$L69*POWER($E$1,($T$6-'[1]Tabulka propočtu, verze 2021'!$B$3))*U$3/$E$4</f>
        <v>0</v>
      </c>
      <c r="W69" s="68">
        <f>$K69*POWER($E$1,(W$6-'[1]Tabulka propočtu, verze 2021'!$B$3))*X$3/$E$4</f>
        <v>0</v>
      </c>
      <c r="X69" s="68">
        <f>$L69*POWER($E$1,(W$6-'[1]Tabulka propočtu, verze 2021'!$B$3))*X$3/$E$4</f>
        <v>0</v>
      </c>
      <c r="Z69" s="68">
        <f>$K69*POWER($E$1,(Z$6-'[1]Tabulka propočtu, verze 2021'!$B$3))*AA$3/$E$4</f>
        <v>0</v>
      </c>
      <c r="AA69" s="68">
        <f>$L69*POWER($E$1,(Z$6-'[1]Tabulka propočtu, verze 2021'!$B$3))*AA$3/$E$4</f>
        <v>0</v>
      </c>
      <c r="AB69" s="1"/>
      <c r="AC69" s="68">
        <f>$K69*POWER($E$1,(AC$6-'[1]Tabulka propočtu, verze 2021'!$B$3))*AD$3/$E$4</f>
        <v>0</v>
      </c>
      <c r="AD69" s="68">
        <f>$L69*POWER($E$1,(AC$6-'[1]Tabulka propočtu, verze 2021'!$B$3))*AD$3/$E$4</f>
        <v>0</v>
      </c>
      <c r="AE69" s="1"/>
      <c r="AF69" s="68">
        <f>$K69*POWER($E$1,(AF$6-'[1]Tabulka propočtu, verze 2021'!$B$3))*AG$3/$E$4</f>
        <v>0</v>
      </c>
      <c r="AG69" s="68">
        <f>$L69*POWER($E$1,(AF$6-'[1]Tabulka propočtu, verze 2021'!$B$3))*AG$3/$E$4</f>
        <v>0</v>
      </c>
      <c r="AH69" s="1"/>
      <c r="AI69" s="68">
        <f>$K69*POWER($E$1,(AI$6-'[1]Tabulka propočtu, verze 2021'!$B$3))*AJ$3/$E$4</f>
        <v>0</v>
      </c>
      <c r="AJ69" s="68">
        <f>$L69*POWER($E$1,(AI$6-'[1]Tabulka propočtu, verze 2021'!$B$3))*AJ$3/$E$4</f>
        <v>0</v>
      </c>
      <c r="AK69" s="1"/>
      <c r="AL69" s="68">
        <f>$K69*POWER($E$1,(AL$6-'[1]Tabulka propočtu, verze 2021'!$B$3))*AM$3/$E$4</f>
        <v>0</v>
      </c>
      <c r="AM69" s="68">
        <f>$L69*POWER($E$1,(AL$6-'[1]Tabulka propočtu, verze 2021'!$B$3))*AM$3/$E$4</f>
        <v>0</v>
      </c>
      <c r="AN69" s="1"/>
      <c r="AO69" s="68">
        <f>$K69*POWER($E$1,(AO$6-'[1]Tabulka propočtu, verze 2021'!$B$3))*AP$3/$E$4</f>
        <v>0</v>
      </c>
      <c r="AP69" s="68">
        <f>$L69*POWER($E$1,(AO$6-'[1]Tabulka propočtu, verze 2021'!$B$3))*AP$3/$E$4</f>
        <v>0</v>
      </c>
      <c r="AQ69" s="1"/>
      <c r="AR69" s="68">
        <f>$K69*POWER($E$1,(AR$6-'[1]Tabulka propočtu, verze 2021'!$B$3))*AS$3/$E$4</f>
        <v>0</v>
      </c>
      <c r="AS69" s="68">
        <f>$L69*POWER($E$1,(AR$6-'[1]Tabulka propočtu, verze 2021'!$B$3))*AS$3/$E$4</f>
        <v>0</v>
      </c>
      <c r="AT69" s="1"/>
      <c r="AU69" s="68">
        <f>$K69*POWER($E$1,(AU$6-'[1]Tabulka propočtu, verze 2021'!$B$3))*AV$3/$E$4</f>
        <v>0</v>
      </c>
      <c r="AV69" s="68">
        <f>$L69*POWER($E$1,(AU$6-'[1]Tabulka propočtu, verze 2021'!$B$3))*AV$3/$E$4</f>
        <v>0</v>
      </c>
      <c r="AW69" s="1"/>
      <c r="AX69" s="68">
        <f>$K69*POWER($E$1,(AX$6-'[1]Tabulka propočtu, verze 2021'!$B$3))*AY$3/$E$4</f>
        <v>0</v>
      </c>
      <c r="AY69" s="68">
        <f>$L69*POWER($E$1,(AX$6-'[1]Tabulka propočtu, verze 2021'!$B$3))*AY$3/$E$4</f>
        <v>0</v>
      </c>
      <c r="AZ69" s="1"/>
      <c r="BA69" s="68">
        <f>$K69*POWER($E$1,(BA$6-'[1]Tabulka propočtu, verze 2021'!$B$3))*BB$3/$E$4</f>
        <v>0</v>
      </c>
      <c r="BB69" s="68">
        <f>$L69*POWER($E$1,(BA$6-'[1]Tabulka propočtu, verze 2021'!$B$3))*BB$3/$E$4</f>
        <v>0</v>
      </c>
      <c r="BC69" s="1"/>
      <c r="BD69" s="68">
        <f>$K69*POWER($E$1,(BD$6-'[1]Tabulka propočtu, verze 2021'!$B$3))*BE$3/$E$4</f>
        <v>0</v>
      </c>
      <c r="BE69" s="68">
        <f>$L69*POWER($E$1,(BD$6-'[1]Tabulka propočtu, verze 2021'!$B$3))*BE$3/$E$4</f>
        <v>0</v>
      </c>
      <c r="BF69" s="1"/>
      <c r="BG69" s="68">
        <f>$K69*POWER($E$1,(BG$6-'[1]Tabulka propočtu, verze 2021'!$B$3))*BH$3/$E$4</f>
        <v>0</v>
      </c>
      <c r="BH69" s="68">
        <f>$L69*POWER($E$1,(BG$6-'[1]Tabulka propočtu, verze 2021'!$B$3))*BH$3/$E$4</f>
        <v>0</v>
      </c>
      <c r="BI69" s="1"/>
      <c r="BJ69" s="68">
        <f>$K69*POWER($E$1,(BJ$6-'[1]Tabulka propočtu, verze 2021'!$B$3))*BK$3/$E$4</f>
        <v>0</v>
      </c>
      <c r="BK69" s="68">
        <f>$L69*POWER($E$1,(BJ$6-'[1]Tabulka propočtu, verze 2021'!$B$3))*BK$3/$E$4</f>
        <v>0</v>
      </c>
      <c r="BL69" s="1"/>
      <c r="BM69" s="68">
        <f>$K69*POWER($E$1,(BM$6-'[1]Tabulka propočtu, verze 2021'!$B$3))*BN$3/$E$4</f>
        <v>0</v>
      </c>
      <c r="BN69" s="68">
        <f>$L69*POWER($E$1,(BM$6-'[1]Tabulka propočtu, verze 2021'!$B$3))*BN$3/$E$4</f>
        <v>0</v>
      </c>
      <c r="BO69" s="1"/>
      <c r="BP69" s="68">
        <f>$K69*POWER($E$1,(BP$6-'[1]Tabulka propočtu, verze 2021'!$B$3))*BQ$3/$E$4</f>
        <v>0</v>
      </c>
      <c r="BQ69" s="68">
        <f>$L69*POWER($E$1,(BP$6-'[1]Tabulka propočtu, verze 2021'!$B$3))*BQ$3/$E$4</f>
        <v>0</v>
      </c>
      <c r="BR69" s="1"/>
      <c r="BS69" s="68">
        <f>$K69*POWER($E$1,(BS$6-'[1]Tabulka propočtu, verze 2021'!$B$3))*BT$3/$E$4</f>
        <v>0</v>
      </c>
      <c r="BT69" s="68">
        <f>$L69*POWER($E$1,(BS$6-'[1]Tabulka propočtu, verze 2021'!$B$3))*BT$3/$E$4</f>
        <v>0</v>
      </c>
      <c r="BU69" s="1"/>
      <c r="BV69" s="68">
        <f>$K69*POWER($E$1,(BV$6-'[1]Tabulka propočtu, verze 2021'!$B$3))*BW$3/$E$4</f>
        <v>0</v>
      </c>
      <c r="BW69" s="68">
        <f>$L69*POWER($E$1,(BV$6-'[1]Tabulka propočtu, verze 2021'!$B$3))*BW$3/$E$4</f>
        <v>0</v>
      </c>
      <c r="BX69" s="1"/>
      <c r="BY69" s="68">
        <f>$K69*POWER($E$1,(BY$6-'[1]Tabulka propočtu, verze 2021'!$B$3))*BZ$3/$E$4</f>
        <v>0</v>
      </c>
      <c r="BZ69" s="68">
        <f>$L69*POWER($E$1,(BY$6-'[1]Tabulka propočtu, verze 2021'!$B$3))*BZ$3/$E$4</f>
        <v>0</v>
      </c>
      <c r="CA69" s="1"/>
      <c r="CB69" s="68">
        <f>$K69*POWER($E$1,(CB$6-'[1]Tabulka propočtu, verze 2021'!$B$3))*CC$3/$E$4</f>
        <v>0</v>
      </c>
      <c r="CC69" s="68">
        <f>$L69*POWER($E$1,(CB$6-'[1]Tabulka propočtu, verze 2021'!$B$3))*CC$3/$E$4</f>
        <v>0</v>
      </c>
      <c r="CD69" s="1"/>
      <c r="CE69" s="68">
        <f>$K69*POWER($E$1,(CE$6-'[1]Tabulka propočtu, verze 2021'!$B$3))*CF$3/$E$4</f>
        <v>0</v>
      </c>
      <c r="CF69" s="68">
        <f>$L69*POWER($E$1,(CE$6-'[1]Tabulka propočtu, verze 2021'!$B$3))*CF$3/$E$4</f>
        <v>0</v>
      </c>
      <c r="CG69" s="1"/>
      <c r="CH69" s="68">
        <f>$K69*POWER($E$1,(CH$6-'[1]Tabulka propočtu, verze 2021'!$B$3))*CI$3/$E$4</f>
        <v>0</v>
      </c>
      <c r="CI69" s="68">
        <f>$L69*POWER($E$1,(CH$6-'[1]Tabulka propočtu, verze 2021'!$B$3))*CI$3/$E$4</f>
        <v>0</v>
      </c>
      <c r="CJ69" s="1"/>
      <c r="CK69" s="68">
        <f>$K69*POWER($E$1,(CK$6-'[1]Tabulka propočtu, verze 2021'!$B$3))*CL$3/$E$4</f>
        <v>0</v>
      </c>
      <c r="CL69" s="68">
        <f>$L69*POWER($E$1,(CK$6-'[1]Tabulka propočtu, verze 2021'!$B$3))*CL$3/$E$4</f>
        <v>0</v>
      </c>
      <c r="CM69" s="1"/>
      <c r="CN69" s="68">
        <f>$K69*POWER($E$1,(CN$6-'[1]Tabulka propočtu, verze 2021'!$B$3))*CO$3/$E$4</f>
        <v>0</v>
      </c>
      <c r="CO69" s="68">
        <f>$L69*POWER($E$1,(CN$6-'[1]Tabulka propočtu, verze 2021'!$B$3))*CO$3/$E$4</f>
        <v>0</v>
      </c>
      <c r="CP69" s="1"/>
      <c r="CQ69" s="68">
        <f>$K69*POWER($E$1,(CQ$6-'[1]Tabulka propočtu, verze 2021'!$B$3))*CR$3/$E$4</f>
        <v>0</v>
      </c>
      <c r="CR69" s="68">
        <f>$L69*POWER($E$1,(CQ$6-'[1]Tabulka propočtu, verze 2021'!$B$3))*CR$3/$E$4</f>
        <v>0</v>
      </c>
      <c r="CS69" s="1"/>
      <c r="CT69" s="68">
        <f>$K69*POWER($E$1,(CT$6-'[1]Tabulka propočtu, verze 2021'!$B$3))*CU$3/$E$4</f>
        <v>0</v>
      </c>
      <c r="CU69" s="68">
        <f>$L69*POWER($E$1,(CT$6-'[1]Tabulka propočtu, verze 2021'!$B$3))*CU$3/$E$4</f>
        <v>0</v>
      </c>
      <c r="CV69" s="1"/>
      <c r="CW69" s="68">
        <f>$K69*POWER($E$1,(CW$6-'[1]Tabulka propočtu, verze 2021'!$B$3))*CX$3/$E$4</f>
        <v>0</v>
      </c>
      <c r="CX69" s="68">
        <f>$L69*POWER($E$1,(CW$6-'[1]Tabulka propočtu, verze 2021'!$B$3))*CX$3/$E$4</f>
        <v>0</v>
      </c>
      <c r="CY69" s="1"/>
      <c r="CZ69" s="68">
        <f>$K69*POWER($E$1,(CZ$6-'[1]Tabulka propočtu, verze 2021'!$B$3))*DA$3/$E$4</f>
        <v>0</v>
      </c>
      <c r="DA69" s="68">
        <f>$L69*POWER($E$1,(CZ$6-'[1]Tabulka propočtu, verze 2021'!$B$3))*DA$3/$E$4</f>
        <v>0</v>
      </c>
      <c r="DB69" s="1"/>
      <c r="DC69" s="68">
        <f>$K69*POWER($E$1,(DC$6-'[1]Tabulka propočtu, verze 2021'!$B$3))*DD$3/$E$4</f>
        <v>0</v>
      </c>
      <c r="DD69" s="68">
        <f>$L69*POWER($E$1,(DC$6-'[1]Tabulka propočtu, verze 2021'!$B$3))*DD$3/$E$4</f>
        <v>0</v>
      </c>
      <c r="DE69" s="1"/>
    </row>
    <row r="70" spans="1:109" ht="13.5" thickBot="1" x14ac:dyDescent="0.25">
      <c r="A70" s="83"/>
      <c r="B70" s="101"/>
      <c r="C70" s="102"/>
      <c r="D70" s="103" t="str">
        <f>'[1]Tabulka propočtu, verze 2021'!D65</f>
        <v>CELKEM</v>
      </c>
      <c r="E70" s="102">
        <f>'[1]Tabulka propočtu, verze 2021'!E65</f>
        <v>0</v>
      </c>
      <c r="F70" s="104">
        <f>'[1]Tabulka propočtu, verze 2021'!G65</f>
        <v>0</v>
      </c>
      <c r="H70" s="88">
        <f>SUM(H63:H69)</f>
        <v>0</v>
      </c>
      <c r="I70" s="88">
        <f>SUM(I63:I69)</f>
        <v>0</v>
      </c>
      <c r="K70" s="88">
        <f>ROUND(SUM(K63:K69),6)</f>
        <v>0</v>
      </c>
      <c r="L70" s="88">
        <f>SUM(L63:L69)</f>
        <v>0</v>
      </c>
      <c r="M70" s="64"/>
      <c r="N70" s="88">
        <f>(SUM(N63:N69))</f>
        <v>0</v>
      </c>
      <c r="O70" s="88">
        <f>(SUM(O63:O69))</f>
        <v>0</v>
      </c>
      <c r="P70"/>
      <c r="Q70" s="88">
        <f>SUM(Q63:Q69)</f>
        <v>0</v>
      </c>
      <c r="R70" s="88">
        <f>SUM(R63:R69)</f>
        <v>0</v>
      </c>
      <c r="S70"/>
      <c r="T70" s="88">
        <f>SUM(T63:T69)</f>
        <v>0</v>
      </c>
      <c r="U70" s="88">
        <f>SUM(U63:U69)</f>
        <v>0</v>
      </c>
      <c r="W70" s="88">
        <f>SUM(W63:W69)</f>
        <v>0</v>
      </c>
      <c r="X70" s="88">
        <f>SUM(X63:X69)</f>
        <v>0</v>
      </c>
      <c r="Z70" s="88">
        <f>SUM(Z63:Z69)</f>
        <v>0</v>
      </c>
      <c r="AA70" s="88">
        <f>SUM(AA63:AA69)</f>
        <v>0</v>
      </c>
      <c r="AB70" s="1"/>
      <c r="AC70" s="88">
        <f>SUM(AC63:AC69)</f>
        <v>0</v>
      </c>
      <c r="AD70" s="88">
        <f>SUM(AD63:AD69)</f>
        <v>0</v>
      </c>
      <c r="AE70" s="1"/>
      <c r="AF70" s="88">
        <f>SUM(AF63:AF69)</f>
        <v>0</v>
      </c>
      <c r="AG70" s="88">
        <f>SUM(AG63:AG69)</f>
        <v>0</v>
      </c>
      <c r="AH70" s="1"/>
      <c r="AI70" s="88">
        <f>SUM(AI63:AI69)</f>
        <v>0</v>
      </c>
      <c r="AJ70" s="88">
        <f>SUM(AJ63:AJ69)</f>
        <v>0</v>
      </c>
      <c r="AK70" s="1"/>
      <c r="AL70" s="88">
        <f>SUM(AL63:AL69)</f>
        <v>0</v>
      </c>
      <c r="AM70" s="88">
        <f>SUM(AM63:AM69)</f>
        <v>0</v>
      </c>
      <c r="AN70" s="1"/>
      <c r="AO70" s="88">
        <f t="shared" ref="AO70:AP70" si="201">SUM(AO63:AO69)</f>
        <v>0</v>
      </c>
      <c r="AP70" s="88">
        <f t="shared" si="201"/>
        <v>0</v>
      </c>
      <c r="AQ70" s="1"/>
      <c r="AR70" s="88">
        <f t="shared" ref="AR70:AS70" si="202">SUM(AR63:AR69)</f>
        <v>0</v>
      </c>
      <c r="AS70" s="88">
        <f t="shared" si="202"/>
        <v>0</v>
      </c>
      <c r="AT70" s="1"/>
      <c r="AU70" s="88">
        <f t="shared" ref="AU70:AV70" si="203">SUM(AU63:AU69)</f>
        <v>0</v>
      </c>
      <c r="AV70" s="88">
        <f t="shared" si="203"/>
        <v>0</v>
      </c>
      <c r="AW70" s="1"/>
      <c r="AX70" s="88">
        <f t="shared" ref="AX70:AY70" si="204">SUM(AX63:AX69)</f>
        <v>0</v>
      </c>
      <c r="AY70" s="88">
        <f t="shared" si="204"/>
        <v>0</v>
      </c>
      <c r="AZ70" s="1"/>
      <c r="BA70" s="88">
        <f t="shared" ref="BA70:BB70" si="205">SUM(BA63:BA69)</f>
        <v>0</v>
      </c>
      <c r="BB70" s="88">
        <f t="shared" si="205"/>
        <v>0</v>
      </c>
      <c r="BC70" s="1"/>
      <c r="BD70" s="88">
        <f t="shared" ref="BD70:BE70" si="206">SUM(BD63:BD69)</f>
        <v>0</v>
      </c>
      <c r="BE70" s="88">
        <f t="shared" si="206"/>
        <v>0</v>
      </c>
      <c r="BF70" s="1"/>
      <c r="BG70" s="88">
        <f t="shared" ref="BG70:BH70" si="207">SUM(BG63:BG69)</f>
        <v>0</v>
      </c>
      <c r="BH70" s="88">
        <f t="shared" si="207"/>
        <v>0</v>
      </c>
      <c r="BI70" s="1"/>
      <c r="BJ70" s="88">
        <f t="shared" ref="BJ70:BK70" si="208">SUM(BJ63:BJ69)</f>
        <v>0</v>
      </c>
      <c r="BK70" s="88">
        <f t="shared" si="208"/>
        <v>0</v>
      </c>
      <c r="BL70" s="1"/>
      <c r="BM70" s="88">
        <f t="shared" ref="BM70:BN70" si="209">SUM(BM63:BM69)</f>
        <v>0</v>
      </c>
      <c r="BN70" s="88">
        <f t="shared" si="209"/>
        <v>0</v>
      </c>
      <c r="BO70" s="1"/>
      <c r="BP70" s="88">
        <f t="shared" ref="BP70:BQ70" si="210">SUM(BP63:BP69)</f>
        <v>0</v>
      </c>
      <c r="BQ70" s="88">
        <f t="shared" si="210"/>
        <v>0</v>
      </c>
      <c r="BR70" s="1"/>
      <c r="BS70" s="88">
        <f t="shared" ref="BS70:BT70" si="211">SUM(BS63:BS69)</f>
        <v>0</v>
      </c>
      <c r="BT70" s="88">
        <f t="shared" si="211"/>
        <v>0</v>
      </c>
      <c r="BU70" s="1"/>
      <c r="BV70" s="88">
        <f t="shared" ref="BV70:BW70" si="212">SUM(BV63:BV69)</f>
        <v>0</v>
      </c>
      <c r="BW70" s="88">
        <f t="shared" si="212"/>
        <v>0</v>
      </c>
      <c r="BX70" s="1"/>
      <c r="BY70" s="88">
        <f t="shared" ref="BY70:BZ70" si="213">SUM(BY63:BY69)</f>
        <v>0</v>
      </c>
      <c r="BZ70" s="88">
        <f t="shared" si="213"/>
        <v>0</v>
      </c>
      <c r="CA70" s="1"/>
      <c r="CB70" s="88">
        <f t="shared" ref="CB70:CC70" si="214">SUM(CB63:CB69)</f>
        <v>0</v>
      </c>
      <c r="CC70" s="88">
        <f t="shared" si="214"/>
        <v>0</v>
      </c>
      <c r="CD70" s="1"/>
      <c r="CE70" s="88">
        <f t="shared" ref="CE70:CF70" si="215">SUM(CE63:CE69)</f>
        <v>0</v>
      </c>
      <c r="CF70" s="88">
        <f t="shared" si="215"/>
        <v>0</v>
      </c>
      <c r="CG70" s="1"/>
      <c r="CH70" s="88">
        <f t="shared" ref="CH70:CI70" si="216">SUM(CH63:CH69)</f>
        <v>0</v>
      </c>
      <c r="CI70" s="88">
        <f t="shared" si="216"/>
        <v>0</v>
      </c>
      <c r="CJ70" s="1"/>
      <c r="CK70" s="88">
        <f t="shared" ref="CK70:CL70" si="217">SUM(CK63:CK69)</f>
        <v>0</v>
      </c>
      <c r="CL70" s="88">
        <f t="shared" si="217"/>
        <v>0</v>
      </c>
      <c r="CM70" s="1"/>
      <c r="CN70" s="88">
        <f t="shared" ref="CN70:CO70" si="218">SUM(CN63:CN69)</f>
        <v>0</v>
      </c>
      <c r="CO70" s="88">
        <f t="shared" si="218"/>
        <v>0</v>
      </c>
      <c r="CP70" s="1"/>
      <c r="CQ70" s="88">
        <f t="shared" ref="CQ70:CR70" si="219">SUM(CQ63:CQ69)</f>
        <v>0</v>
      </c>
      <c r="CR70" s="88">
        <f t="shared" si="219"/>
        <v>0</v>
      </c>
      <c r="CS70" s="1"/>
      <c r="CT70" s="88">
        <f t="shared" ref="CT70:CU70" si="220">SUM(CT63:CT69)</f>
        <v>0</v>
      </c>
      <c r="CU70" s="88">
        <f t="shared" si="220"/>
        <v>0</v>
      </c>
      <c r="CV70" s="1"/>
      <c r="CW70" s="88">
        <f t="shared" ref="CW70:CX70" si="221">SUM(CW63:CW69)</f>
        <v>0</v>
      </c>
      <c r="CX70" s="88">
        <f t="shared" si="221"/>
        <v>0</v>
      </c>
      <c r="CY70" s="1"/>
      <c r="CZ70" s="88">
        <f t="shared" ref="CZ70:DA70" si="222">SUM(CZ63:CZ69)</f>
        <v>0</v>
      </c>
      <c r="DA70" s="88">
        <f t="shared" si="222"/>
        <v>0</v>
      </c>
      <c r="DB70" s="1"/>
      <c r="DC70" s="88">
        <f>SUM(DC63:DC69)</f>
        <v>0</v>
      </c>
      <c r="DD70" s="88">
        <f>SUM(DD63:DD69)</f>
        <v>0</v>
      </c>
      <c r="DE70" s="1"/>
    </row>
    <row r="71" spans="1:109" x14ac:dyDescent="0.2">
      <c r="A71" s="112" t="s">
        <v>41</v>
      </c>
      <c r="B71" s="113" t="s">
        <v>42</v>
      </c>
      <c r="C71" s="114" t="str">
        <f>'[1]Tabulka propočtu, verze 2021'!C66</f>
        <v>E01</v>
      </c>
      <c r="D71" s="115" t="str">
        <f>'[1]Tabulka propočtu, verze 2021'!D66</f>
        <v>Demontáž koleje (betonové pražce)</v>
      </c>
      <c r="E71" s="116" t="str">
        <f>'[1]Tabulka propočtu, verze 2021'!E66</f>
        <v>m koleje</v>
      </c>
      <c r="F71" s="108">
        <f>'[1]Tabulka propočtu, verze 2021'!G66</f>
        <v>3.7046479053930285E-3</v>
      </c>
      <c r="H71" s="117">
        <f>'[1]Tabulka propočtu, verze 2021'!$CQ66</f>
        <v>0.388988</v>
      </c>
      <c r="I71" s="117">
        <f>'[1]Tabulka propočtu, verze 2021'!$CS66</f>
        <v>0.43216599999999999</v>
      </c>
      <c r="K71" s="117">
        <f>'[1]Tabulka propočtu, verze 2021'!$CQ66</f>
        <v>0.388988</v>
      </c>
      <c r="L71" s="117">
        <f>'[1]Tabulka propočtu, verze 2021'!$CS66</f>
        <v>0.43216599999999999</v>
      </c>
      <c r="M71" s="64"/>
      <c r="N71" s="117">
        <f t="shared" ref="N71:N103" si="223">(SUMIF(Q$5:BZ$5,1,Q71:BZ71))</f>
        <v>0.40470311520000002</v>
      </c>
      <c r="O71" s="117">
        <f t="shared" ref="O71:O103" si="224">(SUMIF(Q$5:BZ$5,2,Q71:BZ71))</f>
        <v>0.44962550639999999</v>
      </c>
      <c r="P71"/>
      <c r="Q71" s="117">
        <f>$K71*POWER($E$1,(Q$6-'[1]Tabulka propočtu, verze 2021'!$B$3))*R$3/$E$4</f>
        <v>0</v>
      </c>
      <c r="R71" s="117">
        <f>$L71*POWER($E$1,(Q$6-'[1]Tabulka propočtu, verze 2021'!$B$3))*R$3/$E$4</f>
        <v>0</v>
      </c>
      <c r="S71"/>
      <c r="T71" s="117">
        <f>$K71*POWER($E$1,($T$6-'[1]Tabulka propočtu, verze 2021'!$B$3))*U$3/$E$4</f>
        <v>0</v>
      </c>
      <c r="U71" s="117">
        <f>$L71*POWER($E$1,($T$6-'[1]Tabulka propočtu, verze 2021'!$B$3))*U$3/$E$4</f>
        <v>0</v>
      </c>
      <c r="W71" s="117">
        <f>$K71*POWER($E$1,(W$6-'[1]Tabulka propočtu, verze 2021'!$B$3))*X$3/$E$4</f>
        <v>0.40470311520000002</v>
      </c>
      <c r="X71" s="117">
        <f>$L71*POWER($E$1,(W$6-'[1]Tabulka propočtu, verze 2021'!$B$3))*X$3/$E$4</f>
        <v>0.44962550639999999</v>
      </c>
      <c r="Z71" s="117">
        <f>$K71*POWER($E$1,(Z$6-'[1]Tabulka propočtu, verze 2021'!$B$3))*AA$3/$E$4</f>
        <v>0</v>
      </c>
      <c r="AA71" s="117">
        <f>$L71*POWER($E$1,(Z$6-'[1]Tabulka propočtu, verze 2021'!$B$3))*AA$3/$E$4</f>
        <v>0</v>
      </c>
      <c r="AB71" s="1"/>
      <c r="AC71" s="117">
        <f>$K71*POWER($E$1,(AC$6-'[1]Tabulka propočtu, verze 2021'!$B$3))*AD$3/$E$4</f>
        <v>0</v>
      </c>
      <c r="AD71" s="117">
        <f>$L71*POWER($E$1,(AC$6-'[1]Tabulka propočtu, verze 2021'!$B$3))*AD$3/$E$4</f>
        <v>0</v>
      </c>
      <c r="AE71" s="1"/>
      <c r="AF71" s="117">
        <f>$K71*POWER($E$1,(AF$6-'[1]Tabulka propočtu, verze 2021'!$B$3))*AG$3/$E$4</f>
        <v>0</v>
      </c>
      <c r="AG71" s="117">
        <f>$L71*POWER($E$1,(AF$6-'[1]Tabulka propočtu, verze 2021'!$B$3))*AG$3/$E$4</f>
        <v>0</v>
      </c>
      <c r="AH71" s="1"/>
      <c r="AI71" s="117">
        <f>$K71*POWER($E$1,(AI$6-'[1]Tabulka propočtu, verze 2021'!$B$3))*AJ$3/$E$4</f>
        <v>0</v>
      </c>
      <c r="AJ71" s="117">
        <f>$L71*POWER($E$1,(AI$6-'[1]Tabulka propočtu, verze 2021'!$B$3))*AJ$3/$E$4</f>
        <v>0</v>
      </c>
      <c r="AK71" s="1"/>
      <c r="AL71" s="117">
        <f>$K71*POWER($E$1,(AL$6-'[1]Tabulka propočtu, verze 2021'!$B$3))*AM$3/$E$4</f>
        <v>0</v>
      </c>
      <c r="AM71" s="117">
        <f>$L71*POWER($E$1,(AL$6-'[1]Tabulka propočtu, verze 2021'!$B$3))*AM$3/$E$4</f>
        <v>0</v>
      </c>
      <c r="AN71" s="1"/>
      <c r="AO71" s="117">
        <f>$K71*POWER($E$1,(AO$6-'[1]Tabulka propočtu, verze 2021'!$B$3))*AP$3/$E$4</f>
        <v>0</v>
      </c>
      <c r="AP71" s="117">
        <f>$L71*POWER($E$1,(AO$6-'[1]Tabulka propočtu, verze 2021'!$B$3))*AP$3/$E$4</f>
        <v>0</v>
      </c>
      <c r="AQ71" s="1"/>
      <c r="AR71" s="117">
        <f>$K71*POWER($E$1,(AR$6-'[1]Tabulka propočtu, verze 2021'!$B$3))*AS$3/$E$4</f>
        <v>0</v>
      </c>
      <c r="AS71" s="117">
        <f>$L71*POWER($E$1,(AR$6-'[1]Tabulka propočtu, verze 2021'!$B$3))*AS$3/$E$4</f>
        <v>0</v>
      </c>
      <c r="AT71" s="1"/>
      <c r="AU71" s="117">
        <f>$K71*POWER($E$1,(AU$6-'[1]Tabulka propočtu, verze 2021'!$B$3))*AV$3/$E$4</f>
        <v>0</v>
      </c>
      <c r="AV71" s="117">
        <f>$L71*POWER($E$1,(AU$6-'[1]Tabulka propočtu, verze 2021'!$B$3))*AV$3/$E$4</f>
        <v>0</v>
      </c>
      <c r="AW71" s="1"/>
      <c r="AX71" s="117">
        <f>$K71*POWER($E$1,(AX$6-'[1]Tabulka propočtu, verze 2021'!$B$3))*AY$3/$E$4</f>
        <v>0</v>
      </c>
      <c r="AY71" s="117">
        <f>$L71*POWER($E$1,(AX$6-'[1]Tabulka propočtu, verze 2021'!$B$3))*AY$3/$E$4</f>
        <v>0</v>
      </c>
      <c r="AZ71" s="1"/>
      <c r="BA71" s="117">
        <f>$K71*POWER($E$1,(BA$6-'[1]Tabulka propočtu, verze 2021'!$B$3))*BB$3/$E$4</f>
        <v>0</v>
      </c>
      <c r="BB71" s="117">
        <f>$L71*POWER($E$1,(BA$6-'[1]Tabulka propočtu, verze 2021'!$B$3))*BB$3/$E$4</f>
        <v>0</v>
      </c>
      <c r="BC71" s="1"/>
      <c r="BD71" s="117">
        <f>$K71*POWER($E$1,(BD$6-'[1]Tabulka propočtu, verze 2021'!$B$3))*BE$3/$E$4</f>
        <v>0</v>
      </c>
      <c r="BE71" s="117">
        <f>$L71*POWER($E$1,(BD$6-'[1]Tabulka propočtu, verze 2021'!$B$3))*BE$3/$E$4</f>
        <v>0</v>
      </c>
      <c r="BF71" s="1"/>
      <c r="BG71" s="117">
        <f>$K71*POWER($E$1,(BG$6-'[1]Tabulka propočtu, verze 2021'!$B$3))*BH$3/$E$4</f>
        <v>0</v>
      </c>
      <c r="BH71" s="117">
        <f>$L71*POWER($E$1,(BG$6-'[1]Tabulka propočtu, verze 2021'!$B$3))*BH$3/$E$4</f>
        <v>0</v>
      </c>
      <c r="BI71" s="1"/>
      <c r="BJ71" s="117">
        <f>$K71*POWER($E$1,(BJ$6-'[1]Tabulka propočtu, verze 2021'!$B$3))*BK$3/$E$4</f>
        <v>0</v>
      </c>
      <c r="BK71" s="117">
        <f>$L71*POWER($E$1,(BJ$6-'[1]Tabulka propočtu, verze 2021'!$B$3))*BK$3/$E$4</f>
        <v>0</v>
      </c>
      <c r="BL71" s="1"/>
      <c r="BM71" s="117">
        <f>$K71*POWER($E$1,(BM$6-'[1]Tabulka propočtu, verze 2021'!$B$3))*BN$3/$E$4</f>
        <v>0</v>
      </c>
      <c r="BN71" s="117">
        <f>$L71*POWER($E$1,(BM$6-'[1]Tabulka propočtu, verze 2021'!$B$3))*BN$3/$E$4</f>
        <v>0</v>
      </c>
      <c r="BO71" s="1"/>
      <c r="BP71" s="117">
        <f>$K71*POWER($E$1,(BP$6-'[1]Tabulka propočtu, verze 2021'!$B$3))*BQ$3/$E$4</f>
        <v>0</v>
      </c>
      <c r="BQ71" s="117">
        <f>$L71*POWER($E$1,(BP$6-'[1]Tabulka propočtu, verze 2021'!$B$3))*BQ$3/$E$4</f>
        <v>0</v>
      </c>
      <c r="BR71" s="1"/>
      <c r="BS71" s="117">
        <f>$K71*POWER($E$1,(BS$6-'[1]Tabulka propočtu, verze 2021'!$B$3))*BT$3/$E$4</f>
        <v>0</v>
      </c>
      <c r="BT71" s="117">
        <f>$L71*POWER($E$1,(BS$6-'[1]Tabulka propočtu, verze 2021'!$B$3))*BT$3/$E$4</f>
        <v>0</v>
      </c>
      <c r="BU71" s="1"/>
      <c r="BV71" s="117">
        <f>$K71*POWER($E$1,(BV$6-'[1]Tabulka propočtu, verze 2021'!$B$3))*BW$3/$E$4</f>
        <v>0</v>
      </c>
      <c r="BW71" s="117">
        <f>$L71*POWER($E$1,(BV$6-'[1]Tabulka propočtu, verze 2021'!$B$3))*BW$3/$E$4</f>
        <v>0</v>
      </c>
      <c r="BX71" s="1"/>
      <c r="BY71" s="117">
        <f>$K71*POWER($E$1,(BY$6-'[1]Tabulka propočtu, verze 2021'!$B$3))*BZ$3/$E$4</f>
        <v>0</v>
      </c>
      <c r="BZ71" s="117">
        <f>$L71*POWER($E$1,(BY$6-'[1]Tabulka propočtu, verze 2021'!$B$3))*BZ$3/$E$4</f>
        <v>0</v>
      </c>
      <c r="CA71" s="1"/>
      <c r="CB71" s="117">
        <f>$K71*POWER($E$1,(CB$6-'[1]Tabulka propočtu, verze 2021'!$B$3))*CC$3/$E$4</f>
        <v>0</v>
      </c>
      <c r="CC71" s="117">
        <f>$L71*POWER($E$1,(CB$6-'[1]Tabulka propočtu, verze 2021'!$B$3))*CC$3/$E$4</f>
        <v>0</v>
      </c>
      <c r="CD71" s="1"/>
      <c r="CE71" s="117">
        <f>$K71*POWER($E$1,(CE$6-'[1]Tabulka propočtu, verze 2021'!$B$3))*CF$3/$E$4</f>
        <v>0</v>
      </c>
      <c r="CF71" s="117">
        <f>$L71*POWER($E$1,(CE$6-'[1]Tabulka propočtu, verze 2021'!$B$3))*CF$3/$E$4</f>
        <v>0</v>
      </c>
      <c r="CG71" s="1"/>
      <c r="CH71" s="117">
        <f>$K71*POWER($E$1,(CH$6-'[1]Tabulka propočtu, verze 2021'!$B$3))*CI$3/$E$4</f>
        <v>0</v>
      </c>
      <c r="CI71" s="117">
        <f>$L71*POWER($E$1,(CH$6-'[1]Tabulka propočtu, verze 2021'!$B$3))*CI$3/$E$4</f>
        <v>0</v>
      </c>
      <c r="CJ71" s="1"/>
      <c r="CK71" s="117">
        <f>$K71*POWER($E$1,(CK$6-'[1]Tabulka propočtu, verze 2021'!$B$3))*CL$3/$E$4</f>
        <v>0</v>
      </c>
      <c r="CL71" s="117">
        <f>$L71*POWER($E$1,(CK$6-'[1]Tabulka propočtu, verze 2021'!$B$3))*CL$3/$E$4</f>
        <v>0</v>
      </c>
      <c r="CM71" s="1"/>
      <c r="CN71" s="117">
        <f>$K71*POWER($E$1,(CN$6-'[1]Tabulka propočtu, verze 2021'!$B$3))*CO$3/$E$4</f>
        <v>0</v>
      </c>
      <c r="CO71" s="117">
        <f>$L71*POWER($E$1,(CN$6-'[1]Tabulka propočtu, verze 2021'!$B$3))*CO$3/$E$4</f>
        <v>0</v>
      </c>
      <c r="CP71" s="1"/>
      <c r="CQ71" s="117">
        <f>$K71*POWER($E$1,(CQ$6-'[1]Tabulka propočtu, verze 2021'!$B$3))*CR$3/$E$4</f>
        <v>0</v>
      </c>
      <c r="CR71" s="117">
        <f>$L71*POWER($E$1,(CQ$6-'[1]Tabulka propočtu, verze 2021'!$B$3))*CR$3/$E$4</f>
        <v>0</v>
      </c>
      <c r="CS71" s="1"/>
      <c r="CT71" s="117">
        <f>$K71*POWER($E$1,(CT$6-'[1]Tabulka propočtu, verze 2021'!$B$3))*CU$3/$E$4</f>
        <v>0</v>
      </c>
      <c r="CU71" s="117">
        <f>$L71*POWER($E$1,(CT$6-'[1]Tabulka propočtu, verze 2021'!$B$3))*CU$3/$E$4</f>
        <v>0</v>
      </c>
      <c r="CV71" s="1"/>
      <c r="CW71" s="117">
        <f>$K71*POWER($E$1,(CW$6-'[1]Tabulka propočtu, verze 2021'!$B$3))*CX$3/$E$4</f>
        <v>0</v>
      </c>
      <c r="CX71" s="117">
        <f>$L71*POWER($E$1,(CW$6-'[1]Tabulka propočtu, verze 2021'!$B$3))*CX$3/$E$4</f>
        <v>0</v>
      </c>
      <c r="CY71" s="1"/>
      <c r="CZ71" s="117">
        <f>$K71*POWER($E$1,(CZ$6-'[1]Tabulka propočtu, verze 2021'!$B$3))*DA$3/$E$4</f>
        <v>0</v>
      </c>
      <c r="DA71" s="117">
        <f>$L71*POWER($E$1,(CZ$6-'[1]Tabulka propočtu, verze 2021'!$B$3))*DA$3/$E$4</f>
        <v>0</v>
      </c>
      <c r="DB71" s="1"/>
      <c r="DC71" s="117">
        <f>$K71*POWER($E$1,(DC$6-'[1]Tabulka propočtu, verze 2021'!$B$3))*DD$3/$E$4</f>
        <v>0</v>
      </c>
      <c r="DD71" s="117">
        <f>$L71*POWER($E$1,(DC$6-'[1]Tabulka propočtu, verze 2021'!$B$3))*DD$3/$E$4</f>
        <v>0</v>
      </c>
      <c r="DE71" s="1"/>
    </row>
    <row r="72" spans="1:109" x14ac:dyDescent="0.2">
      <c r="A72" s="118"/>
      <c r="B72" s="119"/>
      <c r="C72" s="114" t="str">
        <f>'[1]Tabulka propočtu, verze 2021'!C67</f>
        <v>E02</v>
      </c>
      <c r="D72" s="115" t="str">
        <f>'[1]Tabulka propočtu, verze 2021'!D67</f>
        <v>Demontáž koleje (dřevěné pražce), výhybky</v>
      </c>
      <c r="E72" s="120" t="str">
        <f>'[1]Tabulka propočtu, verze 2021'!E67</f>
        <v>m koleje</v>
      </c>
      <c r="F72" s="62">
        <f>'[1]Tabulka propočtu, verze 2021'!G67</f>
        <v>5.0517925982632205E-3</v>
      </c>
      <c r="H72" s="121">
        <f>'[1]Tabulka propočtu, verze 2021'!$CQ67</f>
        <v>1.07098</v>
      </c>
      <c r="I72" s="121">
        <f>'[1]Tabulka propočtu, verze 2021'!$CS67</f>
        <v>1.189859</v>
      </c>
      <c r="K72" s="121">
        <f>'[1]Tabulka propočtu, verze 2021'!$CQ67</f>
        <v>1.07098</v>
      </c>
      <c r="L72" s="121">
        <f>'[1]Tabulka propočtu, verze 2021'!$CS67</f>
        <v>1.189859</v>
      </c>
      <c r="M72" s="64"/>
      <c r="N72" s="121">
        <f t="shared" si="223"/>
        <v>1.1142475920000001</v>
      </c>
      <c r="O72" s="121">
        <f t="shared" si="224"/>
        <v>1.2379293036000001</v>
      </c>
      <c r="P72"/>
      <c r="Q72" s="121">
        <f>$K72*POWER($E$1,(Q$6-'[1]Tabulka propočtu, verze 2021'!$B$3))*R$3/$E$4</f>
        <v>0</v>
      </c>
      <c r="R72" s="121">
        <f>$L72*POWER($E$1,(Q$6-'[1]Tabulka propočtu, verze 2021'!$B$3))*R$3/$E$4</f>
        <v>0</v>
      </c>
      <c r="S72"/>
      <c r="T72" s="121">
        <f>$K72*POWER($E$1,($T$6-'[1]Tabulka propočtu, verze 2021'!$B$3))*U$3/$E$4</f>
        <v>0</v>
      </c>
      <c r="U72" s="121">
        <f>$L72*POWER($E$1,($T$6-'[1]Tabulka propočtu, verze 2021'!$B$3))*U$3/$E$4</f>
        <v>0</v>
      </c>
      <c r="W72" s="121">
        <f>$K72*POWER($E$1,(W$6-'[1]Tabulka propočtu, verze 2021'!$B$3))*X$3/$E$4</f>
        <v>1.1142475920000001</v>
      </c>
      <c r="X72" s="121">
        <f>$L72*POWER($E$1,(W$6-'[1]Tabulka propočtu, verze 2021'!$B$3))*X$3/$E$4</f>
        <v>1.2379293036000001</v>
      </c>
      <c r="Z72" s="121">
        <f>$K72*POWER($E$1,(Z$6-'[1]Tabulka propočtu, verze 2021'!$B$3))*AA$3/$E$4</f>
        <v>0</v>
      </c>
      <c r="AA72" s="121">
        <f>$L72*POWER($E$1,(Z$6-'[1]Tabulka propočtu, verze 2021'!$B$3))*AA$3/$E$4</f>
        <v>0</v>
      </c>
      <c r="AB72" s="1"/>
      <c r="AC72" s="121">
        <f>$K72*POWER($E$1,(AC$6-'[1]Tabulka propočtu, verze 2021'!$B$3))*AD$3/$E$4</f>
        <v>0</v>
      </c>
      <c r="AD72" s="121">
        <f>$L72*POWER($E$1,(AC$6-'[1]Tabulka propočtu, verze 2021'!$B$3))*AD$3/$E$4</f>
        <v>0</v>
      </c>
      <c r="AE72" s="1"/>
      <c r="AF72" s="121">
        <f>$K72*POWER($E$1,(AF$6-'[1]Tabulka propočtu, verze 2021'!$B$3))*AG$3/$E$4</f>
        <v>0</v>
      </c>
      <c r="AG72" s="121">
        <f>$L72*POWER($E$1,(AF$6-'[1]Tabulka propočtu, verze 2021'!$B$3))*AG$3/$E$4</f>
        <v>0</v>
      </c>
      <c r="AH72" s="1"/>
      <c r="AI72" s="121">
        <f>$K72*POWER($E$1,(AI$6-'[1]Tabulka propočtu, verze 2021'!$B$3))*AJ$3/$E$4</f>
        <v>0</v>
      </c>
      <c r="AJ72" s="121">
        <f>$L72*POWER($E$1,(AI$6-'[1]Tabulka propočtu, verze 2021'!$B$3))*AJ$3/$E$4</f>
        <v>0</v>
      </c>
      <c r="AK72" s="1"/>
      <c r="AL72" s="121">
        <f>$K72*POWER($E$1,(AL$6-'[1]Tabulka propočtu, verze 2021'!$B$3))*AM$3/$E$4</f>
        <v>0</v>
      </c>
      <c r="AM72" s="121">
        <f>$L72*POWER($E$1,(AL$6-'[1]Tabulka propočtu, verze 2021'!$B$3))*AM$3/$E$4</f>
        <v>0</v>
      </c>
      <c r="AN72" s="1"/>
      <c r="AO72" s="121">
        <f>$K72*POWER($E$1,(AO$6-'[1]Tabulka propočtu, verze 2021'!$B$3))*AP$3/$E$4</f>
        <v>0</v>
      </c>
      <c r="AP72" s="121">
        <f>$L72*POWER($E$1,(AO$6-'[1]Tabulka propočtu, verze 2021'!$B$3))*AP$3/$E$4</f>
        <v>0</v>
      </c>
      <c r="AQ72" s="1"/>
      <c r="AR72" s="121">
        <f>$K72*POWER($E$1,(AR$6-'[1]Tabulka propočtu, verze 2021'!$B$3))*AS$3/$E$4</f>
        <v>0</v>
      </c>
      <c r="AS72" s="121">
        <f>$L72*POWER($E$1,(AR$6-'[1]Tabulka propočtu, verze 2021'!$B$3))*AS$3/$E$4</f>
        <v>0</v>
      </c>
      <c r="AT72" s="1"/>
      <c r="AU72" s="121">
        <f>$K72*POWER($E$1,(AU$6-'[1]Tabulka propočtu, verze 2021'!$B$3))*AV$3/$E$4</f>
        <v>0</v>
      </c>
      <c r="AV72" s="121">
        <f>$L72*POWER($E$1,(AU$6-'[1]Tabulka propočtu, verze 2021'!$B$3))*AV$3/$E$4</f>
        <v>0</v>
      </c>
      <c r="AW72" s="1"/>
      <c r="AX72" s="121">
        <f>$K72*POWER($E$1,(AX$6-'[1]Tabulka propočtu, verze 2021'!$B$3))*AY$3/$E$4</f>
        <v>0</v>
      </c>
      <c r="AY72" s="121">
        <f>$L72*POWER($E$1,(AX$6-'[1]Tabulka propočtu, verze 2021'!$B$3))*AY$3/$E$4</f>
        <v>0</v>
      </c>
      <c r="AZ72" s="1"/>
      <c r="BA72" s="121">
        <f>$K72*POWER($E$1,(BA$6-'[1]Tabulka propočtu, verze 2021'!$B$3))*BB$3/$E$4</f>
        <v>0</v>
      </c>
      <c r="BB72" s="121">
        <f>$L72*POWER($E$1,(BA$6-'[1]Tabulka propočtu, verze 2021'!$B$3))*BB$3/$E$4</f>
        <v>0</v>
      </c>
      <c r="BC72" s="1"/>
      <c r="BD72" s="121">
        <f>$K72*POWER($E$1,(BD$6-'[1]Tabulka propočtu, verze 2021'!$B$3))*BE$3/$E$4</f>
        <v>0</v>
      </c>
      <c r="BE72" s="121">
        <f>$L72*POWER($E$1,(BD$6-'[1]Tabulka propočtu, verze 2021'!$B$3))*BE$3/$E$4</f>
        <v>0</v>
      </c>
      <c r="BF72" s="1"/>
      <c r="BG72" s="121">
        <f>$K72*POWER($E$1,(BG$6-'[1]Tabulka propočtu, verze 2021'!$B$3))*BH$3/$E$4</f>
        <v>0</v>
      </c>
      <c r="BH72" s="121">
        <f>$L72*POWER($E$1,(BG$6-'[1]Tabulka propočtu, verze 2021'!$B$3))*BH$3/$E$4</f>
        <v>0</v>
      </c>
      <c r="BI72" s="1"/>
      <c r="BJ72" s="121">
        <f>$K72*POWER($E$1,(BJ$6-'[1]Tabulka propočtu, verze 2021'!$B$3))*BK$3/$E$4</f>
        <v>0</v>
      </c>
      <c r="BK72" s="121">
        <f>$L72*POWER($E$1,(BJ$6-'[1]Tabulka propočtu, verze 2021'!$B$3))*BK$3/$E$4</f>
        <v>0</v>
      </c>
      <c r="BL72" s="1"/>
      <c r="BM72" s="121">
        <f>$K72*POWER($E$1,(BM$6-'[1]Tabulka propočtu, verze 2021'!$B$3))*BN$3/$E$4</f>
        <v>0</v>
      </c>
      <c r="BN72" s="121">
        <f>$L72*POWER($E$1,(BM$6-'[1]Tabulka propočtu, verze 2021'!$B$3))*BN$3/$E$4</f>
        <v>0</v>
      </c>
      <c r="BO72" s="1"/>
      <c r="BP72" s="121">
        <f>$K72*POWER($E$1,(BP$6-'[1]Tabulka propočtu, verze 2021'!$B$3))*BQ$3/$E$4</f>
        <v>0</v>
      </c>
      <c r="BQ72" s="121">
        <f>$L72*POWER($E$1,(BP$6-'[1]Tabulka propočtu, verze 2021'!$B$3))*BQ$3/$E$4</f>
        <v>0</v>
      </c>
      <c r="BR72" s="1"/>
      <c r="BS72" s="121">
        <f>$K72*POWER($E$1,(BS$6-'[1]Tabulka propočtu, verze 2021'!$B$3))*BT$3/$E$4</f>
        <v>0</v>
      </c>
      <c r="BT72" s="121">
        <f>$L72*POWER($E$1,(BS$6-'[1]Tabulka propočtu, verze 2021'!$B$3))*BT$3/$E$4</f>
        <v>0</v>
      </c>
      <c r="BU72" s="1"/>
      <c r="BV72" s="121">
        <f>$K72*POWER($E$1,(BV$6-'[1]Tabulka propočtu, verze 2021'!$B$3))*BW$3/$E$4</f>
        <v>0</v>
      </c>
      <c r="BW72" s="121">
        <f>$L72*POWER($E$1,(BV$6-'[1]Tabulka propočtu, verze 2021'!$B$3))*BW$3/$E$4</f>
        <v>0</v>
      </c>
      <c r="BX72" s="1"/>
      <c r="BY72" s="121">
        <f>$K72*POWER($E$1,(BY$6-'[1]Tabulka propočtu, verze 2021'!$B$3))*BZ$3/$E$4</f>
        <v>0</v>
      </c>
      <c r="BZ72" s="121">
        <f>$L72*POWER($E$1,(BY$6-'[1]Tabulka propočtu, verze 2021'!$B$3))*BZ$3/$E$4</f>
        <v>0</v>
      </c>
      <c r="CA72" s="1"/>
      <c r="CB72" s="121">
        <f>$K72*POWER($E$1,(CB$6-'[1]Tabulka propočtu, verze 2021'!$B$3))*CC$3/$E$4</f>
        <v>0</v>
      </c>
      <c r="CC72" s="121">
        <f>$L72*POWER($E$1,(CB$6-'[1]Tabulka propočtu, verze 2021'!$B$3))*CC$3/$E$4</f>
        <v>0</v>
      </c>
      <c r="CD72" s="1"/>
      <c r="CE72" s="121">
        <f>$K72*POWER($E$1,(CE$6-'[1]Tabulka propočtu, verze 2021'!$B$3))*CF$3/$E$4</f>
        <v>0</v>
      </c>
      <c r="CF72" s="121">
        <f>$L72*POWER($E$1,(CE$6-'[1]Tabulka propočtu, verze 2021'!$B$3))*CF$3/$E$4</f>
        <v>0</v>
      </c>
      <c r="CG72" s="1"/>
      <c r="CH72" s="121">
        <f>$K72*POWER($E$1,(CH$6-'[1]Tabulka propočtu, verze 2021'!$B$3))*CI$3/$E$4</f>
        <v>0</v>
      </c>
      <c r="CI72" s="121">
        <f>$L72*POWER($E$1,(CH$6-'[1]Tabulka propočtu, verze 2021'!$B$3))*CI$3/$E$4</f>
        <v>0</v>
      </c>
      <c r="CJ72" s="1"/>
      <c r="CK72" s="121">
        <f>$K72*POWER($E$1,(CK$6-'[1]Tabulka propočtu, verze 2021'!$B$3))*CL$3/$E$4</f>
        <v>0</v>
      </c>
      <c r="CL72" s="121">
        <f>$L72*POWER($E$1,(CK$6-'[1]Tabulka propočtu, verze 2021'!$B$3))*CL$3/$E$4</f>
        <v>0</v>
      </c>
      <c r="CM72" s="1"/>
      <c r="CN72" s="121">
        <f>$K72*POWER($E$1,(CN$6-'[1]Tabulka propočtu, verze 2021'!$B$3))*CO$3/$E$4</f>
        <v>0</v>
      </c>
      <c r="CO72" s="121">
        <f>$L72*POWER($E$1,(CN$6-'[1]Tabulka propočtu, verze 2021'!$B$3))*CO$3/$E$4</f>
        <v>0</v>
      </c>
      <c r="CP72" s="1"/>
      <c r="CQ72" s="121">
        <f>$K72*POWER($E$1,(CQ$6-'[1]Tabulka propočtu, verze 2021'!$B$3))*CR$3/$E$4</f>
        <v>0</v>
      </c>
      <c r="CR72" s="121">
        <f>$L72*POWER($E$1,(CQ$6-'[1]Tabulka propočtu, verze 2021'!$B$3))*CR$3/$E$4</f>
        <v>0</v>
      </c>
      <c r="CS72" s="1"/>
      <c r="CT72" s="121">
        <f>$K72*POWER($E$1,(CT$6-'[1]Tabulka propočtu, verze 2021'!$B$3))*CU$3/$E$4</f>
        <v>0</v>
      </c>
      <c r="CU72" s="121">
        <f>$L72*POWER($E$1,(CT$6-'[1]Tabulka propočtu, verze 2021'!$B$3))*CU$3/$E$4</f>
        <v>0</v>
      </c>
      <c r="CV72" s="1"/>
      <c r="CW72" s="121">
        <f>$K72*POWER($E$1,(CW$6-'[1]Tabulka propočtu, verze 2021'!$B$3))*CX$3/$E$4</f>
        <v>0</v>
      </c>
      <c r="CX72" s="121">
        <f>$L72*POWER($E$1,(CW$6-'[1]Tabulka propočtu, verze 2021'!$B$3))*CX$3/$E$4</f>
        <v>0</v>
      </c>
      <c r="CY72" s="1"/>
      <c r="CZ72" s="121">
        <f>$K72*POWER($E$1,(CZ$6-'[1]Tabulka propočtu, verze 2021'!$B$3))*DA$3/$E$4</f>
        <v>0</v>
      </c>
      <c r="DA72" s="121">
        <f>$L72*POWER($E$1,(CZ$6-'[1]Tabulka propočtu, verze 2021'!$B$3))*DA$3/$E$4</f>
        <v>0</v>
      </c>
      <c r="DB72" s="1"/>
      <c r="DC72" s="121">
        <f>$K72*POWER($E$1,(DC$6-'[1]Tabulka propočtu, verze 2021'!$B$3))*DD$3/$E$4</f>
        <v>0</v>
      </c>
      <c r="DD72" s="121">
        <f>$L72*POWER($E$1,(DC$6-'[1]Tabulka propočtu, verze 2021'!$B$3))*DD$3/$E$4</f>
        <v>0</v>
      </c>
      <c r="DE72" s="1"/>
    </row>
    <row r="73" spans="1:109" x14ac:dyDescent="0.2">
      <c r="A73" s="118"/>
      <c r="B73" s="119"/>
      <c r="C73" s="114" t="str">
        <f>'[1]Tabulka propočtu, verze 2021'!C68</f>
        <v>E03</v>
      </c>
      <c r="D73" s="115" t="str">
        <f>'[1]Tabulka propočtu, verze 2021'!D68</f>
        <v>Kolej UIC 60, nová, štěrkové lože</v>
      </c>
      <c r="E73" s="120" t="str">
        <f>'[1]Tabulka propočtu, verze 2021'!E68</f>
        <v>m koleje</v>
      </c>
      <c r="F73" s="62">
        <f>'[1]Tabulka propočtu, verze 2021'!G68</f>
        <v>1.9645860104356969E-2</v>
      </c>
      <c r="H73" s="121">
        <f>'[1]Tabulka propočtu, verze 2021'!$CQ68</f>
        <v>0</v>
      </c>
      <c r="I73" s="121">
        <f>'[1]Tabulka propočtu, verze 2021'!$CS68</f>
        <v>0</v>
      </c>
      <c r="K73" s="121">
        <f>'[1]Tabulka propočtu, verze 2021'!$CQ68</f>
        <v>0</v>
      </c>
      <c r="L73" s="121">
        <f>'[1]Tabulka propočtu, verze 2021'!$CS68</f>
        <v>0</v>
      </c>
      <c r="M73" s="64"/>
      <c r="N73" s="121">
        <f t="shared" si="223"/>
        <v>0</v>
      </c>
      <c r="O73" s="121">
        <f t="shared" si="224"/>
        <v>0</v>
      </c>
      <c r="P73"/>
      <c r="Q73" s="121">
        <f>$K73*POWER($E$1,(Q$6-'[1]Tabulka propočtu, verze 2021'!$B$3))*R$3/$E$4</f>
        <v>0</v>
      </c>
      <c r="R73" s="121">
        <f>$L73*POWER($E$1,(Q$6-'[1]Tabulka propočtu, verze 2021'!$B$3))*R$3/$E$4</f>
        <v>0</v>
      </c>
      <c r="S73"/>
      <c r="T73" s="121">
        <f>$K73*POWER($E$1,($T$6-'[1]Tabulka propočtu, verze 2021'!$B$3))*U$3/$E$4</f>
        <v>0</v>
      </c>
      <c r="U73" s="121">
        <f>$L73*POWER($E$1,($T$6-'[1]Tabulka propočtu, verze 2021'!$B$3))*U$3/$E$4</f>
        <v>0</v>
      </c>
      <c r="W73" s="121">
        <f>$K73*POWER($E$1,(W$6-'[1]Tabulka propočtu, verze 2021'!$B$3))*X$3/$E$4</f>
        <v>0</v>
      </c>
      <c r="X73" s="121">
        <f>$L73*POWER($E$1,(W$6-'[1]Tabulka propočtu, verze 2021'!$B$3))*X$3/$E$4</f>
        <v>0</v>
      </c>
      <c r="Z73" s="121">
        <f>$K73*POWER($E$1,(Z$6-'[1]Tabulka propočtu, verze 2021'!$B$3))*AA$3/$E$4</f>
        <v>0</v>
      </c>
      <c r="AA73" s="121">
        <f>$L73*POWER($E$1,(Z$6-'[1]Tabulka propočtu, verze 2021'!$B$3))*AA$3/$E$4</f>
        <v>0</v>
      </c>
      <c r="AB73" s="1"/>
      <c r="AC73" s="121">
        <f>$K73*POWER($E$1,(AC$6-'[1]Tabulka propočtu, verze 2021'!$B$3))*AD$3/$E$4</f>
        <v>0</v>
      </c>
      <c r="AD73" s="121">
        <f>$L73*POWER($E$1,(AC$6-'[1]Tabulka propočtu, verze 2021'!$B$3))*AD$3/$E$4</f>
        <v>0</v>
      </c>
      <c r="AE73" s="1"/>
      <c r="AF73" s="121">
        <f>$K73*POWER($E$1,(AF$6-'[1]Tabulka propočtu, verze 2021'!$B$3))*AG$3/$E$4</f>
        <v>0</v>
      </c>
      <c r="AG73" s="121">
        <f>$L73*POWER($E$1,(AF$6-'[1]Tabulka propočtu, verze 2021'!$B$3))*AG$3/$E$4</f>
        <v>0</v>
      </c>
      <c r="AH73" s="1"/>
      <c r="AI73" s="121">
        <f>$K73*POWER($E$1,(AI$6-'[1]Tabulka propočtu, verze 2021'!$B$3))*AJ$3/$E$4</f>
        <v>0</v>
      </c>
      <c r="AJ73" s="121">
        <f>$L73*POWER($E$1,(AI$6-'[1]Tabulka propočtu, verze 2021'!$B$3))*AJ$3/$E$4</f>
        <v>0</v>
      </c>
      <c r="AK73" s="1"/>
      <c r="AL73" s="121">
        <f>$K73*POWER($E$1,(AL$6-'[1]Tabulka propočtu, verze 2021'!$B$3))*AM$3/$E$4</f>
        <v>0</v>
      </c>
      <c r="AM73" s="121">
        <f>$L73*POWER($E$1,(AL$6-'[1]Tabulka propočtu, verze 2021'!$B$3))*AM$3/$E$4</f>
        <v>0</v>
      </c>
      <c r="AN73" s="1"/>
      <c r="AO73" s="121">
        <f>$K73*POWER($E$1,(AO$6-'[1]Tabulka propočtu, verze 2021'!$B$3))*AP$3/$E$4</f>
        <v>0</v>
      </c>
      <c r="AP73" s="121">
        <f>$L73*POWER($E$1,(AO$6-'[1]Tabulka propočtu, verze 2021'!$B$3))*AP$3/$E$4</f>
        <v>0</v>
      </c>
      <c r="AQ73" s="1"/>
      <c r="AR73" s="121">
        <f>$K73*POWER($E$1,(AR$6-'[1]Tabulka propočtu, verze 2021'!$B$3))*AS$3/$E$4</f>
        <v>0</v>
      </c>
      <c r="AS73" s="121">
        <f>$L73*POWER($E$1,(AR$6-'[1]Tabulka propočtu, verze 2021'!$B$3))*AS$3/$E$4</f>
        <v>0</v>
      </c>
      <c r="AT73" s="1"/>
      <c r="AU73" s="121">
        <f>$K73*POWER($E$1,(AU$6-'[1]Tabulka propočtu, verze 2021'!$B$3))*AV$3/$E$4</f>
        <v>0</v>
      </c>
      <c r="AV73" s="121">
        <f>$L73*POWER($E$1,(AU$6-'[1]Tabulka propočtu, verze 2021'!$B$3))*AV$3/$E$4</f>
        <v>0</v>
      </c>
      <c r="AW73" s="1"/>
      <c r="AX73" s="121">
        <f>$K73*POWER($E$1,(AX$6-'[1]Tabulka propočtu, verze 2021'!$B$3))*AY$3/$E$4</f>
        <v>0</v>
      </c>
      <c r="AY73" s="121">
        <f>$L73*POWER($E$1,(AX$6-'[1]Tabulka propočtu, verze 2021'!$B$3))*AY$3/$E$4</f>
        <v>0</v>
      </c>
      <c r="AZ73" s="1"/>
      <c r="BA73" s="121">
        <f>$K73*POWER($E$1,(BA$6-'[1]Tabulka propočtu, verze 2021'!$B$3))*BB$3/$E$4</f>
        <v>0</v>
      </c>
      <c r="BB73" s="121">
        <f>$L73*POWER($E$1,(BA$6-'[1]Tabulka propočtu, verze 2021'!$B$3))*BB$3/$E$4</f>
        <v>0</v>
      </c>
      <c r="BC73" s="1"/>
      <c r="BD73" s="121">
        <f>$K73*POWER($E$1,(BD$6-'[1]Tabulka propočtu, verze 2021'!$B$3))*BE$3/$E$4</f>
        <v>0</v>
      </c>
      <c r="BE73" s="121">
        <f>$L73*POWER($E$1,(BD$6-'[1]Tabulka propočtu, verze 2021'!$B$3))*BE$3/$E$4</f>
        <v>0</v>
      </c>
      <c r="BF73" s="1"/>
      <c r="BG73" s="121">
        <f>$K73*POWER($E$1,(BG$6-'[1]Tabulka propočtu, verze 2021'!$B$3))*BH$3/$E$4</f>
        <v>0</v>
      </c>
      <c r="BH73" s="121">
        <f>$L73*POWER($E$1,(BG$6-'[1]Tabulka propočtu, verze 2021'!$B$3))*BH$3/$E$4</f>
        <v>0</v>
      </c>
      <c r="BI73" s="1"/>
      <c r="BJ73" s="121">
        <f>$K73*POWER($E$1,(BJ$6-'[1]Tabulka propočtu, verze 2021'!$B$3))*BK$3/$E$4</f>
        <v>0</v>
      </c>
      <c r="BK73" s="121">
        <f>$L73*POWER($E$1,(BJ$6-'[1]Tabulka propočtu, verze 2021'!$B$3))*BK$3/$E$4</f>
        <v>0</v>
      </c>
      <c r="BL73" s="1"/>
      <c r="BM73" s="121">
        <f>$K73*POWER($E$1,(BM$6-'[1]Tabulka propočtu, verze 2021'!$B$3))*BN$3/$E$4</f>
        <v>0</v>
      </c>
      <c r="BN73" s="121">
        <f>$L73*POWER($E$1,(BM$6-'[1]Tabulka propočtu, verze 2021'!$B$3))*BN$3/$E$4</f>
        <v>0</v>
      </c>
      <c r="BO73" s="1"/>
      <c r="BP73" s="121">
        <f>$K73*POWER($E$1,(BP$6-'[1]Tabulka propočtu, verze 2021'!$B$3))*BQ$3/$E$4</f>
        <v>0</v>
      </c>
      <c r="BQ73" s="121">
        <f>$L73*POWER($E$1,(BP$6-'[1]Tabulka propočtu, verze 2021'!$B$3))*BQ$3/$E$4</f>
        <v>0</v>
      </c>
      <c r="BR73" s="1"/>
      <c r="BS73" s="121">
        <f>$K73*POWER($E$1,(BS$6-'[1]Tabulka propočtu, verze 2021'!$B$3))*BT$3/$E$4</f>
        <v>0</v>
      </c>
      <c r="BT73" s="121">
        <f>$L73*POWER($E$1,(BS$6-'[1]Tabulka propočtu, verze 2021'!$B$3))*BT$3/$E$4</f>
        <v>0</v>
      </c>
      <c r="BU73" s="1"/>
      <c r="BV73" s="121">
        <f>$K73*POWER($E$1,(BV$6-'[1]Tabulka propočtu, verze 2021'!$B$3))*BW$3/$E$4</f>
        <v>0</v>
      </c>
      <c r="BW73" s="121">
        <f>$L73*POWER($E$1,(BV$6-'[1]Tabulka propočtu, verze 2021'!$B$3))*BW$3/$E$4</f>
        <v>0</v>
      </c>
      <c r="BX73" s="1"/>
      <c r="BY73" s="121">
        <f>$K73*POWER($E$1,(BY$6-'[1]Tabulka propočtu, verze 2021'!$B$3))*BZ$3/$E$4</f>
        <v>0</v>
      </c>
      <c r="BZ73" s="121">
        <f>$L73*POWER($E$1,(BY$6-'[1]Tabulka propočtu, verze 2021'!$B$3))*BZ$3/$E$4</f>
        <v>0</v>
      </c>
      <c r="CA73" s="1"/>
      <c r="CB73" s="121">
        <f>$K73*POWER($E$1,(CB$6-'[1]Tabulka propočtu, verze 2021'!$B$3))*CC$3/$E$4</f>
        <v>0</v>
      </c>
      <c r="CC73" s="121">
        <f>$L73*POWER($E$1,(CB$6-'[1]Tabulka propočtu, verze 2021'!$B$3))*CC$3/$E$4</f>
        <v>0</v>
      </c>
      <c r="CD73" s="1"/>
      <c r="CE73" s="121">
        <f>$K73*POWER($E$1,(CE$6-'[1]Tabulka propočtu, verze 2021'!$B$3))*CF$3/$E$4</f>
        <v>0</v>
      </c>
      <c r="CF73" s="121">
        <f>$L73*POWER($E$1,(CE$6-'[1]Tabulka propočtu, verze 2021'!$B$3))*CF$3/$E$4</f>
        <v>0</v>
      </c>
      <c r="CG73" s="1"/>
      <c r="CH73" s="121">
        <f>$K73*POWER($E$1,(CH$6-'[1]Tabulka propočtu, verze 2021'!$B$3))*CI$3/$E$4</f>
        <v>0</v>
      </c>
      <c r="CI73" s="121">
        <f>$L73*POWER($E$1,(CH$6-'[1]Tabulka propočtu, verze 2021'!$B$3))*CI$3/$E$4</f>
        <v>0</v>
      </c>
      <c r="CJ73" s="1"/>
      <c r="CK73" s="121">
        <f>$K73*POWER($E$1,(CK$6-'[1]Tabulka propočtu, verze 2021'!$B$3))*CL$3/$E$4</f>
        <v>0</v>
      </c>
      <c r="CL73" s="121">
        <f>$L73*POWER($E$1,(CK$6-'[1]Tabulka propočtu, verze 2021'!$B$3))*CL$3/$E$4</f>
        <v>0</v>
      </c>
      <c r="CM73" s="1"/>
      <c r="CN73" s="121">
        <f>$K73*POWER($E$1,(CN$6-'[1]Tabulka propočtu, verze 2021'!$B$3))*CO$3/$E$4</f>
        <v>0</v>
      </c>
      <c r="CO73" s="121">
        <f>$L73*POWER($E$1,(CN$6-'[1]Tabulka propočtu, verze 2021'!$B$3))*CO$3/$E$4</f>
        <v>0</v>
      </c>
      <c r="CP73" s="1"/>
      <c r="CQ73" s="121">
        <f>$K73*POWER($E$1,(CQ$6-'[1]Tabulka propočtu, verze 2021'!$B$3))*CR$3/$E$4</f>
        <v>0</v>
      </c>
      <c r="CR73" s="121">
        <f>$L73*POWER($E$1,(CQ$6-'[1]Tabulka propočtu, verze 2021'!$B$3))*CR$3/$E$4</f>
        <v>0</v>
      </c>
      <c r="CS73" s="1"/>
      <c r="CT73" s="121">
        <f>$K73*POWER($E$1,(CT$6-'[1]Tabulka propočtu, verze 2021'!$B$3))*CU$3/$E$4</f>
        <v>0</v>
      </c>
      <c r="CU73" s="121">
        <f>$L73*POWER($E$1,(CT$6-'[1]Tabulka propočtu, verze 2021'!$B$3))*CU$3/$E$4</f>
        <v>0</v>
      </c>
      <c r="CV73" s="1"/>
      <c r="CW73" s="121">
        <f>$K73*POWER($E$1,(CW$6-'[1]Tabulka propočtu, verze 2021'!$B$3))*CX$3/$E$4</f>
        <v>0</v>
      </c>
      <c r="CX73" s="121">
        <f>$L73*POWER($E$1,(CW$6-'[1]Tabulka propočtu, verze 2021'!$B$3))*CX$3/$E$4</f>
        <v>0</v>
      </c>
      <c r="CY73" s="1"/>
      <c r="CZ73" s="121">
        <f>$K73*POWER($E$1,(CZ$6-'[1]Tabulka propočtu, verze 2021'!$B$3))*DA$3/$E$4</f>
        <v>0</v>
      </c>
      <c r="DA73" s="121">
        <f>$L73*POWER($E$1,(CZ$6-'[1]Tabulka propočtu, verze 2021'!$B$3))*DA$3/$E$4</f>
        <v>0</v>
      </c>
      <c r="DB73" s="1"/>
      <c r="DC73" s="121">
        <f>$K73*POWER($E$1,(DC$6-'[1]Tabulka propočtu, verze 2021'!$B$3))*DD$3/$E$4</f>
        <v>0</v>
      </c>
      <c r="DD73" s="121">
        <f>$L73*POWER($E$1,(DC$6-'[1]Tabulka propočtu, verze 2021'!$B$3))*DD$3/$E$4</f>
        <v>0</v>
      </c>
      <c r="DE73" s="1"/>
    </row>
    <row r="74" spans="1:109" x14ac:dyDescent="0.2">
      <c r="A74" s="118"/>
      <c r="B74" s="119"/>
      <c r="C74" s="114" t="str">
        <f>'[1]Tabulka propočtu, verze 2021'!C69</f>
        <v>E04</v>
      </c>
      <c r="D74" s="115" t="str">
        <f>'[1]Tabulka propočtu, verze 2021'!D69</f>
        <v>Kolej UIC 60, nová, PJD sjízdná, širá trať</v>
      </c>
      <c r="E74" s="120" t="str">
        <f>'[1]Tabulka propočtu, verze 2021'!E69</f>
        <v>m koleje</v>
      </c>
      <c r="F74" s="62">
        <f>'[1]Tabulka propočtu, verze 2021'!G69</f>
        <v>3.9291720208713937E-2</v>
      </c>
      <c r="H74" s="121">
        <f>'[1]Tabulka propočtu, verze 2021'!$CQ69</f>
        <v>0</v>
      </c>
      <c r="I74" s="121">
        <f>'[1]Tabulka propočtu, verze 2021'!$CS69</f>
        <v>0</v>
      </c>
      <c r="K74" s="121">
        <f>'[1]Tabulka propočtu, verze 2021'!$CQ69</f>
        <v>0</v>
      </c>
      <c r="L74" s="121">
        <f>'[1]Tabulka propočtu, verze 2021'!$CS69</f>
        <v>0</v>
      </c>
      <c r="M74" s="64"/>
      <c r="N74" s="121">
        <f t="shared" si="223"/>
        <v>0</v>
      </c>
      <c r="O74" s="121">
        <f t="shared" si="224"/>
        <v>0</v>
      </c>
      <c r="P74"/>
      <c r="Q74" s="121">
        <f>$K74*POWER($E$1,(Q$6-'[1]Tabulka propočtu, verze 2021'!$B$3))*R$3/$E$4</f>
        <v>0</v>
      </c>
      <c r="R74" s="121">
        <f>$L74*POWER($E$1,(Q$6-'[1]Tabulka propočtu, verze 2021'!$B$3))*R$3/$E$4</f>
        <v>0</v>
      </c>
      <c r="S74"/>
      <c r="T74" s="121">
        <f>$K74*POWER($E$1,($T$6-'[1]Tabulka propočtu, verze 2021'!$B$3))*U$3/$E$4</f>
        <v>0</v>
      </c>
      <c r="U74" s="121">
        <f>$L74*POWER($E$1,($T$6-'[1]Tabulka propočtu, verze 2021'!$B$3))*U$3/$E$4</f>
        <v>0</v>
      </c>
      <c r="W74" s="121">
        <f>$K74*POWER($E$1,(W$6-'[1]Tabulka propočtu, verze 2021'!$B$3))*X$3/$E$4</f>
        <v>0</v>
      </c>
      <c r="X74" s="121">
        <f>$L74*POWER($E$1,(W$6-'[1]Tabulka propočtu, verze 2021'!$B$3))*X$3/$E$4</f>
        <v>0</v>
      </c>
      <c r="Z74" s="121">
        <f>$K74*POWER($E$1,(Z$6-'[1]Tabulka propočtu, verze 2021'!$B$3))*AA$3/$E$4</f>
        <v>0</v>
      </c>
      <c r="AA74" s="121">
        <f>$L74*POWER($E$1,(Z$6-'[1]Tabulka propočtu, verze 2021'!$B$3))*AA$3/$E$4</f>
        <v>0</v>
      </c>
      <c r="AB74" s="1"/>
      <c r="AC74" s="121">
        <f>$K74*POWER($E$1,(AC$6-'[1]Tabulka propočtu, verze 2021'!$B$3))*AD$3/$E$4</f>
        <v>0</v>
      </c>
      <c r="AD74" s="121">
        <f>$L74*POWER($E$1,(AC$6-'[1]Tabulka propočtu, verze 2021'!$B$3))*AD$3/$E$4</f>
        <v>0</v>
      </c>
      <c r="AE74" s="1"/>
      <c r="AF74" s="121">
        <f>$K74*POWER($E$1,(AF$6-'[1]Tabulka propočtu, verze 2021'!$B$3))*AG$3/$E$4</f>
        <v>0</v>
      </c>
      <c r="AG74" s="121">
        <f>$L74*POWER($E$1,(AF$6-'[1]Tabulka propočtu, verze 2021'!$B$3))*AG$3/$E$4</f>
        <v>0</v>
      </c>
      <c r="AH74" s="1"/>
      <c r="AI74" s="121">
        <f>$K74*POWER($E$1,(AI$6-'[1]Tabulka propočtu, verze 2021'!$B$3))*AJ$3/$E$4</f>
        <v>0</v>
      </c>
      <c r="AJ74" s="121">
        <f>$L74*POWER($E$1,(AI$6-'[1]Tabulka propočtu, verze 2021'!$B$3))*AJ$3/$E$4</f>
        <v>0</v>
      </c>
      <c r="AK74" s="1"/>
      <c r="AL74" s="121">
        <f>$K74*POWER($E$1,(AL$6-'[1]Tabulka propočtu, verze 2021'!$B$3))*AM$3/$E$4</f>
        <v>0</v>
      </c>
      <c r="AM74" s="121">
        <f>$L74*POWER($E$1,(AL$6-'[1]Tabulka propočtu, verze 2021'!$B$3))*AM$3/$E$4</f>
        <v>0</v>
      </c>
      <c r="AN74" s="1"/>
      <c r="AO74" s="121">
        <f>$K74*POWER($E$1,(AO$6-'[1]Tabulka propočtu, verze 2021'!$B$3))*AP$3/$E$4</f>
        <v>0</v>
      </c>
      <c r="AP74" s="121">
        <f>$L74*POWER($E$1,(AO$6-'[1]Tabulka propočtu, verze 2021'!$B$3))*AP$3/$E$4</f>
        <v>0</v>
      </c>
      <c r="AQ74" s="1"/>
      <c r="AR74" s="121">
        <f>$K74*POWER($E$1,(AR$6-'[1]Tabulka propočtu, verze 2021'!$B$3))*AS$3/$E$4</f>
        <v>0</v>
      </c>
      <c r="AS74" s="121">
        <f>$L74*POWER($E$1,(AR$6-'[1]Tabulka propočtu, verze 2021'!$B$3))*AS$3/$E$4</f>
        <v>0</v>
      </c>
      <c r="AT74" s="1"/>
      <c r="AU74" s="121">
        <f>$K74*POWER($E$1,(AU$6-'[1]Tabulka propočtu, verze 2021'!$B$3))*AV$3/$E$4</f>
        <v>0</v>
      </c>
      <c r="AV74" s="121">
        <f>$L74*POWER($E$1,(AU$6-'[1]Tabulka propočtu, verze 2021'!$B$3))*AV$3/$E$4</f>
        <v>0</v>
      </c>
      <c r="AW74" s="1"/>
      <c r="AX74" s="121">
        <f>$K74*POWER($E$1,(AX$6-'[1]Tabulka propočtu, verze 2021'!$B$3))*AY$3/$E$4</f>
        <v>0</v>
      </c>
      <c r="AY74" s="121">
        <f>$L74*POWER($E$1,(AX$6-'[1]Tabulka propočtu, verze 2021'!$B$3))*AY$3/$E$4</f>
        <v>0</v>
      </c>
      <c r="AZ74" s="1"/>
      <c r="BA74" s="121">
        <f>$K74*POWER($E$1,(BA$6-'[1]Tabulka propočtu, verze 2021'!$B$3))*BB$3/$E$4</f>
        <v>0</v>
      </c>
      <c r="BB74" s="121">
        <f>$L74*POWER($E$1,(BA$6-'[1]Tabulka propočtu, verze 2021'!$B$3))*BB$3/$E$4</f>
        <v>0</v>
      </c>
      <c r="BC74" s="1"/>
      <c r="BD74" s="121">
        <f>$K74*POWER($E$1,(BD$6-'[1]Tabulka propočtu, verze 2021'!$B$3))*BE$3/$E$4</f>
        <v>0</v>
      </c>
      <c r="BE74" s="121">
        <f>$L74*POWER($E$1,(BD$6-'[1]Tabulka propočtu, verze 2021'!$B$3))*BE$3/$E$4</f>
        <v>0</v>
      </c>
      <c r="BF74" s="1"/>
      <c r="BG74" s="121">
        <f>$K74*POWER($E$1,(BG$6-'[1]Tabulka propočtu, verze 2021'!$B$3))*BH$3/$E$4</f>
        <v>0</v>
      </c>
      <c r="BH74" s="121">
        <f>$L74*POWER($E$1,(BG$6-'[1]Tabulka propočtu, verze 2021'!$B$3))*BH$3/$E$4</f>
        <v>0</v>
      </c>
      <c r="BI74" s="1"/>
      <c r="BJ74" s="121">
        <f>$K74*POWER($E$1,(BJ$6-'[1]Tabulka propočtu, verze 2021'!$B$3))*BK$3/$E$4</f>
        <v>0</v>
      </c>
      <c r="BK74" s="121">
        <f>$L74*POWER($E$1,(BJ$6-'[1]Tabulka propočtu, verze 2021'!$B$3))*BK$3/$E$4</f>
        <v>0</v>
      </c>
      <c r="BL74" s="1"/>
      <c r="BM74" s="121">
        <f>$K74*POWER($E$1,(BM$6-'[1]Tabulka propočtu, verze 2021'!$B$3))*BN$3/$E$4</f>
        <v>0</v>
      </c>
      <c r="BN74" s="121">
        <f>$L74*POWER($E$1,(BM$6-'[1]Tabulka propočtu, verze 2021'!$B$3))*BN$3/$E$4</f>
        <v>0</v>
      </c>
      <c r="BO74" s="1"/>
      <c r="BP74" s="121">
        <f>$K74*POWER($E$1,(BP$6-'[1]Tabulka propočtu, verze 2021'!$B$3))*BQ$3/$E$4</f>
        <v>0</v>
      </c>
      <c r="BQ74" s="121">
        <f>$L74*POWER($E$1,(BP$6-'[1]Tabulka propočtu, verze 2021'!$B$3))*BQ$3/$E$4</f>
        <v>0</v>
      </c>
      <c r="BR74" s="1"/>
      <c r="BS74" s="121">
        <f>$K74*POWER($E$1,(BS$6-'[1]Tabulka propočtu, verze 2021'!$B$3))*BT$3/$E$4</f>
        <v>0</v>
      </c>
      <c r="BT74" s="121">
        <f>$L74*POWER($E$1,(BS$6-'[1]Tabulka propočtu, verze 2021'!$B$3))*BT$3/$E$4</f>
        <v>0</v>
      </c>
      <c r="BU74" s="1"/>
      <c r="BV74" s="121">
        <f>$K74*POWER($E$1,(BV$6-'[1]Tabulka propočtu, verze 2021'!$B$3))*BW$3/$E$4</f>
        <v>0</v>
      </c>
      <c r="BW74" s="121">
        <f>$L74*POWER($E$1,(BV$6-'[1]Tabulka propočtu, verze 2021'!$B$3))*BW$3/$E$4</f>
        <v>0</v>
      </c>
      <c r="BX74" s="1"/>
      <c r="BY74" s="121">
        <f>$K74*POWER($E$1,(BY$6-'[1]Tabulka propočtu, verze 2021'!$B$3))*BZ$3/$E$4</f>
        <v>0</v>
      </c>
      <c r="BZ74" s="121">
        <f>$L74*POWER($E$1,(BY$6-'[1]Tabulka propočtu, verze 2021'!$B$3))*BZ$3/$E$4</f>
        <v>0</v>
      </c>
      <c r="CA74" s="1"/>
      <c r="CB74" s="121">
        <f>$K74*POWER($E$1,(CB$6-'[1]Tabulka propočtu, verze 2021'!$B$3))*CC$3/$E$4</f>
        <v>0</v>
      </c>
      <c r="CC74" s="121">
        <f>$L74*POWER($E$1,(CB$6-'[1]Tabulka propočtu, verze 2021'!$B$3))*CC$3/$E$4</f>
        <v>0</v>
      </c>
      <c r="CD74" s="1"/>
      <c r="CE74" s="121">
        <f>$K74*POWER($E$1,(CE$6-'[1]Tabulka propočtu, verze 2021'!$B$3))*CF$3/$E$4</f>
        <v>0</v>
      </c>
      <c r="CF74" s="121">
        <f>$L74*POWER($E$1,(CE$6-'[1]Tabulka propočtu, verze 2021'!$B$3))*CF$3/$E$4</f>
        <v>0</v>
      </c>
      <c r="CG74" s="1"/>
      <c r="CH74" s="121">
        <f>$K74*POWER($E$1,(CH$6-'[1]Tabulka propočtu, verze 2021'!$B$3))*CI$3/$E$4</f>
        <v>0</v>
      </c>
      <c r="CI74" s="121">
        <f>$L74*POWER($E$1,(CH$6-'[1]Tabulka propočtu, verze 2021'!$B$3))*CI$3/$E$4</f>
        <v>0</v>
      </c>
      <c r="CJ74" s="1"/>
      <c r="CK74" s="121">
        <f>$K74*POWER($E$1,(CK$6-'[1]Tabulka propočtu, verze 2021'!$B$3))*CL$3/$E$4</f>
        <v>0</v>
      </c>
      <c r="CL74" s="121">
        <f>$L74*POWER($E$1,(CK$6-'[1]Tabulka propočtu, verze 2021'!$B$3))*CL$3/$E$4</f>
        <v>0</v>
      </c>
      <c r="CM74" s="1"/>
      <c r="CN74" s="121">
        <f>$K74*POWER($E$1,(CN$6-'[1]Tabulka propočtu, verze 2021'!$B$3))*CO$3/$E$4</f>
        <v>0</v>
      </c>
      <c r="CO74" s="121">
        <f>$L74*POWER($E$1,(CN$6-'[1]Tabulka propočtu, verze 2021'!$B$3))*CO$3/$E$4</f>
        <v>0</v>
      </c>
      <c r="CP74" s="1"/>
      <c r="CQ74" s="121">
        <f>$K74*POWER($E$1,(CQ$6-'[1]Tabulka propočtu, verze 2021'!$B$3))*CR$3/$E$4</f>
        <v>0</v>
      </c>
      <c r="CR74" s="121">
        <f>$L74*POWER($E$1,(CQ$6-'[1]Tabulka propočtu, verze 2021'!$B$3))*CR$3/$E$4</f>
        <v>0</v>
      </c>
      <c r="CS74" s="1"/>
      <c r="CT74" s="121">
        <f>$K74*POWER($E$1,(CT$6-'[1]Tabulka propočtu, verze 2021'!$B$3))*CU$3/$E$4</f>
        <v>0</v>
      </c>
      <c r="CU74" s="121">
        <f>$L74*POWER($E$1,(CT$6-'[1]Tabulka propočtu, verze 2021'!$B$3))*CU$3/$E$4</f>
        <v>0</v>
      </c>
      <c r="CV74" s="1"/>
      <c r="CW74" s="121">
        <f>$K74*POWER($E$1,(CW$6-'[1]Tabulka propočtu, verze 2021'!$B$3))*CX$3/$E$4</f>
        <v>0</v>
      </c>
      <c r="CX74" s="121">
        <f>$L74*POWER($E$1,(CW$6-'[1]Tabulka propočtu, verze 2021'!$B$3))*CX$3/$E$4</f>
        <v>0</v>
      </c>
      <c r="CY74" s="1"/>
      <c r="CZ74" s="121">
        <f>$K74*POWER($E$1,(CZ$6-'[1]Tabulka propočtu, verze 2021'!$B$3))*DA$3/$E$4</f>
        <v>0</v>
      </c>
      <c r="DA74" s="121">
        <f>$L74*POWER($E$1,(CZ$6-'[1]Tabulka propočtu, verze 2021'!$B$3))*DA$3/$E$4</f>
        <v>0</v>
      </c>
      <c r="DB74" s="1"/>
      <c r="DC74" s="121">
        <f>$K74*POWER($E$1,(DC$6-'[1]Tabulka propočtu, verze 2021'!$B$3))*DD$3/$E$4</f>
        <v>0</v>
      </c>
      <c r="DD74" s="121">
        <f>$L74*POWER($E$1,(DC$6-'[1]Tabulka propočtu, verze 2021'!$B$3))*DD$3/$E$4</f>
        <v>0</v>
      </c>
      <c r="DE74" s="1"/>
    </row>
    <row r="75" spans="1:109" x14ac:dyDescent="0.2">
      <c r="A75" s="118"/>
      <c r="B75" s="119"/>
      <c r="C75" s="114" t="str">
        <f>'[1]Tabulka propočtu, verze 2021'!C70</f>
        <v>E05</v>
      </c>
      <c r="D75" s="115" t="str">
        <f>'[1]Tabulka propočtu, verze 2021'!D70</f>
        <v>Kolej UIC 60, nová, PJD sjízdná, tunel</v>
      </c>
      <c r="E75" s="120" t="str">
        <f>'[1]Tabulka propočtu, verze 2021'!E70</f>
        <v>m koleje</v>
      </c>
      <c r="F75" s="62">
        <f>'[1]Tabulka propočtu, verze 2021'!G70</f>
        <v>3.8169099631322118E-2</v>
      </c>
      <c r="H75" s="121">
        <f>'[1]Tabulka propočtu, verze 2021'!$CQ70</f>
        <v>0</v>
      </c>
      <c r="I75" s="121">
        <f>'[1]Tabulka propočtu, verze 2021'!$CS70</f>
        <v>0</v>
      </c>
      <c r="K75" s="121">
        <f>'[1]Tabulka propočtu, verze 2021'!$CQ70</f>
        <v>0</v>
      </c>
      <c r="L75" s="121">
        <f>'[1]Tabulka propočtu, verze 2021'!$CS70</f>
        <v>0</v>
      </c>
      <c r="M75" s="64"/>
      <c r="N75" s="121">
        <f t="shared" si="223"/>
        <v>0</v>
      </c>
      <c r="O75" s="121">
        <f t="shared" si="224"/>
        <v>0</v>
      </c>
      <c r="P75"/>
      <c r="Q75" s="121">
        <f>$K75*POWER($E$1,(Q$6-'[1]Tabulka propočtu, verze 2021'!$B$3))*R$3/$E$4</f>
        <v>0</v>
      </c>
      <c r="R75" s="121">
        <f>$L75*POWER($E$1,(Q$6-'[1]Tabulka propočtu, verze 2021'!$B$3))*R$3/$E$4</f>
        <v>0</v>
      </c>
      <c r="S75"/>
      <c r="T75" s="121">
        <f>$K75*POWER($E$1,($T$6-'[1]Tabulka propočtu, verze 2021'!$B$3))*U$3/$E$4</f>
        <v>0</v>
      </c>
      <c r="U75" s="121">
        <f>$L75*POWER($E$1,($T$6-'[1]Tabulka propočtu, verze 2021'!$B$3))*U$3/$E$4</f>
        <v>0</v>
      </c>
      <c r="W75" s="121">
        <f>$K75*POWER($E$1,(W$6-'[1]Tabulka propočtu, verze 2021'!$B$3))*X$3/$E$4</f>
        <v>0</v>
      </c>
      <c r="X75" s="121">
        <f>$L75*POWER($E$1,(W$6-'[1]Tabulka propočtu, verze 2021'!$B$3))*X$3/$E$4</f>
        <v>0</v>
      </c>
      <c r="Z75" s="121">
        <f>$K75*POWER($E$1,(Z$6-'[1]Tabulka propočtu, verze 2021'!$B$3))*AA$3/$E$4</f>
        <v>0</v>
      </c>
      <c r="AA75" s="121">
        <f>$L75*POWER($E$1,(Z$6-'[1]Tabulka propočtu, verze 2021'!$B$3))*AA$3/$E$4</f>
        <v>0</v>
      </c>
      <c r="AB75" s="1"/>
      <c r="AC75" s="121">
        <f>$K75*POWER($E$1,(AC$6-'[1]Tabulka propočtu, verze 2021'!$B$3))*AD$3/$E$4</f>
        <v>0</v>
      </c>
      <c r="AD75" s="121">
        <f>$L75*POWER($E$1,(AC$6-'[1]Tabulka propočtu, verze 2021'!$B$3))*AD$3/$E$4</f>
        <v>0</v>
      </c>
      <c r="AE75" s="1"/>
      <c r="AF75" s="121">
        <f>$K75*POWER($E$1,(AF$6-'[1]Tabulka propočtu, verze 2021'!$B$3))*AG$3/$E$4</f>
        <v>0</v>
      </c>
      <c r="AG75" s="121">
        <f>$L75*POWER($E$1,(AF$6-'[1]Tabulka propočtu, verze 2021'!$B$3))*AG$3/$E$4</f>
        <v>0</v>
      </c>
      <c r="AH75" s="1"/>
      <c r="AI75" s="121">
        <f>$K75*POWER($E$1,(AI$6-'[1]Tabulka propočtu, verze 2021'!$B$3))*AJ$3/$E$4</f>
        <v>0</v>
      </c>
      <c r="AJ75" s="121">
        <f>$L75*POWER($E$1,(AI$6-'[1]Tabulka propočtu, verze 2021'!$B$3))*AJ$3/$E$4</f>
        <v>0</v>
      </c>
      <c r="AK75" s="1"/>
      <c r="AL75" s="121">
        <f>$K75*POWER($E$1,(AL$6-'[1]Tabulka propočtu, verze 2021'!$B$3))*AM$3/$E$4</f>
        <v>0</v>
      </c>
      <c r="AM75" s="121">
        <f>$L75*POWER($E$1,(AL$6-'[1]Tabulka propočtu, verze 2021'!$B$3))*AM$3/$E$4</f>
        <v>0</v>
      </c>
      <c r="AN75" s="1"/>
      <c r="AO75" s="121">
        <f>$K75*POWER($E$1,(AO$6-'[1]Tabulka propočtu, verze 2021'!$B$3))*AP$3/$E$4</f>
        <v>0</v>
      </c>
      <c r="AP75" s="121">
        <f>$L75*POWER($E$1,(AO$6-'[1]Tabulka propočtu, verze 2021'!$B$3))*AP$3/$E$4</f>
        <v>0</v>
      </c>
      <c r="AQ75" s="1"/>
      <c r="AR75" s="121">
        <f>$K75*POWER($E$1,(AR$6-'[1]Tabulka propočtu, verze 2021'!$B$3))*AS$3/$E$4</f>
        <v>0</v>
      </c>
      <c r="AS75" s="121">
        <f>$L75*POWER($E$1,(AR$6-'[1]Tabulka propočtu, verze 2021'!$B$3))*AS$3/$E$4</f>
        <v>0</v>
      </c>
      <c r="AT75" s="1"/>
      <c r="AU75" s="121">
        <f>$K75*POWER($E$1,(AU$6-'[1]Tabulka propočtu, verze 2021'!$B$3))*AV$3/$E$4</f>
        <v>0</v>
      </c>
      <c r="AV75" s="121">
        <f>$L75*POWER($E$1,(AU$6-'[1]Tabulka propočtu, verze 2021'!$B$3))*AV$3/$E$4</f>
        <v>0</v>
      </c>
      <c r="AW75" s="1"/>
      <c r="AX75" s="121">
        <f>$K75*POWER($E$1,(AX$6-'[1]Tabulka propočtu, verze 2021'!$B$3))*AY$3/$E$4</f>
        <v>0</v>
      </c>
      <c r="AY75" s="121">
        <f>$L75*POWER($E$1,(AX$6-'[1]Tabulka propočtu, verze 2021'!$B$3))*AY$3/$E$4</f>
        <v>0</v>
      </c>
      <c r="AZ75" s="1"/>
      <c r="BA75" s="121">
        <f>$K75*POWER($E$1,(BA$6-'[1]Tabulka propočtu, verze 2021'!$B$3))*BB$3/$E$4</f>
        <v>0</v>
      </c>
      <c r="BB75" s="121">
        <f>$L75*POWER($E$1,(BA$6-'[1]Tabulka propočtu, verze 2021'!$B$3))*BB$3/$E$4</f>
        <v>0</v>
      </c>
      <c r="BC75" s="1"/>
      <c r="BD75" s="121">
        <f>$K75*POWER($E$1,(BD$6-'[1]Tabulka propočtu, verze 2021'!$B$3))*BE$3/$E$4</f>
        <v>0</v>
      </c>
      <c r="BE75" s="121">
        <f>$L75*POWER($E$1,(BD$6-'[1]Tabulka propočtu, verze 2021'!$B$3))*BE$3/$E$4</f>
        <v>0</v>
      </c>
      <c r="BF75" s="1"/>
      <c r="BG75" s="121">
        <f>$K75*POWER($E$1,(BG$6-'[1]Tabulka propočtu, verze 2021'!$B$3))*BH$3/$E$4</f>
        <v>0</v>
      </c>
      <c r="BH75" s="121">
        <f>$L75*POWER($E$1,(BG$6-'[1]Tabulka propočtu, verze 2021'!$B$3))*BH$3/$E$4</f>
        <v>0</v>
      </c>
      <c r="BI75" s="1"/>
      <c r="BJ75" s="121">
        <f>$K75*POWER($E$1,(BJ$6-'[1]Tabulka propočtu, verze 2021'!$B$3))*BK$3/$E$4</f>
        <v>0</v>
      </c>
      <c r="BK75" s="121">
        <f>$L75*POWER($E$1,(BJ$6-'[1]Tabulka propočtu, verze 2021'!$B$3))*BK$3/$E$4</f>
        <v>0</v>
      </c>
      <c r="BL75" s="1"/>
      <c r="BM75" s="121">
        <f>$K75*POWER($E$1,(BM$6-'[1]Tabulka propočtu, verze 2021'!$B$3))*BN$3/$E$4</f>
        <v>0</v>
      </c>
      <c r="BN75" s="121">
        <f>$L75*POWER($E$1,(BM$6-'[1]Tabulka propočtu, verze 2021'!$B$3))*BN$3/$E$4</f>
        <v>0</v>
      </c>
      <c r="BO75" s="1"/>
      <c r="BP75" s="121">
        <f>$K75*POWER($E$1,(BP$6-'[1]Tabulka propočtu, verze 2021'!$B$3))*BQ$3/$E$4</f>
        <v>0</v>
      </c>
      <c r="BQ75" s="121">
        <f>$L75*POWER($E$1,(BP$6-'[1]Tabulka propočtu, verze 2021'!$B$3))*BQ$3/$E$4</f>
        <v>0</v>
      </c>
      <c r="BR75" s="1"/>
      <c r="BS75" s="121">
        <f>$K75*POWER($E$1,(BS$6-'[1]Tabulka propočtu, verze 2021'!$B$3))*BT$3/$E$4</f>
        <v>0</v>
      </c>
      <c r="BT75" s="121">
        <f>$L75*POWER($E$1,(BS$6-'[1]Tabulka propočtu, verze 2021'!$B$3))*BT$3/$E$4</f>
        <v>0</v>
      </c>
      <c r="BU75" s="1"/>
      <c r="BV75" s="121">
        <f>$K75*POWER($E$1,(BV$6-'[1]Tabulka propočtu, verze 2021'!$B$3))*BW$3/$E$4</f>
        <v>0</v>
      </c>
      <c r="BW75" s="121">
        <f>$L75*POWER($E$1,(BV$6-'[1]Tabulka propočtu, verze 2021'!$B$3))*BW$3/$E$4</f>
        <v>0</v>
      </c>
      <c r="BX75" s="1"/>
      <c r="BY75" s="121">
        <f>$K75*POWER($E$1,(BY$6-'[1]Tabulka propočtu, verze 2021'!$B$3))*BZ$3/$E$4</f>
        <v>0</v>
      </c>
      <c r="BZ75" s="121">
        <f>$L75*POWER($E$1,(BY$6-'[1]Tabulka propočtu, verze 2021'!$B$3))*BZ$3/$E$4</f>
        <v>0</v>
      </c>
      <c r="CA75" s="1"/>
      <c r="CB75" s="121">
        <f>$K75*POWER($E$1,(CB$6-'[1]Tabulka propočtu, verze 2021'!$B$3))*CC$3/$E$4</f>
        <v>0</v>
      </c>
      <c r="CC75" s="121">
        <f>$L75*POWER($E$1,(CB$6-'[1]Tabulka propočtu, verze 2021'!$B$3))*CC$3/$E$4</f>
        <v>0</v>
      </c>
      <c r="CD75" s="1"/>
      <c r="CE75" s="121">
        <f>$K75*POWER($E$1,(CE$6-'[1]Tabulka propočtu, verze 2021'!$B$3))*CF$3/$E$4</f>
        <v>0</v>
      </c>
      <c r="CF75" s="121">
        <f>$L75*POWER($E$1,(CE$6-'[1]Tabulka propočtu, verze 2021'!$B$3))*CF$3/$E$4</f>
        <v>0</v>
      </c>
      <c r="CG75" s="1"/>
      <c r="CH75" s="121">
        <f>$K75*POWER($E$1,(CH$6-'[1]Tabulka propočtu, verze 2021'!$B$3))*CI$3/$E$4</f>
        <v>0</v>
      </c>
      <c r="CI75" s="121">
        <f>$L75*POWER($E$1,(CH$6-'[1]Tabulka propočtu, verze 2021'!$B$3))*CI$3/$E$4</f>
        <v>0</v>
      </c>
      <c r="CJ75" s="1"/>
      <c r="CK75" s="121">
        <f>$K75*POWER($E$1,(CK$6-'[1]Tabulka propočtu, verze 2021'!$B$3))*CL$3/$E$4</f>
        <v>0</v>
      </c>
      <c r="CL75" s="121">
        <f>$L75*POWER($E$1,(CK$6-'[1]Tabulka propočtu, verze 2021'!$B$3))*CL$3/$E$4</f>
        <v>0</v>
      </c>
      <c r="CM75" s="1"/>
      <c r="CN75" s="121">
        <f>$K75*POWER($E$1,(CN$6-'[1]Tabulka propočtu, verze 2021'!$B$3))*CO$3/$E$4</f>
        <v>0</v>
      </c>
      <c r="CO75" s="121">
        <f>$L75*POWER($E$1,(CN$6-'[1]Tabulka propočtu, verze 2021'!$B$3))*CO$3/$E$4</f>
        <v>0</v>
      </c>
      <c r="CP75" s="1"/>
      <c r="CQ75" s="121">
        <f>$K75*POWER($E$1,(CQ$6-'[1]Tabulka propočtu, verze 2021'!$B$3))*CR$3/$E$4</f>
        <v>0</v>
      </c>
      <c r="CR75" s="121">
        <f>$L75*POWER($E$1,(CQ$6-'[1]Tabulka propočtu, verze 2021'!$B$3))*CR$3/$E$4</f>
        <v>0</v>
      </c>
      <c r="CS75" s="1"/>
      <c r="CT75" s="121">
        <f>$K75*POWER($E$1,(CT$6-'[1]Tabulka propočtu, verze 2021'!$B$3))*CU$3/$E$4</f>
        <v>0</v>
      </c>
      <c r="CU75" s="121">
        <f>$L75*POWER($E$1,(CT$6-'[1]Tabulka propočtu, verze 2021'!$B$3))*CU$3/$E$4</f>
        <v>0</v>
      </c>
      <c r="CV75" s="1"/>
      <c r="CW75" s="121">
        <f>$K75*POWER($E$1,(CW$6-'[1]Tabulka propočtu, verze 2021'!$B$3))*CX$3/$E$4</f>
        <v>0</v>
      </c>
      <c r="CX75" s="121">
        <f>$L75*POWER($E$1,(CW$6-'[1]Tabulka propočtu, verze 2021'!$B$3))*CX$3/$E$4</f>
        <v>0</v>
      </c>
      <c r="CY75" s="1"/>
      <c r="CZ75" s="121">
        <f>$K75*POWER($E$1,(CZ$6-'[1]Tabulka propočtu, verze 2021'!$B$3))*DA$3/$E$4</f>
        <v>0</v>
      </c>
      <c r="DA75" s="121">
        <f>$L75*POWER($E$1,(CZ$6-'[1]Tabulka propočtu, verze 2021'!$B$3))*DA$3/$E$4</f>
        <v>0</v>
      </c>
      <c r="DB75" s="1"/>
      <c r="DC75" s="121">
        <f>$K75*POWER($E$1,(DC$6-'[1]Tabulka propočtu, verze 2021'!$B$3))*DD$3/$E$4</f>
        <v>0</v>
      </c>
      <c r="DD75" s="121">
        <f>$L75*POWER($E$1,(DC$6-'[1]Tabulka propočtu, verze 2021'!$B$3))*DD$3/$E$4</f>
        <v>0</v>
      </c>
      <c r="DE75" s="1"/>
    </row>
    <row r="76" spans="1:109" x14ac:dyDescent="0.2">
      <c r="A76" s="118"/>
      <c r="B76" s="119"/>
      <c r="C76" s="114" t="str">
        <f>'[1]Tabulka propočtu, verze 2021'!C71</f>
        <v>E06</v>
      </c>
      <c r="D76" s="122" t="str">
        <f>'[1]Tabulka propočtu, verze 2021'!D71</f>
        <v>Kolej S49, nová, štěrkové lože</v>
      </c>
      <c r="E76" s="114" t="str">
        <f>'[1]Tabulka propočtu, verze 2021'!E71</f>
        <v>m koleje</v>
      </c>
      <c r="F76" s="67">
        <f>'[1]Tabulka propočtu, verze 2021'!G71</f>
        <v>1.7737405122790869E-2</v>
      </c>
      <c r="H76" s="121">
        <f>'[1]Tabulka propočtu, verze 2021'!$CQ71</f>
        <v>3.2814199999999998</v>
      </c>
      <c r="I76" s="121">
        <f>'[1]Tabulka propočtu, verze 2021'!$CS71</f>
        <v>3.6456580000000001</v>
      </c>
      <c r="K76" s="121">
        <f>'[1]Tabulka propočtu, verze 2021'!$CQ71</f>
        <v>3.2814199999999998</v>
      </c>
      <c r="L76" s="121">
        <f>'[1]Tabulka propočtu, verze 2021'!$CS71</f>
        <v>3.6456580000000001</v>
      </c>
      <c r="M76" s="64"/>
      <c r="N76" s="121">
        <f t="shared" si="223"/>
        <v>3.4139893679999997</v>
      </c>
      <c r="O76" s="121">
        <f t="shared" si="224"/>
        <v>3.7929425831999999</v>
      </c>
      <c r="P76"/>
      <c r="Q76" s="121">
        <f>$K76*POWER($E$1,(Q$6-'[1]Tabulka propočtu, verze 2021'!$B$3))*R$3/$E$4</f>
        <v>0</v>
      </c>
      <c r="R76" s="121">
        <f>$L76*POWER($E$1,(Q$6-'[1]Tabulka propočtu, verze 2021'!$B$3))*R$3/$E$4</f>
        <v>0</v>
      </c>
      <c r="S76"/>
      <c r="T76" s="121">
        <f>$K76*POWER($E$1,($T$6-'[1]Tabulka propočtu, verze 2021'!$B$3))*U$3/$E$4</f>
        <v>0</v>
      </c>
      <c r="U76" s="121">
        <f>$L76*POWER($E$1,($T$6-'[1]Tabulka propočtu, verze 2021'!$B$3))*U$3/$E$4</f>
        <v>0</v>
      </c>
      <c r="W76" s="121">
        <f>$K76*POWER($E$1,(W$6-'[1]Tabulka propočtu, verze 2021'!$B$3))*X$3/$E$4</f>
        <v>3.4139893679999997</v>
      </c>
      <c r="X76" s="121">
        <f>$L76*POWER($E$1,(W$6-'[1]Tabulka propočtu, verze 2021'!$B$3))*X$3/$E$4</f>
        <v>3.7929425831999999</v>
      </c>
      <c r="Z76" s="121">
        <f>$K76*POWER($E$1,(Z$6-'[1]Tabulka propočtu, verze 2021'!$B$3))*AA$3/$E$4</f>
        <v>0</v>
      </c>
      <c r="AA76" s="121">
        <f>$L76*POWER($E$1,(Z$6-'[1]Tabulka propočtu, verze 2021'!$B$3))*AA$3/$E$4</f>
        <v>0</v>
      </c>
      <c r="AB76" s="1"/>
      <c r="AC76" s="121">
        <f>$K76*POWER($E$1,(AC$6-'[1]Tabulka propočtu, verze 2021'!$B$3))*AD$3/$E$4</f>
        <v>0</v>
      </c>
      <c r="AD76" s="121">
        <f>$L76*POWER($E$1,(AC$6-'[1]Tabulka propočtu, verze 2021'!$B$3))*AD$3/$E$4</f>
        <v>0</v>
      </c>
      <c r="AE76" s="1"/>
      <c r="AF76" s="121">
        <f>$K76*POWER($E$1,(AF$6-'[1]Tabulka propočtu, verze 2021'!$B$3))*AG$3/$E$4</f>
        <v>0</v>
      </c>
      <c r="AG76" s="121">
        <f>$L76*POWER($E$1,(AF$6-'[1]Tabulka propočtu, verze 2021'!$B$3))*AG$3/$E$4</f>
        <v>0</v>
      </c>
      <c r="AH76" s="1"/>
      <c r="AI76" s="121">
        <f>$K76*POWER($E$1,(AI$6-'[1]Tabulka propočtu, verze 2021'!$B$3))*AJ$3/$E$4</f>
        <v>0</v>
      </c>
      <c r="AJ76" s="121">
        <f>$L76*POWER($E$1,(AI$6-'[1]Tabulka propočtu, verze 2021'!$B$3))*AJ$3/$E$4</f>
        <v>0</v>
      </c>
      <c r="AK76" s="1"/>
      <c r="AL76" s="121">
        <f>$K76*POWER($E$1,(AL$6-'[1]Tabulka propočtu, verze 2021'!$B$3))*AM$3/$E$4</f>
        <v>0</v>
      </c>
      <c r="AM76" s="121">
        <f>$L76*POWER($E$1,(AL$6-'[1]Tabulka propočtu, verze 2021'!$B$3))*AM$3/$E$4</f>
        <v>0</v>
      </c>
      <c r="AN76" s="1"/>
      <c r="AO76" s="121">
        <f>$K76*POWER($E$1,(AO$6-'[1]Tabulka propočtu, verze 2021'!$B$3))*AP$3/$E$4</f>
        <v>0</v>
      </c>
      <c r="AP76" s="121">
        <f>$L76*POWER($E$1,(AO$6-'[1]Tabulka propočtu, verze 2021'!$B$3))*AP$3/$E$4</f>
        <v>0</v>
      </c>
      <c r="AQ76" s="1"/>
      <c r="AR76" s="121">
        <f>$K76*POWER($E$1,(AR$6-'[1]Tabulka propočtu, verze 2021'!$B$3))*AS$3/$E$4</f>
        <v>0</v>
      </c>
      <c r="AS76" s="121">
        <f>$L76*POWER($E$1,(AR$6-'[1]Tabulka propočtu, verze 2021'!$B$3))*AS$3/$E$4</f>
        <v>0</v>
      </c>
      <c r="AT76" s="1"/>
      <c r="AU76" s="121">
        <f>$K76*POWER($E$1,(AU$6-'[1]Tabulka propočtu, verze 2021'!$B$3))*AV$3/$E$4</f>
        <v>0</v>
      </c>
      <c r="AV76" s="121">
        <f>$L76*POWER($E$1,(AU$6-'[1]Tabulka propočtu, verze 2021'!$B$3))*AV$3/$E$4</f>
        <v>0</v>
      </c>
      <c r="AW76" s="1"/>
      <c r="AX76" s="121">
        <f>$K76*POWER($E$1,(AX$6-'[1]Tabulka propočtu, verze 2021'!$B$3))*AY$3/$E$4</f>
        <v>0</v>
      </c>
      <c r="AY76" s="121">
        <f>$L76*POWER($E$1,(AX$6-'[1]Tabulka propočtu, verze 2021'!$B$3))*AY$3/$E$4</f>
        <v>0</v>
      </c>
      <c r="AZ76" s="1"/>
      <c r="BA76" s="121">
        <f>$K76*POWER($E$1,(BA$6-'[1]Tabulka propočtu, verze 2021'!$B$3))*BB$3/$E$4</f>
        <v>0</v>
      </c>
      <c r="BB76" s="121">
        <f>$L76*POWER($E$1,(BA$6-'[1]Tabulka propočtu, verze 2021'!$B$3))*BB$3/$E$4</f>
        <v>0</v>
      </c>
      <c r="BC76" s="1"/>
      <c r="BD76" s="121">
        <f>$K76*POWER($E$1,(BD$6-'[1]Tabulka propočtu, verze 2021'!$B$3))*BE$3/$E$4</f>
        <v>0</v>
      </c>
      <c r="BE76" s="121">
        <f>$L76*POWER($E$1,(BD$6-'[1]Tabulka propočtu, verze 2021'!$B$3))*BE$3/$E$4</f>
        <v>0</v>
      </c>
      <c r="BF76" s="1"/>
      <c r="BG76" s="121">
        <f>$K76*POWER($E$1,(BG$6-'[1]Tabulka propočtu, verze 2021'!$B$3))*BH$3/$E$4</f>
        <v>0</v>
      </c>
      <c r="BH76" s="121">
        <f>$L76*POWER($E$1,(BG$6-'[1]Tabulka propočtu, verze 2021'!$B$3))*BH$3/$E$4</f>
        <v>0</v>
      </c>
      <c r="BI76" s="1"/>
      <c r="BJ76" s="121">
        <f>$K76*POWER($E$1,(BJ$6-'[1]Tabulka propočtu, verze 2021'!$B$3))*BK$3/$E$4</f>
        <v>0</v>
      </c>
      <c r="BK76" s="121">
        <f>$L76*POWER($E$1,(BJ$6-'[1]Tabulka propočtu, verze 2021'!$B$3))*BK$3/$E$4</f>
        <v>0</v>
      </c>
      <c r="BL76" s="1"/>
      <c r="BM76" s="121">
        <f>$K76*POWER($E$1,(BM$6-'[1]Tabulka propočtu, verze 2021'!$B$3))*BN$3/$E$4</f>
        <v>0</v>
      </c>
      <c r="BN76" s="121">
        <f>$L76*POWER($E$1,(BM$6-'[1]Tabulka propočtu, verze 2021'!$B$3))*BN$3/$E$4</f>
        <v>0</v>
      </c>
      <c r="BO76" s="1"/>
      <c r="BP76" s="121">
        <f>$K76*POWER($E$1,(BP$6-'[1]Tabulka propočtu, verze 2021'!$B$3))*BQ$3/$E$4</f>
        <v>0</v>
      </c>
      <c r="BQ76" s="121">
        <f>$L76*POWER($E$1,(BP$6-'[1]Tabulka propočtu, verze 2021'!$B$3))*BQ$3/$E$4</f>
        <v>0</v>
      </c>
      <c r="BR76" s="1"/>
      <c r="BS76" s="121">
        <f>$K76*POWER($E$1,(BS$6-'[1]Tabulka propočtu, verze 2021'!$B$3))*BT$3/$E$4</f>
        <v>0</v>
      </c>
      <c r="BT76" s="121">
        <f>$L76*POWER($E$1,(BS$6-'[1]Tabulka propočtu, verze 2021'!$B$3))*BT$3/$E$4</f>
        <v>0</v>
      </c>
      <c r="BU76" s="1"/>
      <c r="BV76" s="121">
        <f>$K76*POWER($E$1,(BV$6-'[1]Tabulka propočtu, verze 2021'!$B$3))*BW$3/$E$4</f>
        <v>0</v>
      </c>
      <c r="BW76" s="121">
        <f>$L76*POWER($E$1,(BV$6-'[1]Tabulka propočtu, verze 2021'!$B$3))*BW$3/$E$4</f>
        <v>0</v>
      </c>
      <c r="BX76" s="1"/>
      <c r="BY76" s="121">
        <f>$K76*POWER($E$1,(BY$6-'[1]Tabulka propočtu, verze 2021'!$B$3))*BZ$3/$E$4</f>
        <v>0</v>
      </c>
      <c r="BZ76" s="121">
        <f>$L76*POWER($E$1,(BY$6-'[1]Tabulka propočtu, verze 2021'!$B$3))*BZ$3/$E$4</f>
        <v>0</v>
      </c>
      <c r="CA76" s="1"/>
      <c r="CB76" s="121">
        <f>$K76*POWER($E$1,(CB$6-'[1]Tabulka propočtu, verze 2021'!$B$3))*CC$3/$E$4</f>
        <v>0</v>
      </c>
      <c r="CC76" s="121">
        <f>$L76*POWER($E$1,(CB$6-'[1]Tabulka propočtu, verze 2021'!$B$3))*CC$3/$E$4</f>
        <v>0</v>
      </c>
      <c r="CD76" s="1"/>
      <c r="CE76" s="121">
        <f>$K76*POWER($E$1,(CE$6-'[1]Tabulka propočtu, verze 2021'!$B$3))*CF$3/$E$4</f>
        <v>0</v>
      </c>
      <c r="CF76" s="121">
        <f>$L76*POWER($E$1,(CE$6-'[1]Tabulka propočtu, verze 2021'!$B$3))*CF$3/$E$4</f>
        <v>0</v>
      </c>
      <c r="CG76" s="1"/>
      <c r="CH76" s="121">
        <f>$K76*POWER($E$1,(CH$6-'[1]Tabulka propočtu, verze 2021'!$B$3))*CI$3/$E$4</f>
        <v>0</v>
      </c>
      <c r="CI76" s="121">
        <f>$L76*POWER($E$1,(CH$6-'[1]Tabulka propočtu, verze 2021'!$B$3))*CI$3/$E$4</f>
        <v>0</v>
      </c>
      <c r="CJ76" s="1"/>
      <c r="CK76" s="121">
        <f>$K76*POWER($E$1,(CK$6-'[1]Tabulka propočtu, verze 2021'!$B$3))*CL$3/$E$4</f>
        <v>0</v>
      </c>
      <c r="CL76" s="121">
        <f>$L76*POWER($E$1,(CK$6-'[1]Tabulka propočtu, verze 2021'!$B$3))*CL$3/$E$4</f>
        <v>0</v>
      </c>
      <c r="CM76" s="1"/>
      <c r="CN76" s="121">
        <f>$K76*POWER($E$1,(CN$6-'[1]Tabulka propočtu, verze 2021'!$B$3))*CO$3/$E$4</f>
        <v>0</v>
      </c>
      <c r="CO76" s="121">
        <f>$L76*POWER($E$1,(CN$6-'[1]Tabulka propočtu, verze 2021'!$B$3))*CO$3/$E$4</f>
        <v>0</v>
      </c>
      <c r="CP76" s="1"/>
      <c r="CQ76" s="121">
        <f>$K76*POWER($E$1,(CQ$6-'[1]Tabulka propočtu, verze 2021'!$B$3))*CR$3/$E$4</f>
        <v>0</v>
      </c>
      <c r="CR76" s="121">
        <f>$L76*POWER($E$1,(CQ$6-'[1]Tabulka propočtu, verze 2021'!$B$3))*CR$3/$E$4</f>
        <v>0</v>
      </c>
      <c r="CS76" s="1"/>
      <c r="CT76" s="121">
        <f>$K76*POWER($E$1,(CT$6-'[1]Tabulka propočtu, verze 2021'!$B$3))*CU$3/$E$4</f>
        <v>0</v>
      </c>
      <c r="CU76" s="121">
        <f>$L76*POWER($E$1,(CT$6-'[1]Tabulka propočtu, verze 2021'!$B$3))*CU$3/$E$4</f>
        <v>0</v>
      </c>
      <c r="CV76" s="1"/>
      <c r="CW76" s="121">
        <f>$K76*POWER($E$1,(CW$6-'[1]Tabulka propočtu, verze 2021'!$B$3))*CX$3/$E$4</f>
        <v>0</v>
      </c>
      <c r="CX76" s="121">
        <f>$L76*POWER($E$1,(CW$6-'[1]Tabulka propočtu, verze 2021'!$B$3))*CX$3/$E$4</f>
        <v>0</v>
      </c>
      <c r="CY76" s="1"/>
      <c r="CZ76" s="121">
        <f>$K76*POWER($E$1,(CZ$6-'[1]Tabulka propočtu, verze 2021'!$B$3))*DA$3/$E$4</f>
        <v>0</v>
      </c>
      <c r="DA76" s="121">
        <f>$L76*POWER($E$1,(CZ$6-'[1]Tabulka propočtu, verze 2021'!$B$3))*DA$3/$E$4</f>
        <v>0</v>
      </c>
      <c r="DB76" s="1"/>
      <c r="DC76" s="121">
        <f>$K76*POWER($E$1,(DC$6-'[1]Tabulka propočtu, verze 2021'!$B$3))*DD$3/$E$4</f>
        <v>0</v>
      </c>
      <c r="DD76" s="121">
        <f>$L76*POWER($E$1,(DC$6-'[1]Tabulka propočtu, verze 2021'!$B$3))*DD$3/$E$4</f>
        <v>0</v>
      </c>
      <c r="DE76" s="1"/>
    </row>
    <row r="77" spans="1:109" x14ac:dyDescent="0.2">
      <c r="A77" s="118"/>
      <c r="B77" s="123" t="s">
        <v>43</v>
      </c>
      <c r="C77" s="114" t="str">
        <f>'[1]Tabulka propočtu, verze 2021'!C72</f>
        <v>E07</v>
      </c>
      <c r="D77" s="122" t="str">
        <f>'[1]Tabulka propočtu, verze 2021'!D72</f>
        <v>Jednoduchá výhybka J60-1:26,5-2500-PHS</v>
      </c>
      <c r="E77" s="114" t="str">
        <f>'[1]Tabulka propočtu, verze 2021'!E72</f>
        <v>ks</v>
      </c>
      <c r="F77" s="67">
        <f>'[1]Tabulka propočtu, verze 2021'!G72</f>
        <v>9.6545369655697097</v>
      </c>
      <c r="H77" s="121">
        <f>'[1]Tabulka propočtu, verze 2021'!$CQ72</f>
        <v>0</v>
      </c>
      <c r="I77" s="121">
        <f>'[1]Tabulka propočtu, verze 2021'!$CS72</f>
        <v>0</v>
      </c>
      <c r="K77" s="121">
        <f>'[1]Tabulka propočtu, verze 2021'!$CQ72</f>
        <v>0</v>
      </c>
      <c r="L77" s="121">
        <f>'[1]Tabulka propočtu, verze 2021'!$CS72</f>
        <v>0</v>
      </c>
      <c r="M77" s="64"/>
      <c r="N77" s="121">
        <f t="shared" si="223"/>
        <v>0</v>
      </c>
      <c r="O77" s="121">
        <f t="shared" si="224"/>
        <v>0</v>
      </c>
      <c r="P77"/>
      <c r="Q77" s="121">
        <f>$K77*POWER($E$1,(Q$6-'[1]Tabulka propočtu, verze 2021'!$B$3))*R$3/$E$4</f>
        <v>0</v>
      </c>
      <c r="R77" s="121">
        <f>$L77*POWER($E$1,(Q$6-'[1]Tabulka propočtu, verze 2021'!$B$3))*R$3/$E$4</f>
        <v>0</v>
      </c>
      <c r="S77"/>
      <c r="T77" s="121">
        <f>$K77*POWER($E$1,($T$6-'[1]Tabulka propočtu, verze 2021'!$B$3))*U$3/$E$4</f>
        <v>0</v>
      </c>
      <c r="U77" s="121">
        <f>$L77*POWER($E$1,($T$6-'[1]Tabulka propočtu, verze 2021'!$B$3))*U$3/$E$4</f>
        <v>0</v>
      </c>
      <c r="W77" s="121">
        <f>$K77*POWER($E$1,(W$6-'[1]Tabulka propočtu, verze 2021'!$B$3))*X$3/$E$4</f>
        <v>0</v>
      </c>
      <c r="X77" s="121">
        <f>$L77*POWER($E$1,(W$6-'[1]Tabulka propočtu, verze 2021'!$B$3))*X$3/$E$4</f>
        <v>0</v>
      </c>
      <c r="Z77" s="121">
        <f>$K77*POWER($E$1,(Z$6-'[1]Tabulka propočtu, verze 2021'!$B$3))*AA$3/$E$4</f>
        <v>0</v>
      </c>
      <c r="AA77" s="121">
        <f>$L77*POWER($E$1,(Z$6-'[1]Tabulka propočtu, verze 2021'!$B$3))*AA$3/$E$4</f>
        <v>0</v>
      </c>
      <c r="AB77" s="1"/>
      <c r="AC77" s="121">
        <f>$K77*POWER($E$1,(AC$6-'[1]Tabulka propočtu, verze 2021'!$B$3))*AD$3/$E$4</f>
        <v>0</v>
      </c>
      <c r="AD77" s="121">
        <f>$L77*POWER($E$1,(AC$6-'[1]Tabulka propočtu, verze 2021'!$B$3))*AD$3/$E$4</f>
        <v>0</v>
      </c>
      <c r="AE77" s="1"/>
      <c r="AF77" s="121">
        <f>$K77*POWER($E$1,(AF$6-'[1]Tabulka propočtu, verze 2021'!$B$3))*AG$3/$E$4</f>
        <v>0</v>
      </c>
      <c r="AG77" s="121">
        <f>$L77*POWER($E$1,(AF$6-'[1]Tabulka propočtu, verze 2021'!$B$3))*AG$3/$E$4</f>
        <v>0</v>
      </c>
      <c r="AH77" s="1"/>
      <c r="AI77" s="121">
        <f>$K77*POWER($E$1,(AI$6-'[1]Tabulka propočtu, verze 2021'!$B$3))*AJ$3/$E$4</f>
        <v>0</v>
      </c>
      <c r="AJ77" s="121">
        <f>$L77*POWER($E$1,(AI$6-'[1]Tabulka propočtu, verze 2021'!$B$3))*AJ$3/$E$4</f>
        <v>0</v>
      </c>
      <c r="AK77" s="1"/>
      <c r="AL77" s="121">
        <f>$K77*POWER($E$1,(AL$6-'[1]Tabulka propočtu, verze 2021'!$B$3))*AM$3/$E$4</f>
        <v>0</v>
      </c>
      <c r="AM77" s="121">
        <f>$L77*POWER($E$1,(AL$6-'[1]Tabulka propočtu, verze 2021'!$B$3))*AM$3/$E$4</f>
        <v>0</v>
      </c>
      <c r="AN77" s="1"/>
      <c r="AO77" s="121">
        <f>$K77*POWER($E$1,(AO$6-'[1]Tabulka propočtu, verze 2021'!$B$3))*AP$3/$E$4</f>
        <v>0</v>
      </c>
      <c r="AP77" s="121">
        <f>$L77*POWER($E$1,(AO$6-'[1]Tabulka propočtu, verze 2021'!$B$3))*AP$3/$E$4</f>
        <v>0</v>
      </c>
      <c r="AQ77" s="1"/>
      <c r="AR77" s="121">
        <f>$K77*POWER($E$1,(AR$6-'[1]Tabulka propočtu, verze 2021'!$B$3))*AS$3/$E$4</f>
        <v>0</v>
      </c>
      <c r="AS77" s="121">
        <f>$L77*POWER($E$1,(AR$6-'[1]Tabulka propočtu, verze 2021'!$B$3))*AS$3/$E$4</f>
        <v>0</v>
      </c>
      <c r="AT77" s="1"/>
      <c r="AU77" s="121">
        <f>$K77*POWER($E$1,(AU$6-'[1]Tabulka propočtu, verze 2021'!$B$3))*AV$3/$E$4</f>
        <v>0</v>
      </c>
      <c r="AV77" s="121">
        <f>$L77*POWER($E$1,(AU$6-'[1]Tabulka propočtu, verze 2021'!$B$3))*AV$3/$E$4</f>
        <v>0</v>
      </c>
      <c r="AW77" s="1"/>
      <c r="AX77" s="121">
        <f>$K77*POWER($E$1,(AX$6-'[1]Tabulka propočtu, verze 2021'!$B$3))*AY$3/$E$4</f>
        <v>0</v>
      </c>
      <c r="AY77" s="121">
        <f>$L77*POWER($E$1,(AX$6-'[1]Tabulka propočtu, verze 2021'!$B$3))*AY$3/$E$4</f>
        <v>0</v>
      </c>
      <c r="AZ77" s="1"/>
      <c r="BA77" s="121">
        <f>$K77*POWER($E$1,(BA$6-'[1]Tabulka propočtu, verze 2021'!$B$3))*BB$3/$E$4</f>
        <v>0</v>
      </c>
      <c r="BB77" s="121">
        <f>$L77*POWER($E$1,(BA$6-'[1]Tabulka propočtu, verze 2021'!$B$3))*BB$3/$E$4</f>
        <v>0</v>
      </c>
      <c r="BC77" s="1"/>
      <c r="BD77" s="121">
        <f>$K77*POWER($E$1,(BD$6-'[1]Tabulka propočtu, verze 2021'!$B$3))*BE$3/$E$4</f>
        <v>0</v>
      </c>
      <c r="BE77" s="121">
        <f>$L77*POWER($E$1,(BD$6-'[1]Tabulka propočtu, verze 2021'!$B$3))*BE$3/$E$4</f>
        <v>0</v>
      </c>
      <c r="BF77" s="1"/>
      <c r="BG77" s="121">
        <f>$K77*POWER($E$1,(BG$6-'[1]Tabulka propočtu, verze 2021'!$B$3))*BH$3/$E$4</f>
        <v>0</v>
      </c>
      <c r="BH77" s="121">
        <f>$L77*POWER($E$1,(BG$6-'[1]Tabulka propočtu, verze 2021'!$B$3))*BH$3/$E$4</f>
        <v>0</v>
      </c>
      <c r="BI77" s="1"/>
      <c r="BJ77" s="121">
        <f>$K77*POWER($E$1,(BJ$6-'[1]Tabulka propočtu, verze 2021'!$B$3))*BK$3/$E$4</f>
        <v>0</v>
      </c>
      <c r="BK77" s="121">
        <f>$L77*POWER($E$1,(BJ$6-'[1]Tabulka propočtu, verze 2021'!$B$3))*BK$3/$E$4</f>
        <v>0</v>
      </c>
      <c r="BL77" s="1"/>
      <c r="BM77" s="121">
        <f>$K77*POWER($E$1,(BM$6-'[1]Tabulka propočtu, verze 2021'!$B$3))*BN$3/$E$4</f>
        <v>0</v>
      </c>
      <c r="BN77" s="121">
        <f>$L77*POWER($E$1,(BM$6-'[1]Tabulka propočtu, verze 2021'!$B$3))*BN$3/$E$4</f>
        <v>0</v>
      </c>
      <c r="BO77" s="1"/>
      <c r="BP77" s="121">
        <f>$K77*POWER($E$1,(BP$6-'[1]Tabulka propočtu, verze 2021'!$B$3))*BQ$3/$E$4</f>
        <v>0</v>
      </c>
      <c r="BQ77" s="121">
        <f>$L77*POWER($E$1,(BP$6-'[1]Tabulka propočtu, verze 2021'!$B$3))*BQ$3/$E$4</f>
        <v>0</v>
      </c>
      <c r="BR77" s="1"/>
      <c r="BS77" s="121">
        <f>$K77*POWER($E$1,(BS$6-'[1]Tabulka propočtu, verze 2021'!$B$3))*BT$3/$E$4</f>
        <v>0</v>
      </c>
      <c r="BT77" s="121">
        <f>$L77*POWER($E$1,(BS$6-'[1]Tabulka propočtu, verze 2021'!$B$3))*BT$3/$E$4</f>
        <v>0</v>
      </c>
      <c r="BU77" s="1"/>
      <c r="BV77" s="121">
        <f>$K77*POWER($E$1,(BV$6-'[1]Tabulka propočtu, verze 2021'!$B$3))*BW$3/$E$4</f>
        <v>0</v>
      </c>
      <c r="BW77" s="121">
        <f>$L77*POWER($E$1,(BV$6-'[1]Tabulka propočtu, verze 2021'!$B$3))*BW$3/$E$4</f>
        <v>0</v>
      </c>
      <c r="BX77" s="1"/>
      <c r="BY77" s="121">
        <f>$K77*POWER($E$1,(BY$6-'[1]Tabulka propočtu, verze 2021'!$B$3))*BZ$3/$E$4</f>
        <v>0</v>
      </c>
      <c r="BZ77" s="121">
        <f>$L77*POWER($E$1,(BY$6-'[1]Tabulka propočtu, verze 2021'!$B$3))*BZ$3/$E$4</f>
        <v>0</v>
      </c>
      <c r="CA77" s="1"/>
      <c r="CB77" s="121">
        <f>$K77*POWER($E$1,(CB$6-'[1]Tabulka propočtu, verze 2021'!$B$3))*CC$3/$E$4</f>
        <v>0</v>
      </c>
      <c r="CC77" s="121">
        <f>$L77*POWER($E$1,(CB$6-'[1]Tabulka propočtu, verze 2021'!$B$3))*CC$3/$E$4</f>
        <v>0</v>
      </c>
      <c r="CD77" s="1"/>
      <c r="CE77" s="121">
        <f>$K77*POWER($E$1,(CE$6-'[1]Tabulka propočtu, verze 2021'!$B$3))*CF$3/$E$4</f>
        <v>0</v>
      </c>
      <c r="CF77" s="121">
        <f>$L77*POWER($E$1,(CE$6-'[1]Tabulka propočtu, verze 2021'!$B$3))*CF$3/$E$4</f>
        <v>0</v>
      </c>
      <c r="CG77" s="1"/>
      <c r="CH77" s="121">
        <f>$K77*POWER($E$1,(CH$6-'[1]Tabulka propočtu, verze 2021'!$B$3))*CI$3/$E$4</f>
        <v>0</v>
      </c>
      <c r="CI77" s="121">
        <f>$L77*POWER($E$1,(CH$6-'[1]Tabulka propočtu, verze 2021'!$B$3))*CI$3/$E$4</f>
        <v>0</v>
      </c>
      <c r="CJ77" s="1"/>
      <c r="CK77" s="121">
        <f>$K77*POWER($E$1,(CK$6-'[1]Tabulka propočtu, verze 2021'!$B$3))*CL$3/$E$4</f>
        <v>0</v>
      </c>
      <c r="CL77" s="121">
        <f>$L77*POWER($E$1,(CK$6-'[1]Tabulka propočtu, verze 2021'!$B$3))*CL$3/$E$4</f>
        <v>0</v>
      </c>
      <c r="CM77" s="1"/>
      <c r="CN77" s="121">
        <f>$K77*POWER($E$1,(CN$6-'[1]Tabulka propočtu, verze 2021'!$B$3))*CO$3/$E$4</f>
        <v>0</v>
      </c>
      <c r="CO77" s="121">
        <f>$L77*POWER($E$1,(CN$6-'[1]Tabulka propočtu, verze 2021'!$B$3))*CO$3/$E$4</f>
        <v>0</v>
      </c>
      <c r="CP77" s="1"/>
      <c r="CQ77" s="121">
        <f>$K77*POWER($E$1,(CQ$6-'[1]Tabulka propočtu, verze 2021'!$B$3))*CR$3/$E$4</f>
        <v>0</v>
      </c>
      <c r="CR77" s="121">
        <f>$L77*POWER($E$1,(CQ$6-'[1]Tabulka propočtu, verze 2021'!$B$3))*CR$3/$E$4</f>
        <v>0</v>
      </c>
      <c r="CS77" s="1"/>
      <c r="CT77" s="121">
        <f>$K77*POWER($E$1,(CT$6-'[1]Tabulka propočtu, verze 2021'!$B$3))*CU$3/$E$4</f>
        <v>0</v>
      </c>
      <c r="CU77" s="121">
        <f>$L77*POWER($E$1,(CT$6-'[1]Tabulka propočtu, verze 2021'!$B$3))*CU$3/$E$4</f>
        <v>0</v>
      </c>
      <c r="CV77" s="1"/>
      <c r="CW77" s="121">
        <f>$K77*POWER($E$1,(CW$6-'[1]Tabulka propočtu, verze 2021'!$B$3))*CX$3/$E$4</f>
        <v>0</v>
      </c>
      <c r="CX77" s="121">
        <f>$L77*POWER($E$1,(CW$6-'[1]Tabulka propočtu, verze 2021'!$B$3))*CX$3/$E$4</f>
        <v>0</v>
      </c>
      <c r="CY77" s="1"/>
      <c r="CZ77" s="121">
        <f>$K77*POWER($E$1,(CZ$6-'[1]Tabulka propočtu, verze 2021'!$B$3))*DA$3/$E$4</f>
        <v>0</v>
      </c>
      <c r="DA77" s="121">
        <f>$L77*POWER($E$1,(CZ$6-'[1]Tabulka propočtu, verze 2021'!$B$3))*DA$3/$E$4</f>
        <v>0</v>
      </c>
      <c r="DB77" s="1"/>
      <c r="DC77" s="121">
        <f>$K77*POWER($E$1,(DC$6-'[1]Tabulka propočtu, verze 2021'!$B$3))*DD$3/$E$4</f>
        <v>0</v>
      </c>
      <c r="DD77" s="121">
        <f>$L77*POWER($E$1,(DC$6-'[1]Tabulka propočtu, verze 2021'!$B$3))*DD$3/$E$4</f>
        <v>0</v>
      </c>
      <c r="DE77" s="1"/>
    </row>
    <row r="78" spans="1:109" x14ac:dyDescent="0.2">
      <c r="A78" s="118"/>
      <c r="B78" s="119"/>
      <c r="C78" s="114" t="str">
        <f>'[1]Tabulka propočtu, verze 2021'!C73</f>
        <v>E08</v>
      </c>
      <c r="D78" s="122" t="str">
        <f>'[1]Tabulka propočtu, verze 2021'!D73</f>
        <v>Jednoduchá výhybka J60-1:18,5-1200</v>
      </c>
      <c r="E78" s="114" t="str">
        <f>'[1]Tabulka propočtu, verze 2021'!E73</f>
        <v>ks</v>
      </c>
      <c r="F78" s="67">
        <f>'[1]Tabulka propočtu, verze 2021'!G73</f>
        <v>7.2970337530468745</v>
      </c>
      <c r="H78" s="121">
        <f>'[1]Tabulka propočtu, verze 2021'!$CQ73</f>
        <v>0</v>
      </c>
      <c r="I78" s="121">
        <f>'[1]Tabulka propočtu, verze 2021'!$CS73</f>
        <v>0</v>
      </c>
      <c r="K78" s="121">
        <f>'[1]Tabulka propočtu, verze 2021'!$CQ73</f>
        <v>0</v>
      </c>
      <c r="L78" s="121">
        <f>'[1]Tabulka propočtu, verze 2021'!$CS73</f>
        <v>0</v>
      </c>
      <c r="M78" s="64"/>
      <c r="N78" s="121">
        <f t="shared" si="223"/>
        <v>0</v>
      </c>
      <c r="O78" s="121">
        <f t="shared" si="224"/>
        <v>0</v>
      </c>
      <c r="P78"/>
      <c r="Q78" s="121">
        <f>$K78*POWER($E$1,(Q$6-'[1]Tabulka propočtu, verze 2021'!$B$3))*R$3/$E$4</f>
        <v>0</v>
      </c>
      <c r="R78" s="121">
        <f>$L78*POWER($E$1,(Q$6-'[1]Tabulka propočtu, verze 2021'!$B$3))*R$3/$E$4</f>
        <v>0</v>
      </c>
      <c r="S78"/>
      <c r="T78" s="121">
        <f>$K78*POWER($E$1,($T$6-'[1]Tabulka propočtu, verze 2021'!$B$3))*U$3/$E$4</f>
        <v>0</v>
      </c>
      <c r="U78" s="121">
        <f>$L78*POWER($E$1,($T$6-'[1]Tabulka propočtu, verze 2021'!$B$3))*U$3/$E$4</f>
        <v>0</v>
      </c>
      <c r="W78" s="121">
        <f>$K78*POWER($E$1,(W$6-'[1]Tabulka propočtu, verze 2021'!$B$3))*X$3/$E$4</f>
        <v>0</v>
      </c>
      <c r="X78" s="121">
        <f>$L78*POWER($E$1,(W$6-'[1]Tabulka propočtu, verze 2021'!$B$3))*X$3/$E$4</f>
        <v>0</v>
      </c>
      <c r="Z78" s="121">
        <f>$K78*POWER($E$1,(Z$6-'[1]Tabulka propočtu, verze 2021'!$B$3))*AA$3/$E$4</f>
        <v>0</v>
      </c>
      <c r="AA78" s="121">
        <f>$L78*POWER($E$1,(Z$6-'[1]Tabulka propočtu, verze 2021'!$B$3))*AA$3/$E$4</f>
        <v>0</v>
      </c>
      <c r="AB78" s="1"/>
      <c r="AC78" s="121">
        <f>$K78*POWER($E$1,(AC$6-'[1]Tabulka propočtu, verze 2021'!$B$3))*AD$3/$E$4</f>
        <v>0</v>
      </c>
      <c r="AD78" s="121">
        <f>$L78*POWER($E$1,(AC$6-'[1]Tabulka propočtu, verze 2021'!$B$3))*AD$3/$E$4</f>
        <v>0</v>
      </c>
      <c r="AE78" s="1"/>
      <c r="AF78" s="121">
        <f>$K78*POWER($E$1,(AF$6-'[1]Tabulka propočtu, verze 2021'!$B$3))*AG$3/$E$4</f>
        <v>0</v>
      </c>
      <c r="AG78" s="121">
        <f>$L78*POWER($E$1,(AF$6-'[1]Tabulka propočtu, verze 2021'!$B$3))*AG$3/$E$4</f>
        <v>0</v>
      </c>
      <c r="AH78" s="1"/>
      <c r="AI78" s="121">
        <f>$K78*POWER($E$1,(AI$6-'[1]Tabulka propočtu, verze 2021'!$B$3))*AJ$3/$E$4</f>
        <v>0</v>
      </c>
      <c r="AJ78" s="121">
        <f>$L78*POWER($E$1,(AI$6-'[1]Tabulka propočtu, verze 2021'!$B$3))*AJ$3/$E$4</f>
        <v>0</v>
      </c>
      <c r="AK78" s="1"/>
      <c r="AL78" s="121">
        <f>$K78*POWER($E$1,(AL$6-'[1]Tabulka propočtu, verze 2021'!$B$3))*AM$3/$E$4</f>
        <v>0</v>
      </c>
      <c r="AM78" s="121">
        <f>$L78*POWER($E$1,(AL$6-'[1]Tabulka propočtu, verze 2021'!$B$3))*AM$3/$E$4</f>
        <v>0</v>
      </c>
      <c r="AN78" s="1"/>
      <c r="AO78" s="121">
        <f>$K78*POWER($E$1,(AO$6-'[1]Tabulka propočtu, verze 2021'!$B$3))*AP$3/$E$4</f>
        <v>0</v>
      </c>
      <c r="AP78" s="121">
        <f>$L78*POWER($E$1,(AO$6-'[1]Tabulka propočtu, verze 2021'!$B$3))*AP$3/$E$4</f>
        <v>0</v>
      </c>
      <c r="AQ78" s="1"/>
      <c r="AR78" s="121">
        <f>$K78*POWER($E$1,(AR$6-'[1]Tabulka propočtu, verze 2021'!$B$3))*AS$3/$E$4</f>
        <v>0</v>
      </c>
      <c r="AS78" s="121">
        <f>$L78*POWER($E$1,(AR$6-'[1]Tabulka propočtu, verze 2021'!$B$3))*AS$3/$E$4</f>
        <v>0</v>
      </c>
      <c r="AT78" s="1"/>
      <c r="AU78" s="121">
        <f>$K78*POWER($E$1,(AU$6-'[1]Tabulka propočtu, verze 2021'!$B$3))*AV$3/$E$4</f>
        <v>0</v>
      </c>
      <c r="AV78" s="121">
        <f>$L78*POWER($E$1,(AU$6-'[1]Tabulka propočtu, verze 2021'!$B$3))*AV$3/$E$4</f>
        <v>0</v>
      </c>
      <c r="AW78" s="1"/>
      <c r="AX78" s="121">
        <f>$K78*POWER($E$1,(AX$6-'[1]Tabulka propočtu, verze 2021'!$B$3))*AY$3/$E$4</f>
        <v>0</v>
      </c>
      <c r="AY78" s="121">
        <f>$L78*POWER($E$1,(AX$6-'[1]Tabulka propočtu, verze 2021'!$B$3))*AY$3/$E$4</f>
        <v>0</v>
      </c>
      <c r="AZ78" s="1"/>
      <c r="BA78" s="121">
        <f>$K78*POWER($E$1,(BA$6-'[1]Tabulka propočtu, verze 2021'!$B$3))*BB$3/$E$4</f>
        <v>0</v>
      </c>
      <c r="BB78" s="121">
        <f>$L78*POWER($E$1,(BA$6-'[1]Tabulka propočtu, verze 2021'!$B$3))*BB$3/$E$4</f>
        <v>0</v>
      </c>
      <c r="BC78" s="1"/>
      <c r="BD78" s="121">
        <f>$K78*POWER($E$1,(BD$6-'[1]Tabulka propočtu, verze 2021'!$B$3))*BE$3/$E$4</f>
        <v>0</v>
      </c>
      <c r="BE78" s="121">
        <f>$L78*POWER($E$1,(BD$6-'[1]Tabulka propočtu, verze 2021'!$B$3))*BE$3/$E$4</f>
        <v>0</v>
      </c>
      <c r="BF78" s="1"/>
      <c r="BG78" s="121">
        <f>$K78*POWER($E$1,(BG$6-'[1]Tabulka propočtu, verze 2021'!$B$3))*BH$3/$E$4</f>
        <v>0</v>
      </c>
      <c r="BH78" s="121">
        <f>$L78*POWER($E$1,(BG$6-'[1]Tabulka propočtu, verze 2021'!$B$3))*BH$3/$E$4</f>
        <v>0</v>
      </c>
      <c r="BI78" s="1"/>
      <c r="BJ78" s="121">
        <f>$K78*POWER($E$1,(BJ$6-'[1]Tabulka propočtu, verze 2021'!$B$3))*BK$3/$E$4</f>
        <v>0</v>
      </c>
      <c r="BK78" s="121">
        <f>$L78*POWER($E$1,(BJ$6-'[1]Tabulka propočtu, verze 2021'!$B$3))*BK$3/$E$4</f>
        <v>0</v>
      </c>
      <c r="BL78" s="1"/>
      <c r="BM78" s="121">
        <f>$K78*POWER($E$1,(BM$6-'[1]Tabulka propočtu, verze 2021'!$B$3))*BN$3/$E$4</f>
        <v>0</v>
      </c>
      <c r="BN78" s="121">
        <f>$L78*POWER($E$1,(BM$6-'[1]Tabulka propočtu, verze 2021'!$B$3))*BN$3/$E$4</f>
        <v>0</v>
      </c>
      <c r="BO78" s="1"/>
      <c r="BP78" s="121">
        <f>$K78*POWER($E$1,(BP$6-'[1]Tabulka propočtu, verze 2021'!$B$3))*BQ$3/$E$4</f>
        <v>0</v>
      </c>
      <c r="BQ78" s="121">
        <f>$L78*POWER($E$1,(BP$6-'[1]Tabulka propočtu, verze 2021'!$B$3))*BQ$3/$E$4</f>
        <v>0</v>
      </c>
      <c r="BR78" s="1"/>
      <c r="BS78" s="121">
        <f>$K78*POWER($E$1,(BS$6-'[1]Tabulka propočtu, verze 2021'!$B$3))*BT$3/$E$4</f>
        <v>0</v>
      </c>
      <c r="BT78" s="121">
        <f>$L78*POWER($E$1,(BS$6-'[1]Tabulka propočtu, verze 2021'!$B$3))*BT$3/$E$4</f>
        <v>0</v>
      </c>
      <c r="BU78" s="1"/>
      <c r="BV78" s="121">
        <f>$K78*POWER($E$1,(BV$6-'[1]Tabulka propočtu, verze 2021'!$B$3))*BW$3/$E$4</f>
        <v>0</v>
      </c>
      <c r="BW78" s="121">
        <f>$L78*POWER($E$1,(BV$6-'[1]Tabulka propočtu, verze 2021'!$B$3))*BW$3/$E$4</f>
        <v>0</v>
      </c>
      <c r="BX78" s="1"/>
      <c r="BY78" s="121">
        <f>$K78*POWER($E$1,(BY$6-'[1]Tabulka propočtu, verze 2021'!$B$3))*BZ$3/$E$4</f>
        <v>0</v>
      </c>
      <c r="BZ78" s="121">
        <f>$L78*POWER($E$1,(BY$6-'[1]Tabulka propočtu, verze 2021'!$B$3))*BZ$3/$E$4</f>
        <v>0</v>
      </c>
      <c r="CA78" s="1"/>
      <c r="CB78" s="121">
        <f>$K78*POWER($E$1,(CB$6-'[1]Tabulka propočtu, verze 2021'!$B$3))*CC$3/$E$4</f>
        <v>0</v>
      </c>
      <c r="CC78" s="121">
        <f>$L78*POWER($E$1,(CB$6-'[1]Tabulka propočtu, verze 2021'!$B$3))*CC$3/$E$4</f>
        <v>0</v>
      </c>
      <c r="CD78" s="1"/>
      <c r="CE78" s="121">
        <f>$K78*POWER($E$1,(CE$6-'[1]Tabulka propočtu, verze 2021'!$B$3))*CF$3/$E$4</f>
        <v>0</v>
      </c>
      <c r="CF78" s="121">
        <f>$L78*POWER($E$1,(CE$6-'[1]Tabulka propočtu, verze 2021'!$B$3))*CF$3/$E$4</f>
        <v>0</v>
      </c>
      <c r="CG78" s="1"/>
      <c r="CH78" s="121">
        <f>$K78*POWER($E$1,(CH$6-'[1]Tabulka propočtu, verze 2021'!$B$3))*CI$3/$E$4</f>
        <v>0</v>
      </c>
      <c r="CI78" s="121">
        <f>$L78*POWER($E$1,(CH$6-'[1]Tabulka propočtu, verze 2021'!$B$3))*CI$3/$E$4</f>
        <v>0</v>
      </c>
      <c r="CJ78" s="1"/>
      <c r="CK78" s="121">
        <f>$K78*POWER($E$1,(CK$6-'[1]Tabulka propočtu, verze 2021'!$B$3))*CL$3/$E$4</f>
        <v>0</v>
      </c>
      <c r="CL78" s="121">
        <f>$L78*POWER($E$1,(CK$6-'[1]Tabulka propočtu, verze 2021'!$B$3))*CL$3/$E$4</f>
        <v>0</v>
      </c>
      <c r="CM78" s="1"/>
      <c r="CN78" s="121">
        <f>$K78*POWER($E$1,(CN$6-'[1]Tabulka propočtu, verze 2021'!$B$3))*CO$3/$E$4</f>
        <v>0</v>
      </c>
      <c r="CO78" s="121">
        <f>$L78*POWER($E$1,(CN$6-'[1]Tabulka propočtu, verze 2021'!$B$3))*CO$3/$E$4</f>
        <v>0</v>
      </c>
      <c r="CP78" s="1"/>
      <c r="CQ78" s="121">
        <f>$K78*POWER($E$1,(CQ$6-'[1]Tabulka propočtu, verze 2021'!$B$3))*CR$3/$E$4</f>
        <v>0</v>
      </c>
      <c r="CR78" s="121">
        <f>$L78*POWER($E$1,(CQ$6-'[1]Tabulka propočtu, verze 2021'!$B$3))*CR$3/$E$4</f>
        <v>0</v>
      </c>
      <c r="CS78" s="1"/>
      <c r="CT78" s="121">
        <f>$K78*POWER($E$1,(CT$6-'[1]Tabulka propočtu, verze 2021'!$B$3))*CU$3/$E$4</f>
        <v>0</v>
      </c>
      <c r="CU78" s="121">
        <f>$L78*POWER($E$1,(CT$6-'[1]Tabulka propočtu, verze 2021'!$B$3))*CU$3/$E$4</f>
        <v>0</v>
      </c>
      <c r="CV78" s="1"/>
      <c r="CW78" s="121">
        <f>$K78*POWER($E$1,(CW$6-'[1]Tabulka propočtu, verze 2021'!$B$3))*CX$3/$E$4</f>
        <v>0</v>
      </c>
      <c r="CX78" s="121">
        <f>$L78*POWER($E$1,(CW$6-'[1]Tabulka propočtu, verze 2021'!$B$3))*CX$3/$E$4</f>
        <v>0</v>
      </c>
      <c r="CY78" s="1"/>
      <c r="CZ78" s="121">
        <f>$K78*POWER($E$1,(CZ$6-'[1]Tabulka propočtu, verze 2021'!$B$3))*DA$3/$E$4</f>
        <v>0</v>
      </c>
      <c r="DA78" s="121">
        <f>$L78*POWER($E$1,(CZ$6-'[1]Tabulka propočtu, verze 2021'!$B$3))*DA$3/$E$4</f>
        <v>0</v>
      </c>
      <c r="DB78" s="1"/>
      <c r="DC78" s="121">
        <f>$K78*POWER($E$1,(DC$6-'[1]Tabulka propočtu, verze 2021'!$B$3))*DD$3/$E$4</f>
        <v>0</v>
      </c>
      <c r="DD78" s="121">
        <f>$L78*POWER($E$1,(DC$6-'[1]Tabulka propočtu, verze 2021'!$B$3))*DD$3/$E$4</f>
        <v>0</v>
      </c>
      <c r="DE78" s="1"/>
    </row>
    <row r="79" spans="1:109" x14ac:dyDescent="0.2">
      <c r="A79" s="118"/>
      <c r="B79" s="119"/>
      <c r="C79" s="114" t="str">
        <f>'[1]Tabulka propočtu, verze 2021'!C74</f>
        <v>E09</v>
      </c>
      <c r="D79" s="122" t="str">
        <f>'[1]Tabulka propočtu, verze 2021'!D74</f>
        <v>Jednoduchá výhybka J60-1:14-760</v>
      </c>
      <c r="E79" s="114" t="str">
        <f>'[1]Tabulka propočtu, verze 2021'!E74</f>
        <v>ks</v>
      </c>
      <c r="F79" s="67">
        <f>'[1]Tabulka propočtu, verze 2021'!G74</f>
        <v>5.8376270024374994</v>
      </c>
      <c r="H79" s="121">
        <f>'[1]Tabulka propočtu, verze 2021'!$CQ74</f>
        <v>0</v>
      </c>
      <c r="I79" s="121">
        <f>'[1]Tabulka propočtu, verze 2021'!$CS74</f>
        <v>0</v>
      </c>
      <c r="K79" s="121">
        <f>'[1]Tabulka propočtu, verze 2021'!$CQ74</f>
        <v>0</v>
      </c>
      <c r="L79" s="121">
        <f>'[1]Tabulka propočtu, verze 2021'!$CS74</f>
        <v>0</v>
      </c>
      <c r="M79" s="64"/>
      <c r="N79" s="121">
        <f t="shared" si="223"/>
        <v>0</v>
      </c>
      <c r="O79" s="121">
        <f t="shared" si="224"/>
        <v>0</v>
      </c>
      <c r="P79"/>
      <c r="Q79" s="121">
        <f>$K79*POWER($E$1,(Q$6-'[1]Tabulka propočtu, verze 2021'!$B$3))*R$3/$E$4</f>
        <v>0</v>
      </c>
      <c r="R79" s="121">
        <f>$L79*POWER($E$1,(Q$6-'[1]Tabulka propočtu, verze 2021'!$B$3))*R$3/$E$4</f>
        <v>0</v>
      </c>
      <c r="S79"/>
      <c r="T79" s="121">
        <f>$K79*POWER($E$1,($T$6-'[1]Tabulka propočtu, verze 2021'!$B$3))*U$3/$E$4</f>
        <v>0</v>
      </c>
      <c r="U79" s="121">
        <f>$L79*POWER($E$1,($T$6-'[1]Tabulka propočtu, verze 2021'!$B$3))*U$3/$E$4</f>
        <v>0</v>
      </c>
      <c r="W79" s="121">
        <f>$K79*POWER($E$1,(W$6-'[1]Tabulka propočtu, verze 2021'!$B$3))*X$3/$E$4</f>
        <v>0</v>
      </c>
      <c r="X79" s="121">
        <f>$L79*POWER($E$1,(W$6-'[1]Tabulka propočtu, verze 2021'!$B$3))*X$3/$E$4</f>
        <v>0</v>
      </c>
      <c r="Z79" s="121">
        <f>$K79*POWER($E$1,(Z$6-'[1]Tabulka propočtu, verze 2021'!$B$3))*AA$3/$E$4</f>
        <v>0</v>
      </c>
      <c r="AA79" s="121">
        <f>$L79*POWER($E$1,(Z$6-'[1]Tabulka propočtu, verze 2021'!$B$3))*AA$3/$E$4</f>
        <v>0</v>
      </c>
      <c r="AB79" s="1"/>
      <c r="AC79" s="121">
        <f>$K79*POWER($E$1,(AC$6-'[1]Tabulka propočtu, verze 2021'!$B$3))*AD$3/$E$4</f>
        <v>0</v>
      </c>
      <c r="AD79" s="121">
        <f>$L79*POWER($E$1,(AC$6-'[1]Tabulka propočtu, verze 2021'!$B$3))*AD$3/$E$4</f>
        <v>0</v>
      </c>
      <c r="AE79" s="1"/>
      <c r="AF79" s="121">
        <f>$K79*POWER($E$1,(AF$6-'[1]Tabulka propočtu, verze 2021'!$B$3))*AG$3/$E$4</f>
        <v>0</v>
      </c>
      <c r="AG79" s="121">
        <f>$L79*POWER($E$1,(AF$6-'[1]Tabulka propočtu, verze 2021'!$B$3))*AG$3/$E$4</f>
        <v>0</v>
      </c>
      <c r="AH79" s="1"/>
      <c r="AI79" s="121">
        <f>$K79*POWER($E$1,(AI$6-'[1]Tabulka propočtu, verze 2021'!$B$3))*AJ$3/$E$4</f>
        <v>0</v>
      </c>
      <c r="AJ79" s="121">
        <f>$L79*POWER($E$1,(AI$6-'[1]Tabulka propočtu, verze 2021'!$B$3))*AJ$3/$E$4</f>
        <v>0</v>
      </c>
      <c r="AK79" s="1"/>
      <c r="AL79" s="121">
        <f>$K79*POWER($E$1,(AL$6-'[1]Tabulka propočtu, verze 2021'!$B$3))*AM$3/$E$4</f>
        <v>0</v>
      </c>
      <c r="AM79" s="121">
        <f>$L79*POWER($E$1,(AL$6-'[1]Tabulka propočtu, verze 2021'!$B$3))*AM$3/$E$4</f>
        <v>0</v>
      </c>
      <c r="AN79" s="1"/>
      <c r="AO79" s="121">
        <f>$K79*POWER($E$1,(AO$6-'[1]Tabulka propočtu, verze 2021'!$B$3))*AP$3/$E$4</f>
        <v>0</v>
      </c>
      <c r="AP79" s="121">
        <f>$L79*POWER($E$1,(AO$6-'[1]Tabulka propočtu, verze 2021'!$B$3))*AP$3/$E$4</f>
        <v>0</v>
      </c>
      <c r="AQ79" s="1"/>
      <c r="AR79" s="121">
        <f>$K79*POWER($E$1,(AR$6-'[1]Tabulka propočtu, verze 2021'!$B$3))*AS$3/$E$4</f>
        <v>0</v>
      </c>
      <c r="AS79" s="121">
        <f>$L79*POWER($E$1,(AR$6-'[1]Tabulka propočtu, verze 2021'!$B$3))*AS$3/$E$4</f>
        <v>0</v>
      </c>
      <c r="AT79" s="1"/>
      <c r="AU79" s="121">
        <f>$K79*POWER($E$1,(AU$6-'[1]Tabulka propočtu, verze 2021'!$B$3))*AV$3/$E$4</f>
        <v>0</v>
      </c>
      <c r="AV79" s="121">
        <f>$L79*POWER($E$1,(AU$6-'[1]Tabulka propočtu, verze 2021'!$B$3))*AV$3/$E$4</f>
        <v>0</v>
      </c>
      <c r="AW79" s="1"/>
      <c r="AX79" s="121">
        <f>$K79*POWER($E$1,(AX$6-'[1]Tabulka propočtu, verze 2021'!$B$3))*AY$3/$E$4</f>
        <v>0</v>
      </c>
      <c r="AY79" s="121">
        <f>$L79*POWER($E$1,(AX$6-'[1]Tabulka propočtu, verze 2021'!$B$3))*AY$3/$E$4</f>
        <v>0</v>
      </c>
      <c r="AZ79" s="1"/>
      <c r="BA79" s="121">
        <f>$K79*POWER($E$1,(BA$6-'[1]Tabulka propočtu, verze 2021'!$B$3))*BB$3/$E$4</f>
        <v>0</v>
      </c>
      <c r="BB79" s="121">
        <f>$L79*POWER($E$1,(BA$6-'[1]Tabulka propočtu, verze 2021'!$B$3))*BB$3/$E$4</f>
        <v>0</v>
      </c>
      <c r="BC79" s="1"/>
      <c r="BD79" s="121">
        <f>$K79*POWER($E$1,(BD$6-'[1]Tabulka propočtu, verze 2021'!$B$3))*BE$3/$E$4</f>
        <v>0</v>
      </c>
      <c r="BE79" s="121">
        <f>$L79*POWER($E$1,(BD$6-'[1]Tabulka propočtu, verze 2021'!$B$3))*BE$3/$E$4</f>
        <v>0</v>
      </c>
      <c r="BF79" s="1"/>
      <c r="BG79" s="121">
        <f>$K79*POWER($E$1,(BG$6-'[1]Tabulka propočtu, verze 2021'!$B$3))*BH$3/$E$4</f>
        <v>0</v>
      </c>
      <c r="BH79" s="121">
        <f>$L79*POWER($E$1,(BG$6-'[1]Tabulka propočtu, verze 2021'!$B$3))*BH$3/$E$4</f>
        <v>0</v>
      </c>
      <c r="BI79" s="1"/>
      <c r="BJ79" s="121">
        <f>$K79*POWER($E$1,(BJ$6-'[1]Tabulka propočtu, verze 2021'!$B$3))*BK$3/$E$4</f>
        <v>0</v>
      </c>
      <c r="BK79" s="121">
        <f>$L79*POWER($E$1,(BJ$6-'[1]Tabulka propočtu, verze 2021'!$B$3))*BK$3/$E$4</f>
        <v>0</v>
      </c>
      <c r="BL79" s="1"/>
      <c r="BM79" s="121">
        <f>$K79*POWER($E$1,(BM$6-'[1]Tabulka propočtu, verze 2021'!$B$3))*BN$3/$E$4</f>
        <v>0</v>
      </c>
      <c r="BN79" s="121">
        <f>$L79*POWER($E$1,(BM$6-'[1]Tabulka propočtu, verze 2021'!$B$3))*BN$3/$E$4</f>
        <v>0</v>
      </c>
      <c r="BO79" s="1"/>
      <c r="BP79" s="121">
        <f>$K79*POWER($E$1,(BP$6-'[1]Tabulka propočtu, verze 2021'!$B$3))*BQ$3/$E$4</f>
        <v>0</v>
      </c>
      <c r="BQ79" s="121">
        <f>$L79*POWER($E$1,(BP$6-'[1]Tabulka propočtu, verze 2021'!$B$3))*BQ$3/$E$4</f>
        <v>0</v>
      </c>
      <c r="BR79" s="1"/>
      <c r="BS79" s="121">
        <f>$K79*POWER($E$1,(BS$6-'[1]Tabulka propočtu, verze 2021'!$B$3))*BT$3/$E$4</f>
        <v>0</v>
      </c>
      <c r="BT79" s="121">
        <f>$L79*POWER($E$1,(BS$6-'[1]Tabulka propočtu, verze 2021'!$B$3))*BT$3/$E$4</f>
        <v>0</v>
      </c>
      <c r="BU79" s="1"/>
      <c r="BV79" s="121">
        <f>$K79*POWER($E$1,(BV$6-'[1]Tabulka propočtu, verze 2021'!$B$3))*BW$3/$E$4</f>
        <v>0</v>
      </c>
      <c r="BW79" s="121">
        <f>$L79*POWER($E$1,(BV$6-'[1]Tabulka propočtu, verze 2021'!$B$3))*BW$3/$E$4</f>
        <v>0</v>
      </c>
      <c r="BX79" s="1"/>
      <c r="BY79" s="121">
        <f>$K79*POWER($E$1,(BY$6-'[1]Tabulka propočtu, verze 2021'!$B$3))*BZ$3/$E$4</f>
        <v>0</v>
      </c>
      <c r="BZ79" s="121">
        <f>$L79*POWER($E$1,(BY$6-'[1]Tabulka propočtu, verze 2021'!$B$3))*BZ$3/$E$4</f>
        <v>0</v>
      </c>
      <c r="CA79" s="1"/>
      <c r="CB79" s="121">
        <f>$K79*POWER($E$1,(CB$6-'[1]Tabulka propočtu, verze 2021'!$B$3))*CC$3/$E$4</f>
        <v>0</v>
      </c>
      <c r="CC79" s="121">
        <f>$L79*POWER($E$1,(CB$6-'[1]Tabulka propočtu, verze 2021'!$B$3))*CC$3/$E$4</f>
        <v>0</v>
      </c>
      <c r="CD79" s="1"/>
      <c r="CE79" s="121">
        <f>$K79*POWER($E$1,(CE$6-'[1]Tabulka propočtu, verze 2021'!$B$3))*CF$3/$E$4</f>
        <v>0</v>
      </c>
      <c r="CF79" s="121">
        <f>$L79*POWER($E$1,(CE$6-'[1]Tabulka propočtu, verze 2021'!$B$3))*CF$3/$E$4</f>
        <v>0</v>
      </c>
      <c r="CG79" s="1"/>
      <c r="CH79" s="121">
        <f>$K79*POWER($E$1,(CH$6-'[1]Tabulka propočtu, verze 2021'!$B$3))*CI$3/$E$4</f>
        <v>0</v>
      </c>
      <c r="CI79" s="121">
        <f>$L79*POWER($E$1,(CH$6-'[1]Tabulka propočtu, verze 2021'!$B$3))*CI$3/$E$4</f>
        <v>0</v>
      </c>
      <c r="CJ79" s="1"/>
      <c r="CK79" s="121">
        <f>$K79*POWER($E$1,(CK$6-'[1]Tabulka propočtu, verze 2021'!$B$3))*CL$3/$E$4</f>
        <v>0</v>
      </c>
      <c r="CL79" s="121">
        <f>$L79*POWER($E$1,(CK$6-'[1]Tabulka propočtu, verze 2021'!$B$3))*CL$3/$E$4</f>
        <v>0</v>
      </c>
      <c r="CM79" s="1"/>
      <c r="CN79" s="121">
        <f>$K79*POWER($E$1,(CN$6-'[1]Tabulka propočtu, verze 2021'!$B$3))*CO$3/$E$4</f>
        <v>0</v>
      </c>
      <c r="CO79" s="121">
        <f>$L79*POWER($E$1,(CN$6-'[1]Tabulka propočtu, verze 2021'!$B$3))*CO$3/$E$4</f>
        <v>0</v>
      </c>
      <c r="CP79" s="1"/>
      <c r="CQ79" s="121">
        <f>$K79*POWER($E$1,(CQ$6-'[1]Tabulka propočtu, verze 2021'!$B$3))*CR$3/$E$4</f>
        <v>0</v>
      </c>
      <c r="CR79" s="121">
        <f>$L79*POWER($E$1,(CQ$6-'[1]Tabulka propočtu, verze 2021'!$B$3))*CR$3/$E$4</f>
        <v>0</v>
      </c>
      <c r="CS79" s="1"/>
      <c r="CT79" s="121">
        <f>$K79*POWER($E$1,(CT$6-'[1]Tabulka propočtu, verze 2021'!$B$3))*CU$3/$E$4</f>
        <v>0</v>
      </c>
      <c r="CU79" s="121">
        <f>$L79*POWER($E$1,(CT$6-'[1]Tabulka propočtu, verze 2021'!$B$3))*CU$3/$E$4</f>
        <v>0</v>
      </c>
      <c r="CV79" s="1"/>
      <c r="CW79" s="121">
        <f>$K79*POWER($E$1,(CW$6-'[1]Tabulka propočtu, verze 2021'!$B$3))*CX$3/$E$4</f>
        <v>0</v>
      </c>
      <c r="CX79" s="121">
        <f>$L79*POWER($E$1,(CW$6-'[1]Tabulka propočtu, verze 2021'!$B$3))*CX$3/$E$4</f>
        <v>0</v>
      </c>
      <c r="CY79" s="1"/>
      <c r="CZ79" s="121">
        <f>$K79*POWER($E$1,(CZ$6-'[1]Tabulka propočtu, verze 2021'!$B$3))*DA$3/$E$4</f>
        <v>0</v>
      </c>
      <c r="DA79" s="121">
        <f>$L79*POWER($E$1,(CZ$6-'[1]Tabulka propočtu, verze 2021'!$B$3))*DA$3/$E$4</f>
        <v>0</v>
      </c>
      <c r="DB79" s="1"/>
      <c r="DC79" s="121">
        <f>$K79*POWER($E$1,(DC$6-'[1]Tabulka propočtu, verze 2021'!$B$3))*DD$3/$E$4</f>
        <v>0</v>
      </c>
      <c r="DD79" s="121">
        <f>$L79*POWER($E$1,(DC$6-'[1]Tabulka propočtu, verze 2021'!$B$3))*DD$3/$E$4</f>
        <v>0</v>
      </c>
      <c r="DE79" s="1"/>
    </row>
    <row r="80" spans="1:109" x14ac:dyDescent="0.2">
      <c r="A80" s="118"/>
      <c r="B80" s="119"/>
      <c r="C80" s="114" t="str">
        <f>'[1]Tabulka propočtu, verze 2021'!C75</f>
        <v>E10</v>
      </c>
      <c r="D80" s="122" t="str">
        <f>'[1]Tabulka propočtu, verze 2021'!D75</f>
        <v>Jednoduchá výhybka J60-1:12-500</v>
      </c>
      <c r="E80" s="114" t="str">
        <f>'[1]Tabulka propočtu, verze 2021'!E75</f>
        <v>ks</v>
      </c>
      <c r="F80" s="67">
        <f>'[1]Tabulka propočtu, verze 2021'!G75</f>
        <v>4.3782202518281244</v>
      </c>
      <c r="H80" s="121">
        <f>'[1]Tabulka propočtu, verze 2021'!$CQ75</f>
        <v>0</v>
      </c>
      <c r="I80" s="121">
        <f>'[1]Tabulka propočtu, verze 2021'!$CS75</f>
        <v>0</v>
      </c>
      <c r="K80" s="121">
        <f>'[1]Tabulka propočtu, verze 2021'!$CQ75</f>
        <v>0</v>
      </c>
      <c r="L80" s="121">
        <f>'[1]Tabulka propočtu, verze 2021'!$CS75</f>
        <v>0</v>
      </c>
      <c r="M80" s="64"/>
      <c r="N80" s="121">
        <f t="shared" si="223"/>
        <v>0</v>
      </c>
      <c r="O80" s="121">
        <f t="shared" si="224"/>
        <v>0</v>
      </c>
      <c r="P80"/>
      <c r="Q80" s="121">
        <f>$K80*POWER($E$1,(Q$6-'[1]Tabulka propočtu, verze 2021'!$B$3))*R$3/$E$4</f>
        <v>0</v>
      </c>
      <c r="R80" s="121">
        <f>$L80*POWER($E$1,(Q$6-'[1]Tabulka propočtu, verze 2021'!$B$3))*R$3/$E$4</f>
        <v>0</v>
      </c>
      <c r="S80"/>
      <c r="T80" s="121">
        <f>$K80*POWER($E$1,($T$6-'[1]Tabulka propočtu, verze 2021'!$B$3))*U$3/$E$4</f>
        <v>0</v>
      </c>
      <c r="U80" s="121">
        <f>$L80*POWER($E$1,($T$6-'[1]Tabulka propočtu, verze 2021'!$B$3))*U$3/$E$4</f>
        <v>0</v>
      </c>
      <c r="W80" s="121">
        <f>$K80*POWER($E$1,(W$6-'[1]Tabulka propočtu, verze 2021'!$B$3))*X$3/$E$4</f>
        <v>0</v>
      </c>
      <c r="X80" s="121">
        <f>$L80*POWER($E$1,(W$6-'[1]Tabulka propočtu, verze 2021'!$B$3))*X$3/$E$4</f>
        <v>0</v>
      </c>
      <c r="Z80" s="121">
        <f>$K80*POWER($E$1,(Z$6-'[1]Tabulka propočtu, verze 2021'!$B$3))*AA$3/$E$4</f>
        <v>0</v>
      </c>
      <c r="AA80" s="121">
        <f>$L80*POWER($E$1,(Z$6-'[1]Tabulka propočtu, verze 2021'!$B$3))*AA$3/$E$4</f>
        <v>0</v>
      </c>
      <c r="AB80" s="1"/>
      <c r="AC80" s="121">
        <f>$K80*POWER($E$1,(AC$6-'[1]Tabulka propočtu, verze 2021'!$B$3))*AD$3/$E$4</f>
        <v>0</v>
      </c>
      <c r="AD80" s="121">
        <f>$L80*POWER($E$1,(AC$6-'[1]Tabulka propočtu, verze 2021'!$B$3))*AD$3/$E$4</f>
        <v>0</v>
      </c>
      <c r="AE80" s="1"/>
      <c r="AF80" s="121">
        <f>$K80*POWER($E$1,(AF$6-'[1]Tabulka propočtu, verze 2021'!$B$3))*AG$3/$E$4</f>
        <v>0</v>
      </c>
      <c r="AG80" s="121">
        <f>$L80*POWER($E$1,(AF$6-'[1]Tabulka propočtu, verze 2021'!$B$3))*AG$3/$E$4</f>
        <v>0</v>
      </c>
      <c r="AH80" s="1"/>
      <c r="AI80" s="121">
        <f>$K80*POWER($E$1,(AI$6-'[1]Tabulka propočtu, verze 2021'!$B$3))*AJ$3/$E$4</f>
        <v>0</v>
      </c>
      <c r="AJ80" s="121">
        <f>$L80*POWER($E$1,(AI$6-'[1]Tabulka propočtu, verze 2021'!$B$3))*AJ$3/$E$4</f>
        <v>0</v>
      </c>
      <c r="AK80" s="1"/>
      <c r="AL80" s="121">
        <f>$K80*POWER($E$1,(AL$6-'[1]Tabulka propočtu, verze 2021'!$B$3))*AM$3/$E$4</f>
        <v>0</v>
      </c>
      <c r="AM80" s="121">
        <f>$L80*POWER($E$1,(AL$6-'[1]Tabulka propočtu, verze 2021'!$B$3))*AM$3/$E$4</f>
        <v>0</v>
      </c>
      <c r="AN80" s="1"/>
      <c r="AO80" s="121">
        <f>$K80*POWER($E$1,(AO$6-'[1]Tabulka propočtu, verze 2021'!$B$3))*AP$3/$E$4</f>
        <v>0</v>
      </c>
      <c r="AP80" s="121">
        <f>$L80*POWER($E$1,(AO$6-'[1]Tabulka propočtu, verze 2021'!$B$3))*AP$3/$E$4</f>
        <v>0</v>
      </c>
      <c r="AQ80" s="1"/>
      <c r="AR80" s="121">
        <f>$K80*POWER($E$1,(AR$6-'[1]Tabulka propočtu, verze 2021'!$B$3))*AS$3/$E$4</f>
        <v>0</v>
      </c>
      <c r="AS80" s="121">
        <f>$L80*POWER($E$1,(AR$6-'[1]Tabulka propočtu, verze 2021'!$B$3))*AS$3/$E$4</f>
        <v>0</v>
      </c>
      <c r="AT80" s="1"/>
      <c r="AU80" s="121">
        <f>$K80*POWER($E$1,(AU$6-'[1]Tabulka propočtu, verze 2021'!$B$3))*AV$3/$E$4</f>
        <v>0</v>
      </c>
      <c r="AV80" s="121">
        <f>$L80*POWER($E$1,(AU$6-'[1]Tabulka propočtu, verze 2021'!$B$3))*AV$3/$E$4</f>
        <v>0</v>
      </c>
      <c r="AW80" s="1"/>
      <c r="AX80" s="121">
        <f>$K80*POWER($E$1,(AX$6-'[1]Tabulka propočtu, verze 2021'!$B$3))*AY$3/$E$4</f>
        <v>0</v>
      </c>
      <c r="AY80" s="121">
        <f>$L80*POWER($E$1,(AX$6-'[1]Tabulka propočtu, verze 2021'!$B$3))*AY$3/$E$4</f>
        <v>0</v>
      </c>
      <c r="AZ80" s="1"/>
      <c r="BA80" s="121">
        <f>$K80*POWER($E$1,(BA$6-'[1]Tabulka propočtu, verze 2021'!$B$3))*BB$3/$E$4</f>
        <v>0</v>
      </c>
      <c r="BB80" s="121">
        <f>$L80*POWER($E$1,(BA$6-'[1]Tabulka propočtu, verze 2021'!$B$3))*BB$3/$E$4</f>
        <v>0</v>
      </c>
      <c r="BC80" s="1"/>
      <c r="BD80" s="121">
        <f>$K80*POWER($E$1,(BD$6-'[1]Tabulka propočtu, verze 2021'!$B$3))*BE$3/$E$4</f>
        <v>0</v>
      </c>
      <c r="BE80" s="121">
        <f>$L80*POWER($E$1,(BD$6-'[1]Tabulka propočtu, verze 2021'!$B$3))*BE$3/$E$4</f>
        <v>0</v>
      </c>
      <c r="BF80" s="1"/>
      <c r="BG80" s="121">
        <f>$K80*POWER($E$1,(BG$6-'[1]Tabulka propočtu, verze 2021'!$B$3))*BH$3/$E$4</f>
        <v>0</v>
      </c>
      <c r="BH80" s="121">
        <f>$L80*POWER($E$1,(BG$6-'[1]Tabulka propočtu, verze 2021'!$B$3))*BH$3/$E$4</f>
        <v>0</v>
      </c>
      <c r="BI80" s="1"/>
      <c r="BJ80" s="121">
        <f>$K80*POWER($E$1,(BJ$6-'[1]Tabulka propočtu, verze 2021'!$B$3))*BK$3/$E$4</f>
        <v>0</v>
      </c>
      <c r="BK80" s="121">
        <f>$L80*POWER($E$1,(BJ$6-'[1]Tabulka propočtu, verze 2021'!$B$3))*BK$3/$E$4</f>
        <v>0</v>
      </c>
      <c r="BL80" s="1"/>
      <c r="BM80" s="121">
        <f>$K80*POWER($E$1,(BM$6-'[1]Tabulka propočtu, verze 2021'!$B$3))*BN$3/$E$4</f>
        <v>0</v>
      </c>
      <c r="BN80" s="121">
        <f>$L80*POWER($E$1,(BM$6-'[1]Tabulka propočtu, verze 2021'!$B$3))*BN$3/$E$4</f>
        <v>0</v>
      </c>
      <c r="BO80" s="1"/>
      <c r="BP80" s="121">
        <f>$K80*POWER($E$1,(BP$6-'[1]Tabulka propočtu, verze 2021'!$B$3))*BQ$3/$E$4</f>
        <v>0</v>
      </c>
      <c r="BQ80" s="121">
        <f>$L80*POWER($E$1,(BP$6-'[1]Tabulka propočtu, verze 2021'!$B$3))*BQ$3/$E$4</f>
        <v>0</v>
      </c>
      <c r="BR80" s="1"/>
      <c r="BS80" s="121">
        <f>$K80*POWER($E$1,(BS$6-'[1]Tabulka propočtu, verze 2021'!$B$3))*BT$3/$E$4</f>
        <v>0</v>
      </c>
      <c r="BT80" s="121">
        <f>$L80*POWER($E$1,(BS$6-'[1]Tabulka propočtu, verze 2021'!$B$3))*BT$3/$E$4</f>
        <v>0</v>
      </c>
      <c r="BU80" s="1"/>
      <c r="BV80" s="121">
        <f>$K80*POWER($E$1,(BV$6-'[1]Tabulka propočtu, verze 2021'!$B$3))*BW$3/$E$4</f>
        <v>0</v>
      </c>
      <c r="BW80" s="121">
        <f>$L80*POWER($E$1,(BV$6-'[1]Tabulka propočtu, verze 2021'!$B$3))*BW$3/$E$4</f>
        <v>0</v>
      </c>
      <c r="BX80" s="1"/>
      <c r="BY80" s="121">
        <f>$K80*POWER($E$1,(BY$6-'[1]Tabulka propočtu, verze 2021'!$B$3))*BZ$3/$E$4</f>
        <v>0</v>
      </c>
      <c r="BZ80" s="121">
        <f>$L80*POWER($E$1,(BY$6-'[1]Tabulka propočtu, verze 2021'!$B$3))*BZ$3/$E$4</f>
        <v>0</v>
      </c>
      <c r="CA80" s="1"/>
      <c r="CB80" s="121">
        <f>$K80*POWER($E$1,(CB$6-'[1]Tabulka propočtu, verze 2021'!$B$3))*CC$3/$E$4</f>
        <v>0</v>
      </c>
      <c r="CC80" s="121">
        <f>$L80*POWER($E$1,(CB$6-'[1]Tabulka propočtu, verze 2021'!$B$3))*CC$3/$E$4</f>
        <v>0</v>
      </c>
      <c r="CD80" s="1"/>
      <c r="CE80" s="121">
        <f>$K80*POWER($E$1,(CE$6-'[1]Tabulka propočtu, verze 2021'!$B$3))*CF$3/$E$4</f>
        <v>0</v>
      </c>
      <c r="CF80" s="121">
        <f>$L80*POWER($E$1,(CE$6-'[1]Tabulka propočtu, verze 2021'!$B$3))*CF$3/$E$4</f>
        <v>0</v>
      </c>
      <c r="CG80" s="1"/>
      <c r="CH80" s="121">
        <f>$K80*POWER($E$1,(CH$6-'[1]Tabulka propočtu, verze 2021'!$B$3))*CI$3/$E$4</f>
        <v>0</v>
      </c>
      <c r="CI80" s="121">
        <f>$L80*POWER($E$1,(CH$6-'[1]Tabulka propočtu, verze 2021'!$B$3))*CI$3/$E$4</f>
        <v>0</v>
      </c>
      <c r="CJ80" s="1"/>
      <c r="CK80" s="121">
        <f>$K80*POWER($E$1,(CK$6-'[1]Tabulka propočtu, verze 2021'!$B$3))*CL$3/$E$4</f>
        <v>0</v>
      </c>
      <c r="CL80" s="121">
        <f>$L80*POWER($E$1,(CK$6-'[1]Tabulka propočtu, verze 2021'!$B$3))*CL$3/$E$4</f>
        <v>0</v>
      </c>
      <c r="CM80" s="1"/>
      <c r="CN80" s="121">
        <f>$K80*POWER($E$1,(CN$6-'[1]Tabulka propočtu, verze 2021'!$B$3))*CO$3/$E$4</f>
        <v>0</v>
      </c>
      <c r="CO80" s="121">
        <f>$L80*POWER($E$1,(CN$6-'[1]Tabulka propočtu, verze 2021'!$B$3))*CO$3/$E$4</f>
        <v>0</v>
      </c>
      <c r="CP80" s="1"/>
      <c r="CQ80" s="121">
        <f>$K80*POWER($E$1,(CQ$6-'[1]Tabulka propočtu, verze 2021'!$B$3))*CR$3/$E$4</f>
        <v>0</v>
      </c>
      <c r="CR80" s="121">
        <f>$L80*POWER($E$1,(CQ$6-'[1]Tabulka propočtu, verze 2021'!$B$3))*CR$3/$E$4</f>
        <v>0</v>
      </c>
      <c r="CS80" s="1"/>
      <c r="CT80" s="121">
        <f>$K80*POWER($E$1,(CT$6-'[1]Tabulka propočtu, verze 2021'!$B$3))*CU$3/$E$4</f>
        <v>0</v>
      </c>
      <c r="CU80" s="121">
        <f>$L80*POWER($E$1,(CT$6-'[1]Tabulka propočtu, verze 2021'!$B$3))*CU$3/$E$4</f>
        <v>0</v>
      </c>
      <c r="CV80" s="1"/>
      <c r="CW80" s="121">
        <f>$K80*POWER($E$1,(CW$6-'[1]Tabulka propočtu, verze 2021'!$B$3))*CX$3/$E$4</f>
        <v>0</v>
      </c>
      <c r="CX80" s="121">
        <f>$L80*POWER($E$1,(CW$6-'[1]Tabulka propočtu, verze 2021'!$B$3))*CX$3/$E$4</f>
        <v>0</v>
      </c>
      <c r="CY80" s="1"/>
      <c r="CZ80" s="121">
        <f>$K80*POWER($E$1,(CZ$6-'[1]Tabulka propočtu, verze 2021'!$B$3))*DA$3/$E$4</f>
        <v>0</v>
      </c>
      <c r="DA80" s="121">
        <f>$L80*POWER($E$1,(CZ$6-'[1]Tabulka propočtu, verze 2021'!$B$3))*DA$3/$E$4</f>
        <v>0</v>
      </c>
      <c r="DB80" s="1"/>
      <c r="DC80" s="121">
        <f>$K80*POWER($E$1,(DC$6-'[1]Tabulka propočtu, verze 2021'!$B$3))*DD$3/$E$4</f>
        <v>0</v>
      </c>
      <c r="DD80" s="121">
        <f>$L80*POWER($E$1,(DC$6-'[1]Tabulka propočtu, verze 2021'!$B$3))*DD$3/$E$4</f>
        <v>0</v>
      </c>
      <c r="DE80" s="1"/>
    </row>
    <row r="81" spans="1:109" x14ac:dyDescent="0.2">
      <c r="A81" s="118"/>
      <c r="B81" s="119"/>
      <c r="C81" s="114" t="str">
        <f>'[1]Tabulka propočtu, verze 2021'!C76</f>
        <v>E11</v>
      </c>
      <c r="D81" s="122" t="str">
        <f>'[1]Tabulka propočtu, verze 2021'!D76</f>
        <v>Jednoduchá výhybka J60-1:11-300</v>
      </c>
      <c r="E81" s="114" t="str">
        <f>'[1]Tabulka propočtu, verze 2021'!E76</f>
        <v>ks</v>
      </c>
      <c r="F81" s="67">
        <f>'[1]Tabulka propočtu, verze 2021'!G76</f>
        <v>3.7046479053930286</v>
      </c>
      <c r="H81" s="121">
        <f>'[1]Tabulka propočtu, verze 2021'!$CQ76</f>
        <v>0</v>
      </c>
      <c r="I81" s="121">
        <f>'[1]Tabulka propočtu, verze 2021'!$CS76</f>
        <v>0</v>
      </c>
      <c r="K81" s="121">
        <f>'[1]Tabulka propočtu, verze 2021'!$CQ76</f>
        <v>0</v>
      </c>
      <c r="L81" s="121">
        <f>'[1]Tabulka propočtu, verze 2021'!$CS76</f>
        <v>0</v>
      </c>
      <c r="M81" s="64"/>
      <c r="N81" s="121">
        <f t="shared" si="223"/>
        <v>0</v>
      </c>
      <c r="O81" s="121">
        <f t="shared" si="224"/>
        <v>0</v>
      </c>
      <c r="P81"/>
      <c r="Q81" s="121">
        <f>$K81*POWER($E$1,(Q$6-'[1]Tabulka propočtu, verze 2021'!$B$3))*R$3/$E$4</f>
        <v>0</v>
      </c>
      <c r="R81" s="121">
        <f>$L81*POWER($E$1,(Q$6-'[1]Tabulka propočtu, verze 2021'!$B$3))*R$3/$E$4</f>
        <v>0</v>
      </c>
      <c r="S81"/>
      <c r="T81" s="121">
        <f>$K81*POWER($E$1,($T$6-'[1]Tabulka propočtu, verze 2021'!$B$3))*U$3/$E$4</f>
        <v>0</v>
      </c>
      <c r="U81" s="121">
        <f>$L81*POWER($E$1,($T$6-'[1]Tabulka propočtu, verze 2021'!$B$3))*U$3/$E$4</f>
        <v>0</v>
      </c>
      <c r="W81" s="121">
        <f>$K81*POWER($E$1,(W$6-'[1]Tabulka propočtu, verze 2021'!$B$3))*X$3/$E$4</f>
        <v>0</v>
      </c>
      <c r="X81" s="121">
        <f>$L81*POWER($E$1,(W$6-'[1]Tabulka propočtu, verze 2021'!$B$3))*X$3/$E$4</f>
        <v>0</v>
      </c>
      <c r="Z81" s="121">
        <f>$K81*POWER($E$1,(Z$6-'[1]Tabulka propočtu, verze 2021'!$B$3))*AA$3/$E$4</f>
        <v>0</v>
      </c>
      <c r="AA81" s="121">
        <f>$L81*POWER($E$1,(Z$6-'[1]Tabulka propočtu, verze 2021'!$B$3))*AA$3/$E$4</f>
        <v>0</v>
      </c>
      <c r="AB81" s="1"/>
      <c r="AC81" s="121">
        <f>$K81*POWER($E$1,(AC$6-'[1]Tabulka propočtu, verze 2021'!$B$3))*AD$3/$E$4</f>
        <v>0</v>
      </c>
      <c r="AD81" s="121">
        <f>$L81*POWER($E$1,(AC$6-'[1]Tabulka propočtu, verze 2021'!$B$3))*AD$3/$E$4</f>
        <v>0</v>
      </c>
      <c r="AE81" s="1"/>
      <c r="AF81" s="121">
        <f>$K81*POWER($E$1,(AF$6-'[1]Tabulka propočtu, verze 2021'!$B$3))*AG$3/$E$4</f>
        <v>0</v>
      </c>
      <c r="AG81" s="121">
        <f>$L81*POWER($E$1,(AF$6-'[1]Tabulka propočtu, verze 2021'!$B$3))*AG$3/$E$4</f>
        <v>0</v>
      </c>
      <c r="AH81" s="1"/>
      <c r="AI81" s="121">
        <f>$K81*POWER($E$1,(AI$6-'[1]Tabulka propočtu, verze 2021'!$B$3))*AJ$3/$E$4</f>
        <v>0</v>
      </c>
      <c r="AJ81" s="121">
        <f>$L81*POWER($E$1,(AI$6-'[1]Tabulka propočtu, verze 2021'!$B$3))*AJ$3/$E$4</f>
        <v>0</v>
      </c>
      <c r="AK81" s="1"/>
      <c r="AL81" s="121">
        <f>$K81*POWER($E$1,(AL$6-'[1]Tabulka propočtu, verze 2021'!$B$3))*AM$3/$E$4</f>
        <v>0</v>
      </c>
      <c r="AM81" s="121">
        <f>$L81*POWER($E$1,(AL$6-'[1]Tabulka propočtu, verze 2021'!$B$3))*AM$3/$E$4</f>
        <v>0</v>
      </c>
      <c r="AN81" s="1"/>
      <c r="AO81" s="121">
        <f>$K81*POWER($E$1,(AO$6-'[1]Tabulka propočtu, verze 2021'!$B$3))*AP$3/$E$4</f>
        <v>0</v>
      </c>
      <c r="AP81" s="121">
        <f>$L81*POWER($E$1,(AO$6-'[1]Tabulka propočtu, verze 2021'!$B$3))*AP$3/$E$4</f>
        <v>0</v>
      </c>
      <c r="AQ81" s="1"/>
      <c r="AR81" s="121">
        <f>$K81*POWER($E$1,(AR$6-'[1]Tabulka propočtu, verze 2021'!$B$3))*AS$3/$E$4</f>
        <v>0</v>
      </c>
      <c r="AS81" s="121">
        <f>$L81*POWER($E$1,(AR$6-'[1]Tabulka propočtu, verze 2021'!$B$3))*AS$3/$E$4</f>
        <v>0</v>
      </c>
      <c r="AT81" s="1"/>
      <c r="AU81" s="121">
        <f>$K81*POWER($E$1,(AU$6-'[1]Tabulka propočtu, verze 2021'!$B$3))*AV$3/$E$4</f>
        <v>0</v>
      </c>
      <c r="AV81" s="121">
        <f>$L81*POWER($E$1,(AU$6-'[1]Tabulka propočtu, verze 2021'!$B$3))*AV$3/$E$4</f>
        <v>0</v>
      </c>
      <c r="AW81" s="1"/>
      <c r="AX81" s="121">
        <f>$K81*POWER($E$1,(AX$6-'[1]Tabulka propočtu, verze 2021'!$B$3))*AY$3/$E$4</f>
        <v>0</v>
      </c>
      <c r="AY81" s="121">
        <f>$L81*POWER($E$1,(AX$6-'[1]Tabulka propočtu, verze 2021'!$B$3))*AY$3/$E$4</f>
        <v>0</v>
      </c>
      <c r="AZ81" s="1"/>
      <c r="BA81" s="121">
        <f>$K81*POWER($E$1,(BA$6-'[1]Tabulka propočtu, verze 2021'!$B$3))*BB$3/$E$4</f>
        <v>0</v>
      </c>
      <c r="BB81" s="121">
        <f>$L81*POWER($E$1,(BA$6-'[1]Tabulka propočtu, verze 2021'!$B$3))*BB$3/$E$4</f>
        <v>0</v>
      </c>
      <c r="BC81" s="1"/>
      <c r="BD81" s="121">
        <f>$K81*POWER($E$1,(BD$6-'[1]Tabulka propočtu, verze 2021'!$B$3))*BE$3/$E$4</f>
        <v>0</v>
      </c>
      <c r="BE81" s="121">
        <f>$L81*POWER($E$1,(BD$6-'[1]Tabulka propočtu, verze 2021'!$B$3))*BE$3/$E$4</f>
        <v>0</v>
      </c>
      <c r="BF81" s="1"/>
      <c r="BG81" s="121">
        <f>$K81*POWER($E$1,(BG$6-'[1]Tabulka propočtu, verze 2021'!$B$3))*BH$3/$E$4</f>
        <v>0</v>
      </c>
      <c r="BH81" s="121">
        <f>$L81*POWER($E$1,(BG$6-'[1]Tabulka propočtu, verze 2021'!$B$3))*BH$3/$E$4</f>
        <v>0</v>
      </c>
      <c r="BI81" s="1"/>
      <c r="BJ81" s="121">
        <f>$K81*POWER($E$1,(BJ$6-'[1]Tabulka propočtu, verze 2021'!$B$3))*BK$3/$E$4</f>
        <v>0</v>
      </c>
      <c r="BK81" s="121">
        <f>$L81*POWER($E$1,(BJ$6-'[1]Tabulka propočtu, verze 2021'!$B$3))*BK$3/$E$4</f>
        <v>0</v>
      </c>
      <c r="BL81" s="1"/>
      <c r="BM81" s="121">
        <f>$K81*POWER($E$1,(BM$6-'[1]Tabulka propočtu, verze 2021'!$B$3))*BN$3/$E$4</f>
        <v>0</v>
      </c>
      <c r="BN81" s="121">
        <f>$L81*POWER($E$1,(BM$6-'[1]Tabulka propočtu, verze 2021'!$B$3))*BN$3/$E$4</f>
        <v>0</v>
      </c>
      <c r="BO81" s="1"/>
      <c r="BP81" s="121">
        <f>$K81*POWER($E$1,(BP$6-'[1]Tabulka propočtu, verze 2021'!$B$3))*BQ$3/$E$4</f>
        <v>0</v>
      </c>
      <c r="BQ81" s="121">
        <f>$L81*POWER($E$1,(BP$6-'[1]Tabulka propočtu, verze 2021'!$B$3))*BQ$3/$E$4</f>
        <v>0</v>
      </c>
      <c r="BR81" s="1"/>
      <c r="BS81" s="121">
        <f>$K81*POWER($E$1,(BS$6-'[1]Tabulka propočtu, verze 2021'!$B$3))*BT$3/$E$4</f>
        <v>0</v>
      </c>
      <c r="BT81" s="121">
        <f>$L81*POWER($E$1,(BS$6-'[1]Tabulka propočtu, verze 2021'!$B$3))*BT$3/$E$4</f>
        <v>0</v>
      </c>
      <c r="BU81" s="1"/>
      <c r="BV81" s="121">
        <f>$K81*POWER($E$1,(BV$6-'[1]Tabulka propočtu, verze 2021'!$B$3))*BW$3/$E$4</f>
        <v>0</v>
      </c>
      <c r="BW81" s="121">
        <f>$L81*POWER($E$1,(BV$6-'[1]Tabulka propočtu, verze 2021'!$B$3))*BW$3/$E$4</f>
        <v>0</v>
      </c>
      <c r="BX81" s="1"/>
      <c r="BY81" s="121">
        <f>$K81*POWER($E$1,(BY$6-'[1]Tabulka propočtu, verze 2021'!$B$3))*BZ$3/$E$4</f>
        <v>0</v>
      </c>
      <c r="BZ81" s="121">
        <f>$L81*POWER($E$1,(BY$6-'[1]Tabulka propočtu, verze 2021'!$B$3))*BZ$3/$E$4</f>
        <v>0</v>
      </c>
      <c r="CA81" s="1"/>
      <c r="CB81" s="121">
        <f>$K81*POWER($E$1,(CB$6-'[1]Tabulka propočtu, verze 2021'!$B$3))*CC$3/$E$4</f>
        <v>0</v>
      </c>
      <c r="CC81" s="121">
        <f>$L81*POWER($E$1,(CB$6-'[1]Tabulka propočtu, verze 2021'!$B$3))*CC$3/$E$4</f>
        <v>0</v>
      </c>
      <c r="CD81" s="1"/>
      <c r="CE81" s="121">
        <f>$K81*POWER($E$1,(CE$6-'[1]Tabulka propočtu, verze 2021'!$B$3))*CF$3/$E$4</f>
        <v>0</v>
      </c>
      <c r="CF81" s="121">
        <f>$L81*POWER($E$1,(CE$6-'[1]Tabulka propočtu, verze 2021'!$B$3))*CF$3/$E$4</f>
        <v>0</v>
      </c>
      <c r="CG81" s="1"/>
      <c r="CH81" s="121">
        <f>$K81*POWER($E$1,(CH$6-'[1]Tabulka propočtu, verze 2021'!$B$3))*CI$3/$E$4</f>
        <v>0</v>
      </c>
      <c r="CI81" s="121">
        <f>$L81*POWER($E$1,(CH$6-'[1]Tabulka propočtu, verze 2021'!$B$3))*CI$3/$E$4</f>
        <v>0</v>
      </c>
      <c r="CJ81" s="1"/>
      <c r="CK81" s="121">
        <f>$K81*POWER($E$1,(CK$6-'[1]Tabulka propočtu, verze 2021'!$B$3))*CL$3/$E$4</f>
        <v>0</v>
      </c>
      <c r="CL81" s="121">
        <f>$L81*POWER($E$1,(CK$6-'[1]Tabulka propočtu, verze 2021'!$B$3))*CL$3/$E$4</f>
        <v>0</v>
      </c>
      <c r="CM81" s="1"/>
      <c r="CN81" s="121">
        <f>$K81*POWER($E$1,(CN$6-'[1]Tabulka propočtu, verze 2021'!$B$3))*CO$3/$E$4</f>
        <v>0</v>
      </c>
      <c r="CO81" s="121">
        <f>$L81*POWER($E$1,(CN$6-'[1]Tabulka propočtu, verze 2021'!$B$3))*CO$3/$E$4</f>
        <v>0</v>
      </c>
      <c r="CP81" s="1"/>
      <c r="CQ81" s="121">
        <f>$K81*POWER($E$1,(CQ$6-'[1]Tabulka propočtu, verze 2021'!$B$3))*CR$3/$E$4</f>
        <v>0</v>
      </c>
      <c r="CR81" s="121">
        <f>$L81*POWER($E$1,(CQ$6-'[1]Tabulka propočtu, verze 2021'!$B$3))*CR$3/$E$4</f>
        <v>0</v>
      </c>
      <c r="CS81" s="1"/>
      <c r="CT81" s="121">
        <f>$K81*POWER($E$1,(CT$6-'[1]Tabulka propočtu, verze 2021'!$B$3))*CU$3/$E$4</f>
        <v>0</v>
      </c>
      <c r="CU81" s="121">
        <f>$L81*POWER($E$1,(CT$6-'[1]Tabulka propočtu, verze 2021'!$B$3))*CU$3/$E$4</f>
        <v>0</v>
      </c>
      <c r="CV81" s="1"/>
      <c r="CW81" s="121">
        <f>$K81*POWER($E$1,(CW$6-'[1]Tabulka propočtu, verze 2021'!$B$3))*CX$3/$E$4</f>
        <v>0</v>
      </c>
      <c r="CX81" s="121">
        <f>$L81*POWER($E$1,(CW$6-'[1]Tabulka propočtu, verze 2021'!$B$3))*CX$3/$E$4</f>
        <v>0</v>
      </c>
      <c r="CY81" s="1"/>
      <c r="CZ81" s="121">
        <f>$K81*POWER($E$1,(CZ$6-'[1]Tabulka propočtu, verze 2021'!$B$3))*DA$3/$E$4</f>
        <v>0</v>
      </c>
      <c r="DA81" s="121">
        <f>$L81*POWER($E$1,(CZ$6-'[1]Tabulka propočtu, verze 2021'!$B$3))*DA$3/$E$4</f>
        <v>0</v>
      </c>
      <c r="DB81" s="1"/>
      <c r="DC81" s="121">
        <f>$K81*POWER($E$1,(DC$6-'[1]Tabulka propočtu, verze 2021'!$B$3))*DD$3/$E$4</f>
        <v>0</v>
      </c>
      <c r="DD81" s="121">
        <f>$L81*POWER($E$1,(DC$6-'[1]Tabulka propočtu, verze 2021'!$B$3))*DD$3/$E$4</f>
        <v>0</v>
      </c>
      <c r="DE81" s="1"/>
    </row>
    <row r="82" spans="1:109" x14ac:dyDescent="0.2">
      <c r="A82" s="118"/>
      <c r="B82" s="119"/>
      <c r="C82" s="114" t="str">
        <f>'[1]Tabulka propočtu, verze 2021'!C77</f>
        <v>E12</v>
      </c>
      <c r="D82" s="122" t="str">
        <f>'[1]Tabulka propočtu, verze 2021'!D77</f>
        <v>Jednoduchá výhybka J60-1:9-300</v>
      </c>
      <c r="E82" s="114" t="str">
        <f>'[1]Tabulka propočtu, verze 2021'!E77</f>
        <v>ks</v>
      </c>
      <c r="F82" s="67">
        <f>'[1]Tabulka propočtu, verze 2021'!G77</f>
        <v>3.4801237899146638</v>
      </c>
      <c r="H82" s="121">
        <f>'[1]Tabulka propočtu, verze 2021'!$CQ77</f>
        <v>0</v>
      </c>
      <c r="I82" s="121">
        <f>'[1]Tabulka propočtu, verze 2021'!$CS77</f>
        <v>0</v>
      </c>
      <c r="K82" s="121">
        <f>'[1]Tabulka propočtu, verze 2021'!$CQ77</f>
        <v>0</v>
      </c>
      <c r="L82" s="121">
        <f>'[1]Tabulka propočtu, verze 2021'!$CS77</f>
        <v>0</v>
      </c>
      <c r="M82" s="64"/>
      <c r="N82" s="121">
        <f t="shared" si="223"/>
        <v>0</v>
      </c>
      <c r="O82" s="121">
        <f t="shared" si="224"/>
        <v>0</v>
      </c>
      <c r="P82"/>
      <c r="Q82" s="121">
        <f>$K82*POWER($E$1,(Q$6-'[1]Tabulka propočtu, verze 2021'!$B$3))*R$3/$E$4</f>
        <v>0</v>
      </c>
      <c r="R82" s="121">
        <f>$L82*POWER($E$1,(Q$6-'[1]Tabulka propočtu, verze 2021'!$B$3))*R$3/$E$4</f>
        <v>0</v>
      </c>
      <c r="S82"/>
      <c r="T82" s="121">
        <f>$K82*POWER($E$1,($T$6-'[1]Tabulka propočtu, verze 2021'!$B$3))*U$3/$E$4</f>
        <v>0</v>
      </c>
      <c r="U82" s="121">
        <f>$L82*POWER($E$1,($T$6-'[1]Tabulka propočtu, verze 2021'!$B$3))*U$3/$E$4</f>
        <v>0</v>
      </c>
      <c r="W82" s="121">
        <f>$K82*POWER($E$1,(W$6-'[1]Tabulka propočtu, verze 2021'!$B$3))*X$3/$E$4</f>
        <v>0</v>
      </c>
      <c r="X82" s="121">
        <f>$L82*POWER($E$1,(W$6-'[1]Tabulka propočtu, verze 2021'!$B$3))*X$3/$E$4</f>
        <v>0</v>
      </c>
      <c r="Z82" s="121">
        <f>$K82*POWER($E$1,(Z$6-'[1]Tabulka propočtu, verze 2021'!$B$3))*AA$3/$E$4</f>
        <v>0</v>
      </c>
      <c r="AA82" s="121">
        <f>$L82*POWER($E$1,(Z$6-'[1]Tabulka propočtu, verze 2021'!$B$3))*AA$3/$E$4</f>
        <v>0</v>
      </c>
      <c r="AB82" s="1"/>
      <c r="AC82" s="121">
        <f>$K82*POWER($E$1,(AC$6-'[1]Tabulka propočtu, verze 2021'!$B$3))*AD$3/$E$4</f>
        <v>0</v>
      </c>
      <c r="AD82" s="121">
        <f>$L82*POWER($E$1,(AC$6-'[1]Tabulka propočtu, verze 2021'!$B$3))*AD$3/$E$4</f>
        <v>0</v>
      </c>
      <c r="AE82" s="1"/>
      <c r="AF82" s="121">
        <f>$K82*POWER($E$1,(AF$6-'[1]Tabulka propočtu, verze 2021'!$B$3))*AG$3/$E$4</f>
        <v>0</v>
      </c>
      <c r="AG82" s="121">
        <f>$L82*POWER($E$1,(AF$6-'[1]Tabulka propočtu, verze 2021'!$B$3))*AG$3/$E$4</f>
        <v>0</v>
      </c>
      <c r="AH82" s="1"/>
      <c r="AI82" s="121">
        <f>$K82*POWER($E$1,(AI$6-'[1]Tabulka propočtu, verze 2021'!$B$3))*AJ$3/$E$4</f>
        <v>0</v>
      </c>
      <c r="AJ82" s="121">
        <f>$L82*POWER($E$1,(AI$6-'[1]Tabulka propočtu, verze 2021'!$B$3))*AJ$3/$E$4</f>
        <v>0</v>
      </c>
      <c r="AK82" s="1"/>
      <c r="AL82" s="121">
        <f>$K82*POWER($E$1,(AL$6-'[1]Tabulka propočtu, verze 2021'!$B$3))*AM$3/$E$4</f>
        <v>0</v>
      </c>
      <c r="AM82" s="121">
        <f>$L82*POWER($E$1,(AL$6-'[1]Tabulka propočtu, verze 2021'!$B$3))*AM$3/$E$4</f>
        <v>0</v>
      </c>
      <c r="AN82" s="1"/>
      <c r="AO82" s="121">
        <f>$K82*POWER($E$1,(AO$6-'[1]Tabulka propočtu, verze 2021'!$B$3))*AP$3/$E$4</f>
        <v>0</v>
      </c>
      <c r="AP82" s="121">
        <f>$L82*POWER($E$1,(AO$6-'[1]Tabulka propočtu, verze 2021'!$B$3))*AP$3/$E$4</f>
        <v>0</v>
      </c>
      <c r="AQ82" s="1"/>
      <c r="AR82" s="121">
        <f>$K82*POWER($E$1,(AR$6-'[1]Tabulka propočtu, verze 2021'!$B$3))*AS$3/$E$4</f>
        <v>0</v>
      </c>
      <c r="AS82" s="121">
        <f>$L82*POWER($E$1,(AR$6-'[1]Tabulka propočtu, verze 2021'!$B$3))*AS$3/$E$4</f>
        <v>0</v>
      </c>
      <c r="AT82" s="1"/>
      <c r="AU82" s="121">
        <f>$K82*POWER($E$1,(AU$6-'[1]Tabulka propočtu, verze 2021'!$B$3))*AV$3/$E$4</f>
        <v>0</v>
      </c>
      <c r="AV82" s="121">
        <f>$L82*POWER($E$1,(AU$6-'[1]Tabulka propočtu, verze 2021'!$B$3))*AV$3/$E$4</f>
        <v>0</v>
      </c>
      <c r="AW82" s="1"/>
      <c r="AX82" s="121">
        <f>$K82*POWER($E$1,(AX$6-'[1]Tabulka propočtu, verze 2021'!$B$3))*AY$3/$E$4</f>
        <v>0</v>
      </c>
      <c r="AY82" s="121">
        <f>$L82*POWER($E$1,(AX$6-'[1]Tabulka propočtu, verze 2021'!$B$3))*AY$3/$E$4</f>
        <v>0</v>
      </c>
      <c r="AZ82" s="1"/>
      <c r="BA82" s="121">
        <f>$K82*POWER($E$1,(BA$6-'[1]Tabulka propočtu, verze 2021'!$B$3))*BB$3/$E$4</f>
        <v>0</v>
      </c>
      <c r="BB82" s="121">
        <f>$L82*POWER($E$1,(BA$6-'[1]Tabulka propočtu, verze 2021'!$B$3))*BB$3/$E$4</f>
        <v>0</v>
      </c>
      <c r="BC82" s="1"/>
      <c r="BD82" s="121">
        <f>$K82*POWER($E$1,(BD$6-'[1]Tabulka propočtu, verze 2021'!$B$3))*BE$3/$E$4</f>
        <v>0</v>
      </c>
      <c r="BE82" s="121">
        <f>$L82*POWER($E$1,(BD$6-'[1]Tabulka propočtu, verze 2021'!$B$3))*BE$3/$E$4</f>
        <v>0</v>
      </c>
      <c r="BF82" s="1"/>
      <c r="BG82" s="121">
        <f>$K82*POWER($E$1,(BG$6-'[1]Tabulka propočtu, verze 2021'!$B$3))*BH$3/$E$4</f>
        <v>0</v>
      </c>
      <c r="BH82" s="121">
        <f>$L82*POWER($E$1,(BG$6-'[1]Tabulka propočtu, verze 2021'!$B$3))*BH$3/$E$4</f>
        <v>0</v>
      </c>
      <c r="BI82" s="1"/>
      <c r="BJ82" s="121">
        <f>$K82*POWER($E$1,(BJ$6-'[1]Tabulka propočtu, verze 2021'!$B$3))*BK$3/$E$4</f>
        <v>0</v>
      </c>
      <c r="BK82" s="121">
        <f>$L82*POWER($E$1,(BJ$6-'[1]Tabulka propočtu, verze 2021'!$B$3))*BK$3/$E$4</f>
        <v>0</v>
      </c>
      <c r="BL82" s="1"/>
      <c r="BM82" s="121">
        <f>$K82*POWER($E$1,(BM$6-'[1]Tabulka propočtu, verze 2021'!$B$3))*BN$3/$E$4</f>
        <v>0</v>
      </c>
      <c r="BN82" s="121">
        <f>$L82*POWER($E$1,(BM$6-'[1]Tabulka propočtu, verze 2021'!$B$3))*BN$3/$E$4</f>
        <v>0</v>
      </c>
      <c r="BO82" s="1"/>
      <c r="BP82" s="121">
        <f>$K82*POWER($E$1,(BP$6-'[1]Tabulka propočtu, verze 2021'!$B$3))*BQ$3/$E$4</f>
        <v>0</v>
      </c>
      <c r="BQ82" s="121">
        <f>$L82*POWER($E$1,(BP$6-'[1]Tabulka propočtu, verze 2021'!$B$3))*BQ$3/$E$4</f>
        <v>0</v>
      </c>
      <c r="BR82" s="1"/>
      <c r="BS82" s="121">
        <f>$K82*POWER($E$1,(BS$6-'[1]Tabulka propočtu, verze 2021'!$B$3))*BT$3/$E$4</f>
        <v>0</v>
      </c>
      <c r="BT82" s="121">
        <f>$L82*POWER($E$1,(BS$6-'[1]Tabulka propočtu, verze 2021'!$B$3))*BT$3/$E$4</f>
        <v>0</v>
      </c>
      <c r="BU82" s="1"/>
      <c r="BV82" s="121">
        <f>$K82*POWER($E$1,(BV$6-'[1]Tabulka propočtu, verze 2021'!$B$3))*BW$3/$E$4</f>
        <v>0</v>
      </c>
      <c r="BW82" s="121">
        <f>$L82*POWER($E$1,(BV$6-'[1]Tabulka propočtu, verze 2021'!$B$3))*BW$3/$E$4</f>
        <v>0</v>
      </c>
      <c r="BX82" s="1"/>
      <c r="BY82" s="121">
        <f>$K82*POWER($E$1,(BY$6-'[1]Tabulka propočtu, verze 2021'!$B$3))*BZ$3/$E$4</f>
        <v>0</v>
      </c>
      <c r="BZ82" s="121">
        <f>$L82*POWER($E$1,(BY$6-'[1]Tabulka propočtu, verze 2021'!$B$3))*BZ$3/$E$4</f>
        <v>0</v>
      </c>
      <c r="CA82" s="1"/>
      <c r="CB82" s="121">
        <f>$K82*POWER($E$1,(CB$6-'[1]Tabulka propočtu, verze 2021'!$B$3))*CC$3/$E$4</f>
        <v>0</v>
      </c>
      <c r="CC82" s="121">
        <f>$L82*POWER($E$1,(CB$6-'[1]Tabulka propočtu, verze 2021'!$B$3))*CC$3/$E$4</f>
        <v>0</v>
      </c>
      <c r="CD82" s="1"/>
      <c r="CE82" s="121">
        <f>$K82*POWER($E$1,(CE$6-'[1]Tabulka propočtu, verze 2021'!$B$3))*CF$3/$E$4</f>
        <v>0</v>
      </c>
      <c r="CF82" s="121">
        <f>$L82*POWER($E$1,(CE$6-'[1]Tabulka propočtu, verze 2021'!$B$3))*CF$3/$E$4</f>
        <v>0</v>
      </c>
      <c r="CG82" s="1"/>
      <c r="CH82" s="121">
        <f>$K82*POWER($E$1,(CH$6-'[1]Tabulka propočtu, verze 2021'!$B$3))*CI$3/$E$4</f>
        <v>0</v>
      </c>
      <c r="CI82" s="121">
        <f>$L82*POWER($E$1,(CH$6-'[1]Tabulka propočtu, verze 2021'!$B$3))*CI$3/$E$4</f>
        <v>0</v>
      </c>
      <c r="CJ82" s="1"/>
      <c r="CK82" s="121">
        <f>$K82*POWER($E$1,(CK$6-'[1]Tabulka propočtu, verze 2021'!$B$3))*CL$3/$E$4</f>
        <v>0</v>
      </c>
      <c r="CL82" s="121">
        <f>$L82*POWER($E$1,(CK$6-'[1]Tabulka propočtu, verze 2021'!$B$3))*CL$3/$E$4</f>
        <v>0</v>
      </c>
      <c r="CM82" s="1"/>
      <c r="CN82" s="121">
        <f>$K82*POWER($E$1,(CN$6-'[1]Tabulka propočtu, verze 2021'!$B$3))*CO$3/$E$4</f>
        <v>0</v>
      </c>
      <c r="CO82" s="121">
        <f>$L82*POWER($E$1,(CN$6-'[1]Tabulka propočtu, verze 2021'!$B$3))*CO$3/$E$4</f>
        <v>0</v>
      </c>
      <c r="CP82" s="1"/>
      <c r="CQ82" s="121">
        <f>$K82*POWER($E$1,(CQ$6-'[1]Tabulka propočtu, verze 2021'!$B$3))*CR$3/$E$4</f>
        <v>0</v>
      </c>
      <c r="CR82" s="121">
        <f>$L82*POWER($E$1,(CQ$6-'[1]Tabulka propočtu, verze 2021'!$B$3))*CR$3/$E$4</f>
        <v>0</v>
      </c>
      <c r="CS82" s="1"/>
      <c r="CT82" s="121">
        <f>$K82*POWER($E$1,(CT$6-'[1]Tabulka propočtu, verze 2021'!$B$3))*CU$3/$E$4</f>
        <v>0</v>
      </c>
      <c r="CU82" s="121">
        <f>$L82*POWER($E$1,(CT$6-'[1]Tabulka propočtu, verze 2021'!$B$3))*CU$3/$E$4</f>
        <v>0</v>
      </c>
      <c r="CV82" s="1"/>
      <c r="CW82" s="121">
        <f>$K82*POWER($E$1,(CW$6-'[1]Tabulka propočtu, verze 2021'!$B$3))*CX$3/$E$4</f>
        <v>0</v>
      </c>
      <c r="CX82" s="121">
        <f>$L82*POWER($E$1,(CW$6-'[1]Tabulka propočtu, verze 2021'!$B$3))*CX$3/$E$4</f>
        <v>0</v>
      </c>
      <c r="CY82" s="1"/>
      <c r="CZ82" s="121">
        <f>$K82*POWER($E$1,(CZ$6-'[1]Tabulka propočtu, verze 2021'!$B$3))*DA$3/$E$4</f>
        <v>0</v>
      </c>
      <c r="DA82" s="121">
        <f>$L82*POWER($E$1,(CZ$6-'[1]Tabulka propočtu, verze 2021'!$B$3))*DA$3/$E$4</f>
        <v>0</v>
      </c>
      <c r="DB82" s="1"/>
      <c r="DC82" s="121">
        <f>$K82*POWER($E$1,(DC$6-'[1]Tabulka propočtu, verze 2021'!$B$3))*DD$3/$E$4</f>
        <v>0</v>
      </c>
      <c r="DD82" s="121">
        <f>$L82*POWER($E$1,(DC$6-'[1]Tabulka propočtu, verze 2021'!$B$3))*DD$3/$E$4</f>
        <v>0</v>
      </c>
      <c r="DE82" s="1"/>
    </row>
    <row r="83" spans="1:109" x14ac:dyDescent="0.2">
      <c r="A83" s="118"/>
      <c r="B83" s="119"/>
      <c r="C83" s="114" t="str">
        <f>'[1]Tabulka propočtu, verze 2021'!C78</f>
        <v>E13</v>
      </c>
      <c r="D83" s="122" t="str">
        <f>'[1]Tabulka propočtu, verze 2021'!D78</f>
        <v>Jednoduchá výhybka J60-1:9-190</v>
      </c>
      <c r="E83" s="114" t="str">
        <f>'[1]Tabulka propočtu, verze 2021'!E78</f>
        <v>ks</v>
      </c>
      <c r="F83" s="67">
        <f>'[1]Tabulka propočtu, verze 2021'!G78</f>
        <v>3.0310755589579328</v>
      </c>
      <c r="H83" s="121">
        <f>'[1]Tabulka propočtu, verze 2021'!$CQ78</f>
        <v>0</v>
      </c>
      <c r="I83" s="121">
        <f>'[1]Tabulka propočtu, verze 2021'!$CS78</f>
        <v>0</v>
      </c>
      <c r="K83" s="121">
        <f>'[1]Tabulka propočtu, verze 2021'!$CQ78</f>
        <v>0</v>
      </c>
      <c r="L83" s="121">
        <f>'[1]Tabulka propočtu, verze 2021'!$CS78</f>
        <v>0</v>
      </c>
      <c r="M83" s="64"/>
      <c r="N83" s="121">
        <f t="shared" si="223"/>
        <v>0</v>
      </c>
      <c r="O83" s="121">
        <f t="shared" si="224"/>
        <v>0</v>
      </c>
      <c r="P83"/>
      <c r="Q83" s="121">
        <f>$K83*POWER($E$1,(Q$6-'[1]Tabulka propočtu, verze 2021'!$B$3))*R$3/$E$4</f>
        <v>0</v>
      </c>
      <c r="R83" s="121">
        <f>$L83*POWER($E$1,(Q$6-'[1]Tabulka propočtu, verze 2021'!$B$3))*R$3/$E$4</f>
        <v>0</v>
      </c>
      <c r="S83"/>
      <c r="T83" s="121">
        <f>$K83*POWER($E$1,($T$6-'[1]Tabulka propočtu, verze 2021'!$B$3))*U$3/$E$4</f>
        <v>0</v>
      </c>
      <c r="U83" s="121">
        <f>$L83*POWER($E$1,($T$6-'[1]Tabulka propočtu, verze 2021'!$B$3))*U$3/$E$4</f>
        <v>0</v>
      </c>
      <c r="W83" s="121">
        <f>$K83*POWER($E$1,(W$6-'[1]Tabulka propočtu, verze 2021'!$B$3))*X$3/$E$4</f>
        <v>0</v>
      </c>
      <c r="X83" s="121">
        <f>$L83*POWER($E$1,(W$6-'[1]Tabulka propočtu, verze 2021'!$B$3))*X$3/$E$4</f>
        <v>0</v>
      </c>
      <c r="Z83" s="121">
        <f>$K83*POWER($E$1,(Z$6-'[1]Tabulka propočtu, verze 2021'!$B$3))*AA$3/$E$4</f>
        <v>0</v>
      </c>
      <c r="AA83" s="121">
        <f>$L83*POWER($E$1,(Z$6-'[1]Tabulka propočtu, verze 2021'!$B$3))*AA$3/$E$4</f>
        <v>0</v>
      </c>
      <c r="AB83" s="1"/>
      <c r="AC83" s="121">
        <f>$K83*POWER($E$1,(AC$6-'[1]Tabulka propočtu, verze 2021'!$B$3))*AD$3/$E$4</f>
        <v>0</v>
      </c>
      <c r="AD83" s="121">
        <f>$L83*POWER($E$1,(AC$6-'[1]Tabulka propočtu, verze 2021'!$B$3))*AD$3/$E$4</f>
        <v>0</v>
      </c>
      <c r="AE83" s="1"/>
      <c r="AF83" s="121">
        <f>$K83*POWER($E$1,(AF$6-'[1]Tabulka propočtu, verze 2021'!$B$3))*AG$3/$E$4</f>
        <v>0</v>
      </c>
      <c r="AG83" s="121">
        <f>$L83*POWER($E$1,(AF$6-'[1]Tabulka propočtu, verze 2021'!$B$3))*AG$3/$E$4</f>
        <v>0</v>
      </c>
      <c r="AH83" s="1"/>
      <c r="AI83" s="121">
        <f>$K83*POWER($E$1,(AI$6-'[1]Tabulka propočtu, verze 2021'!$B$3))*AJ$3/$E$4</f>
        <v>0</v>
      </c>
      <c r="AJ83" s="121">
        <f>$L83*POWER($E$1,(AI$6-'[1]Tabulka propočtu, verze 2021'!$B$3))*AJ$3/$E$4</f>
        <v>0</v>
      </c>
      <c r="AK83" s="1"/>
      <c r="AL83" s="121">
        <f>$K83*POWER($E$1,(AL$6-'[1]Tabulka propočtu, verze 2021'!$B$3))*AM$3/$E$4</f>
        <v>0</v>
      </c>
      <c r="AM83" s="121">
        <f>$L83*POWER($E$1,(AL$6-'[1]Tabulka propočtu, verze 2021'!$B$3))*AM$3/$E$4</f>
        <v>0</v>
      </c>
      <c r="AN83" s="1"/>
      <c r="AO83" s="121">
        <f>$K83*POWER($E$1,(AO$6-'[1]Tabulka propočtu, verze 2021'!$B$3))*AP$3/$E$4</f>
        <v>0</v>
      </c>
      <c r="AP83" s="121">
        <f>$L83*POWER($E$1,(AO$6-'[1]Tabulka propočtu, verze 2021'!$B$3))*AP$3/$E$4</f>
        <v>0</v>
      </c>
      <c r="AQ83" s="1"/>
      <c r="AR83" s="121">
        <f>$K83*POWER($E$1,(AR$6-'[1]Tabulka propočtu, verze 2021'!$B$3))*AS$3/$E$4</f>
        <v>0</v>
      </c>
      <c r="AS83" s="121">
        <f>$L83*POWER($E$1,(AR$6-'[1]Tabulka propočtu, verze 2021'!$B$3))*AS$3/$E$4</f>
        <v>0</v>
      </c>
      <c r="AT83" s="1"/>
      <c r="AU83" s="121">
        <f>$K83*POWER($E$1,(AU$6-'[1]Tabulka propočtu, verze 2021'!$B$3))*AV$3/$E$4</f>
        <v>0</v>
      </c>
      <c r="AV83" s="121">
        <f>$L83*POWER($E$1,(AU$6-'[1]Tabulka propočtu, verze 2021'!$B$3))*AV$3/$E$4</f>
        <v>0</v>
      </c>
      <c r="AW83" s="1"/>
      <c r="AX83" s="121">
        <f>$K83*POWER($E$1,(AX$6-'[1]Tabulka propočtu, verze 2021'!$B$3))*AY$3/$E$4</f>
        <v>0</v>
      </c>
      <c r="AY83" s="121">
        <f>$L83*POWER($E$1,(AX$6-'[1]Tabulka propočtu, verze 2021'!$B$3))*AY$3/$E$4</f>
        <v>0</v>
      </c>
      <c r="AZ83" s="1"/>
      <c r="BA83" s="121">
        <f>$K83*POWER($E$1,(BA$6-'[1]Tabulka propočtu, verze 2021'!$B$3))*BB$3/$E$4</f>
        <v>0</v>
      </c>
      <c r="BB83" s="121">
        <f>$L83*POWER($E$1,(BA$6-'[1]Tabulka propočtu, verze 2021'!$B$3))*BB$3/$E$4</f>
        <v>0</v>
      </c>
      <c r="BC83" s="1"/>
      <c r="BD83" s="121">
        <f>$K83*POWER($E$1,(BD$6-'[1]Tabulka propočtu, verze 2021'!$B$3))*BE$3/$E$4</f>
        <v>0</v>
      </c>
      <c r="BE83" s="121">
        <f>$L83*POWER($E$1,(BD$6-'[1]Tabulka propočtu, verze 2021'!$B$3))*BE$3/$E$4</f>
        <v>0</v>
      </c>
      <c r="BF83" s="1"/>
      <c r="BG83" s="121">
        <f>$K83*POWER($E$1,(BG$6-'[1]Tabulka propočtu, verze 2021'!$B$3))*BH$3/$E$4</f>
        <v>0</v>
      </c>
      <c r="BH83" s="121">
        <f>$L83*POWER($E$1,(BG$6-'[1]Tabulka propočtu, verze 2021'!$B$3))*BH$3/$E$4</f>
        <v>0</v>
      </c>
      <c r="BI83" s="1"/>
      <c r="BJ83" s="121">
        <f>$K83*POWER($E$1,(BJ$6-'[1]Tabulka propočtu, verze 2021'!$B$3))*BK$3/$E$4</f>
        <v>0</v>
      </c>
      <c r="BK83" s="121">
        <f>$L83*POWER($E$1,(BJ$6-'[1]Tabulka propočtu, verze 2021'!$B$3))*BK$3/$E$4</f>
        <v>0</v>
      </c>
      <c r="BL83" s="1"/>
      <c r="BM83" s="121">
        <f>$K83*POWER($E$1,(BM$6-'[1]Tabulka propočtu, verze 2021'!$B$3))*BN$3/$E$4</f>
        <v>0</v>
      </c>
      <c r="BN83" s="121">
        <f>$L83*POWER($E$1,(BM$6-'[1]Tabulka propočtu, verze 2021'!$B$3))*BN$3/$E$4</f>
        <v>0</v>
      </c>
      <c r="BO83" s="1"/>
      <c r="BP83" s="121">
        <f>$K83*POWER($E$1,(BP$6-'[1]Tabulka propočtu, verze 2021'!$B$3))*BQ$3/$E$4</f>
        <v>0</v>
      </c>
      <c r="BQ83" s="121">
        <f>$L83*POWER($E$1,(BP$6-'[1]Tabulka propočtu, verze 2021'!$B$3))*BQ$3/$E$4</f>
        <v>0</v>
      </c>
      <c r="BR83" s="1"/>
      <c r="BS83" s="121">
        <f>$K83*POWER($E$1,(BS$6-'[1]Tabulka propočtu, verze 2021'!$B$3))*BT$3/$E$4</f>
        <v>0</v>
      </c>
      <c r="BT83" s="121">
        <f>$L83*POWER($E$1,(BS$6-'[1]Tabulka propočtu, verze 2021'!$B$3))*BT$3/$E$4</f>
        <v>0</v>
      </c>
      <c r="BU83" s="1"/>
      <c r="BV83" s="121">
        <f>$K83*POWER($E$1,(BV$6-'[1]Tabulka propočtu, verze 2021'!$B$3))*BW$3/$E$4</f>
        <v>0</v>
      </c>
      <c r="BW83" s="121">
        <f>$L83*POWER($E$1,(BV$6-'[1]Tabulka propočtu, verze 2021'!$B$3))*BW$3/$E$4</f>
        <v>0</v>
      </c>
      <c r="BX83" s="1"/>
      <c r="BY83" s="121">
        <f>$K83*POWER($E$1,(BY$6-'[1]Tabulka propočtu, verze 2021'!$B$3))*BZ$3/$E$4</f>
        <v>0</v>
      </c>
      <c r="BZ83" s="121">
        <f>$L83*POWER($E$1,(BY$6-'[1]Tabulka propočtu, verze 2021'!$B$3))*BZ$3/$E$4</f>
        <v>0</v>
      </c>
      <c r="CA83" s="1"/>
      <c r="CB83" s="121">
        <f>$K83*POWER($E$1,(CB$6-'[1]Tabulka propočtu, verze 2021'!$B$3))*CC$3/$E$4</f>
        <v>0</v>
      </c>
      <c r="CC83" s="121">
        <f>$L83*POWER($E$1,(CB$6-'[1]Tabulka propočtu, verze 2021'!$B$3))*CC$3/$E$4</f>
        <v>0</v>
      </c>
      <c r="CD83" s="1"/>
      <c r="CE83" s="121">
        <f>$K83*POWER($E$1,(CE$6-'[1]Tabulka propočtu, verze 2021'!$B$3))*CF$3/$E$4</f>
        <v>0</v>
      </c>
      <c r="CF83" s="121">
        <f>$L83*POWER($E$1,(CE$6-'[1]Tabulka propočtu, verze 2021'!$B$3))*CF$3/$E$4</f>
        <v>0</v>
      </c>
      <c r="CG83" s="1"/>
      <c r="CH83" s="121">
        <f>$K83*POWER($E$1,(CH$6-'[1]Tabulka propočtu, verze 2021'!$B$3))*CI$3/$E$4</f>
        <v>0</v>
      </c>
      <c r="CI83" s="121">
        <f>$L83*POWER($E$1,(CH$6-'[1]Tabulka propočtu, verze 2021'!$B$3))*CI$3/$E$4</f>
        <v>0</v>
      </c>
      <c r="CJ83" s="1"/>
      <c r="CK83" s="121">
        <f>$K83*POWER($E$1,(CK$6-'[1]Tabulka propočtu, verze 2021'!$B$3))*CL$3/$E$4</f>
        <v>0</v>
      </c>
      <c r="CL83" s="121">
        <f>$L83*POWER($E$1,(CK$6-'[1]Tabulka propočtu, verze 2021'!$B$3))*CL$3/$E$4</f>
        <v>0</v>
      </c>
      <c r="CM83" s="1"/>
      <c r="CN83" s="121">
        <f>$K83*POWER($E$1,(CN$6-'[1]Tabulka propočtu, verze 2021'!$B$3))*CO$3/$E$4</f>
        <v>0</v>
      </c>
      <c r="CO83" s="121">
        <f>$L83*POWER($E$1,(CN$6-'[1]Tabulka propočtu, verze 2021'!$B$3))*CO$3/$E$4</f>
        <v>0</v>
      </c>
      <c r="CP83" s="1"/>
      <c r="CQ83" s="121">
        <f>$K83*POWER($E$1,(CQ$6-'[1]Tabulka propočtu, verze 2021'!$B$3))*CR$3/$E$4</f>
        <v>0</v>
      </c>
      <c r="CR83" s="121">
        <f>$L83*POWER($E$1,(CQ$6-'[1]Tabulka propočtu, verze 2021'!$B$3))*CR$3/$E$4</f>
        <v>0</v>
      </c>
      <c r="CS83" s="1"/>
      <c r="CT83" s="121">
        <f>$K83*POWER($E$1,(CT$6-'[1]Tabulka propočtu, verze 2021'!$B$3))*CU$3/$E$4</f>
        <v>0</v>
      </c>
      <c r="CU83" s="121">
        <f>$L83*POWER($E$1,(CT$6-'[1]Tabulka propočtu, verze 2021'!$B$3))*CU$3/$E$4</f>
        <v>0</v>
      </c>
      <c r="CV83" s="1"/>
      <c r="CW83" s="121">
        <f>$K83*POWER($E$1,(CW$6-'[1]Tabulka propočtu, verze 2021'!$B$3))*CX$3/$E$4</f>
        <v>0</v>
      </c>
      <c r="CX83" s="121">
        <f>$L83*POWER($E$1,(CW$6-'[1]Tabulka propočtu, verze 2021'!$B$3))*CX$3/$E$4</f>
        <v>0</v>
      </c>
      <c r="CY83" s="1"/>
      <c r="CZ83" s="121">
        <f>$K83*POWER($E$1,(CZ$6-'[1]Tabulka propočtu, verze 2021'!$B$3))*DA$3/$E$4</f>
        <v>0</v>
      </c>
      <c r="DA83" s="121">
        <f>$L83*POWER($E$1,(CZ$6-'[1]Tabulka propočtu, verze 2021'!$B$3))*DA$3/$E$4</f>
        <v>0</v>
      </c>
      <c r="DB83" s="1"/>
      <c r="DC83" s="121">
        <f>$K83*POWER($E$1,(DC$6-'[1]Tabulka propočtu, verze 2021'!$B$3))*DD$3/$E$4</f>
        <v>0</v>
      </c>
      <c r="DD83" s="121">
        <f>$L83*POWER($E$1,(DC$6-'[1]Tabulka propočtu, verze 2021'!$B$3))*DD$3/$E$4</f>
        <v>0</v>
      </c>
      <c r="DE83" s="1"/>
    </row>
    <row r="84" spans="1:109" x14ac:dyDescent="0.2">
      <c r="A84" s="118"/>
      <c r="B84" s="119"/>
      <c r="C84" s="114" t="str">
        <f>'[1]Tabulka propočtu, verze 2021'!C79</f>
        <v>E14</v>
      </c>
      <c r="D84" s="122" t="str">
        <f>'[1]Tabulka propočtu, verze 2021'!D79</f>
        <v>Jednoduchá výhybka J60-1:7,5-190-I</v>
      </c>
      <c r="E84" s="114" t="str">
        <f>'[1]Tabulka propočtu, verze 2021'!E79</f>
        <v>ks</v>
      </c>
      <c r="F84" s="67">
        <f>'[1]Tabulka propočtu, verze 2021'!G79</f>
        <v>2.6381583568707931</v>
      </c>
      <c r="H84" s="121">
        <f>'[1]Tabulka propočtu, verze 2021'!$CQ79</f>
        <v>0</v>
      </c>
      <c r="I84" s="121">
        <f>'[1]Tabulka propočtu, verze 2021'!$CS79</f>
        <v>0</v>
      </c>
      <c r="K84" s="121">
        <f>'[1]Tabulka propočtu, verze 2021'!$CQ79</f>
        <v>0</v>
      </c>
      <c r="L84" s="121">
        <f>'[1]Tabulka propočtu, verze 2021'!$CS79</f>
        <v>0</v>
      </c>
      <c r="M84" s="64"/>
      <c r="N84" s="121">
        <f t="shared" si="223"/>
        <v>0</v>
      </c>
      <c r="O84" s="121">
        <f t="shared" si="224"/>
        <v>0</v>
      </c>
      <c r="P84"/>
      <c r="Q84" s="121">
        <f>$K84*POWER($E$1,(Q$6-'[1]Tabulka propočtu, verze 2021'!$B$3))*R$3/$E$4</f>
        <v>0</v>
      </c>
      <c r="R84" s="121">
        <f>$L84*POWER($E$1,(Q$6-'[1]Tabulka propočtu, verze 2021'!$B$3))*R$3/$E$4</f>
        <v>0</v>
      </c>
      <c r="S84"/>
      <c r="T84" s="121">
        <f>$K84*POWER($E$1,($T$6-'[1]Tabulka propočtu, verze 2021'!$B$3))*U$3/$E$4</f>
        <v>0</v>
      </c>
      <c r="U84" s="121">
        <f>$L84*POWER($E$1,($T$6-'[1]Tabulka propočtu, verze 2021'!$B$3))*U$3/$E$4</f>
        <v>0</v>
      </c>
      <c r="W84" s="121">
        <f>$K84*POWER($E$1,(W$6-'[1]Tabulka propočtu, verze 2021'!$B$3))*X$3/$E$4</f>
        <v>0</v>
      </c>
      <c r="X84" s="121">
        <f>$L84*POWER($E$1,(W$6-'[1]Tabulka propočtu, verze 2021'!$B$3))*X$3/$E$4</f>
        <v>0</v>
      </c>
      <c r="Z84" s="121">
        <f>$K84*POWER($E$1,(Z$6-'[1]Tabulka propočtu, verze 2021'!$B$3))*AA$3/$E$4</f>
        <v>0</v>
      </c>
      <c r="AA84" s="121">
        <f>$L84*POWER($E$1,(Z$6-'[1]Tabulka propočtu, verze 2021'!$B$3))*AA$3/$E$4</f>
        <v>0</v>
      </c>
      <c r="AB84" s="1"/>
      <c r="AC84" s="121">
        <f>$K84*POWER($E$1,(AC$6-'[1]Tabulka propočtu, verze 2021'!$B$3))*AD$3/$E$4</f>
        <v>0</v>
      </c>
      <c r="AD84" s="121">
        <f>$L84*POWER($E$1,(AC$6-'[1]Tabulka propočtu, verze 2021'!$B$3))*AD$3/$E$4</f>
        <v>0</v>
      </c>
      <c r="AE84" s="1"/>
      <c r="AF84" s="121">
        <f>$K84*POWER($E$1,(AF$6-'[1]Tabulka propočtu, verze 2021'!$B$3))*AG$3/$E$4</f>
        <v>0</v>
      </c>
      <c r="AG84" s="121">
        <f>$L84*POWER($E$1,(AF$6-'[1]Tabulka propočtu, verze 2021'!$B$3))*AG$3/$E$4</f>
        <v>0</v>
      </c>
      <c r="AH84" s="1"/>
      <c r="AI84" s="121">
        <f>$K84*POWER($E$1,(AI$6-'[1]Tabulka propočtu, verze 2021'!$B$3))*AJ$3/$E$4</f>
        <v>0</v>
      </c>
      <c r="AJ84" s="121">
        <f>$L84*POWER($E$1,(AI$6-'[1]Tabulka propočtu, verze 2021'!$B$3))*AJ$3/$E$4</f>
        <v>0</v>
      </c>
      <c r="AK84" s="1"/>
      <c r="AL84" s="121">
        <f>$K84*POWER($E$1,(AL$6-'[1]Tabulka propočtu, verze 2021'!$B$3))*AM$3/$E$4</f>
        <v>0</v>
      </c>
      <c r="AM84" s="121">
        <f>$L84*POWER($E$1,(AL$6-'[1]Tabulka propočtu, verze 2021'!$B$3))*AM$3/$E$4</f>
        <v>0</v>
      </c>
      <c r="AN84" s="1"/>
      <c r="AO84" s="121">
        <f>$K84*POWER($E$1,(AO$6-'[1]Tabulka propočtu, verze 2021'!$B$3))*AP$3/$E$4</f>
        <v>0</v>
      </c>
      <c r="AP84" s="121">
        <f>$L84*POWER($E$1,(AO$6-'[1]Tabulka propočtu, verze 2021'!$B$3))*AP$3/$E$4</f>
        <v>0</v>
      </c>
      <c r="AQ84" s="1"/>
      <c r="AR84" s="121">
        <f>$K84*POWER($E$1,(AR$6-'[1]Tabulka propočtu, verze 2021'!$B$3))*AS$3/$E$4</f>
        <v>0</v>
      </c>
      <c r="AS84" s="121">
        <f>$L84*POWER($E$1,(AR$6-'[1]Tabulka propočtu, verze 2021'!$B$3))*AS$3/$E$4</f>
        <v>0</v>
      </c>
      <c r="AT84" s="1"/>
      <c r="AU84" s="121">
        <f>$K84*POWER($E$1,(AU$6-'[1]Tabulka propočtu, verze 2021'!$B$3))*AV$3/$E$4</f>
        <v>0</v>
      </c>
      <c r="AV84" s="121">
        <f>$L84*POWER($E$1,(AU$6-'[1]Tabulka propočtu, verze 2021'!$B$3))*AV$3/$E$4</f>
        <v>0</v>
      </c>
      <c r="AW84" s="1"/>
      <c r="AX84" s="121">
        <f>$K84*POWER($E$1,(AX$6-'[1]Tabulka propočtu, verze 2021'!$B$3))*AY$3/$E$4</f>
        <v>0</v>
      </c>
      <c r="AY84" s="121">
        <f>$L84*POWER($E$1,(AX$6-'[1]Tabulka propočtu, verze 2021'!$B$3))*AY$3/$E$4</f>
        <v>0</v>
      </c>
      <c r="AZ84" s="1"/>
      <c r="BA84" s="121">
        <f>$K84*POWER($E$1,(BA$6-'[1]Tabulka propočtu, verze 2021'!$B$3))*BB$3/$E$4</f>
        <v>0</v>
      </c>
      <c r="BB84" s="121">
        <f>$L84*POWER($E$1,(BA$6-'[1]Tabulka propočtu, verze 2021'!$B$3))*BB$3/$E$4</f>
        <v>0</v>
      </c>
      <c r="BC84" s="1"/>
      <c r="BD84" s="121">
        <f>$K84*POWER($E$1,(BD$6-'[1]Tabulka propočtu, verze 2021'!$B$3))*BE$3/$E$4</f>
        <v>0</v>
      </c>
      <c r="BE84" s="121">
        <f>$L84*POWER($E$1,(BD$6-'[1]Tabulka propočtu, verze 2021'!$B$3))*BE$3/$E$4</f>
        <v>0</v>
      </c>
      <c r="BF84" s="1"/>
      <c r="BG84" s="121">
        <f>$K84*POWER($E$1,(BG$6-'[1]Tabulka propočtu, verze 2021'!$B$3))*BH$3/$E$4</f>
        <v>0</v>
      </c>
      <c r="BH84" s="121">
        <f>$L84*POWER($E$1,(BG$6-'[1]Tabulka propočtu, verze 2021'!$B$3))*BH$3/$E$4</f>
        <v>0</v>
      </c>
      <c r="BI84" s="1"/>
      <c r="BJ84" s="121">
        <f>$K84*POWER($E$1,(BJ$6-'[1]Tabulka propočtu, verze 2021'!$B$3))*BK$3/$E$4</f>
        <v>0</v>
      </c>
      <c r="BK84" s="121">
        <f>$L84*POWER($E$1,(BJ$6-'[1]Tabulka propočtu, verze 2021'!$B$3))*BK$3/$E$4</f>
        <v>0</v>
      </c>
      <c r="BL84" s="1"/>
      <c r="BM84" s="121">
        <f>$K84*POWER($E$1,(BM$6-'[1]Tabulka propočtu, verze 2021'!$B$3))*BN$3/$E$4</f>
        <v>0</v>
      </c>
      <c r="BN84" s="121">
        <f>$L84*POWER($E$1,(BM$6-'[1]Tabulka propočtu, verze 2021'!$B$3))*BN$3/$E$4</f>
        <v>0</v>
      </c>
      <c r="BO84" s="1"/>
      <c r="BP84" s="121">
        <f>$K84*POWER($E$1,(BP$6-'[1]Tabulka propočtu, verze 2021'!$B$3))*BQ$3/$E$4</f>
        <v>0</v>
      </c>
      <c r="BQ84" s="121">
        <f>$L84*POWER($E$1,(BP$6-'[1]Tabulka propočtu, verze 2021'!$B$3))*BQ$3/$E$4</f>
        <v>0</v>
      </c>
      <c r="BR84" s="1"/>
      <c r="BS84" s="121">
        <f>$K84*POWER($E$1,(BS$6-'[1]Tabulka propočtu, verze 2021'!$B$3))*BT$3/$E$4</f>
        <v>0</v>
      </c>
      <c r="BT84" s="121">
        <f>$L84*POWER($E$1,(BS$6-'[1]Tabulka propočtu, verze 2021'!$B$3))*BT$3/$E$4</f>
        <v>0</v>
      </c>
      <c r="BU84" s="1"/>
      <c r="BV84" s="121">
        <f>$K84*POWER($E$1,(BV$6-'[1]Tabulka propočtu, verze 2021'!$B$3))*BW$3/$E$4</f>
        <v>0</v>
      </c>
      <c r="BW84" s="121">
        <f>$L84*POWER($E$1,(BV$6-'[1]Tabulka propočtu, verze 2021'!$B$3))*BW$3/$E$4</f>
        <v>0</v>
      </c>
      <c r="BX84" s="1"/>
      <c r="BY84" s="121">
        <f>$K84*POWER($E$1,(BY$6-'[1]Tabulka propočtu, verze 2021'!$B$3))*BZ$3/$E$4</f>
        <v>0</v>
      </c>
      <c r="BZ84" s="121">
        <f>$L84*POWER($E$1,(BY$6-'[1]Tabulka propočtu, verze 2021'!$B$3))*BZ$3/$E$4</f>
        <v>0</v>
      </c>
      <c r="CA84" s="1"/>
      <c r="CB84" s="121">
        <f>$K84*POWER($E$1,(CB$6-'[1]Tabulka propočtu, verze 2021'!$B$3))*CC$3/$E$4</f>
        <v>0</v>
      </c>
      <c r="CC84" s="121">
        <f>$L84*POWER($E$1,(CB$6-'[1]Tabulka propočtu, verze 2021'!$B$3))*CC$3/$E$4</f>
        <v>0</v>
      </c>
      <c r="CD84" s="1"/>
      <c r="CE84" s="121">
        <f>$K84*POWER($E$1,(CE$6-'[1]Tabulka propočtu, verze 2021'!$B$3))*CF$3/$E$4</f>
        <v>0</v>
      </c>
      <c r="CF84" s="121">
        <f>$L84*POWER($E$1,(CE$6-'[1]Tabulka propočtu, verze 2021'!$B$3))*CF$3/$E$4</f>
        <v>0</v>
      </c>
      <c r="CG84" s="1"/>
      <c r="CH84" s="121">
        <f>$K84*POWER($E$1,(CH$6-'[1]Tabulka propočtu, verze 2021'!$B$3))*CI$3/$E$4</f>
        <v>0</v>
      </c>
      <c r="CI84" s="121">
        <f>$L84*POWER($E$1,(CH$6-'[1]Tabulka propočtu, verze 2021'!$B$3))*CI$3/$E$4</f>
        <v>0</v>
      </c>
      <c r="CJ84" s="1"/>
      <c r="CK84" s="121">
        <f>$K84*POWER($E$1,(CK$6-'[1]Tabulka propočtu, verze 2021'!$B$3))*CL$3/$E$4</f>
        <v>0</v>
      </c>
      <c r="CL84" s="121">
        <f>$L84*POWER($E$1,(CK$6-'[1]Tabulka propočtu, verze 2021'!$B$3))*CL$3/$E$4</f>
        <v>0</v>
      </c>
      <c r="CM84" s="1"/>
      <c r="CN84" s="121">
        <f>$K84*POWER($E$1,(CN$6-'[1]Tabulka propočtu, verze 2021'!$B$3))*CO$3/$E$4</f>
        <v>0</v>
      </c>
      <c r="CO84" s="121">
        <f>$L84*POWER($E$1,(CN$6-'[1]Tabulka propočtu, verze 2021'!$B$3))*CO$3/$E$4</f>
        <v>0</v>
      </c>
      <c r="CP84" s="1"/>
      <c r="CQ84" s="121">
        <f>$K84*POWER($E$1,(CQ$6-'[1]Tabulka propočtu, verze 2021'!$B$3))*CR$3/$E$4</f>
        <v>0</v>
      </c>
      <c r="CR84" s="121">
        <f>$L84*POWER($E$1,(CQ$6-'[1]Tabulka propočtu, verze 2021'!$B$3))*CR$3/$E$4</f>
        <v>0</v>
      </c>
      <c r="CS84" s="1"/>
      <c r="CT84" s="121">
        <f>$K84*POWER($E$1,(CT$6-'[1]Tabulka propočtu, verze 2021'!$B$3))*CU$3/$E$4</f>
        <v>0</v>
      </c>
      <c r="CU84" s="121">
        <f>$L84*POWER($E$1,(CT$6-'[1]Tabulka propočtu, verze 2021'!$B$3))*CU$3/$E$4</f>
        <v>0</v>
      </c>
      <c r="CV84" s="1"/>
      <c r="CW84" s="121">
        <f>$K84*POWER($E$1,(CW$6-'[1]Tabulka propočtu, verze 2021'!$B$3))*CX$3/$E$4</f>
        <v>0</v>
      </c>
      <c r="CX84" s="121">
        <f>$L84*POWER($E$1,(CW$6-'[1]Tabulka propočtu, verze 2021'!$B$3))*CX$3/$E$4</f>
        <v>0</v>
      </c>
      <c r="CY84" s="1"/>
      <c r="CZ84" s="121">
        <f>$K84*POWER($E$1,(CZ$6-'[1]Tabulka propočtu, verze 2021'!$B$3))*DA$3/$E$4</f>
        <v>0</v>
      </c>
      <c r="DA84" s="121">
        <f>$L84*POWER($E$1,(CZ$6-'[1]Tabulka propočtu, verze 2021'!$B$3))*DA$3/$E$4</f>
        <v>0</v>
      </c>
      <c r="DB84" s="1"/>
      <c r="DC84" s="121">
        <f>$K84*POWER($E$1,(DC$6-'[1]Tabulka propočtu, verze 2021'!$B$3))*DD$3/$E$4</f>
        <v>0</v>
      </c>
      <c r="DD84" s="121">
        <f>$L84*POWER($E$1,(DC$6-'[1]Tabulka propočtu, verze 2021'!$B$3))*DD$3/$E$4</f>
        <v>0</v>
      </c>
      <c r="DE84" s="1"/>
    </row>
    <row r="85" spans="1:109" x14ac:dyDescent="0.2">
      <c r="A85" s="118"/>
      <c r="B85" s="119"/>
      <c r="C85" s="114" t="str">
        <f>'[1]Tabulka propočtu, verze 2021'!C80</f>
        <v>E15</v>
      </c>
      <c r="D85" s="122" t="str">
        <f>'[1]Tabulka propočtu, verze 2021'!D80</f>
        <v>Křižovatková výhybka C60-1:11-300</v>
      </c>
      <c r="E85" s="114" t="str">
        <f>'[1]Tabulka propočtu, verze 2021'!E80</f>
        <v>ks</v>
      </c>
      <c r="F85" s="67">
        <f>'[1]Tabulka propočtu, verze 2021'!G80</f>
        <v>7.1847716953076928</v>
      </c>
      <c r="H85" s="121">
        <f>'[1]Tabulka propočtu, verze 2021'!$CQ80</f>
        <v>0</v>
      </c>
      <c r="I85" s="121">
        <f>'[1]Tabulka propočtu, verze 2021'!$CS80</f>
        <v>0</v>
      </c>
      <c r="K85" s="121">
        <f>'[1]Tabulka propočtu, verze 2021'!$CQ80</f>
        <v>0</v>
      </c>
      <c r="L85" s="121">
        <f>'[1]Tabulka propočtu, verze 2021'!$CS80</f>
        <v>0</v>
      </c>
      <c r="M85" s="64"/>
      <c r="N85" s="121">
        <f t="shared" si="223"/>
        <v>0</v>
      </c>
      <c r="O85" s="121">
        <f t="shared" si="224"/>
        <v>0</v>
      </c>
      <c r="P85"/>
      <c r="Q85" s="121">
        <f>$K85*POWER($E$1,(Q$6-'[1]Tabulka propočtu, verze 2021'!$B$3))*R$3/$E$4</f>
        <v>0</v>
      </c>
      <c r="R85" s="121">
        <f>$L85*POWER($E$1,(Q$6-'[1]Tabulka propočtu, verze 2021'!$B$3))*R$3/$E$4</f>
        <v>0</v>
      </c>
      <c r="S85"/>
      <c r="T85" s="121">
        <f>$K85*POWER($E$1,($T$6-'[1]Tabulka propočtu, verze 2021'!$B$3))*U$3/$E$4</f>
        <v>0</v>
      </c>
      <c r="U85" s="121">
        <f>$L85*POWER($E$1,($T$6-'[1]Tabulka propočtu, verze 2021'!$B$3))*U$3/$E$4</f>
        <v>0</v>
      </c>
      <c r="W85" s="121">
        <f>$K85*POWER($E$1,(W$6-'[1]Tabulka propočtu, verze 2021'!$B$3))*X$3/$E$4</f>
        <v>0</v>
      </c>
      <c r="X85" s="121">
        <f>$L85*POWER($E$1,(W$6-'[1]Tabulka propočtu, verze 2021'!$B$3))*X$3/$E$4</f>
        <v>0</v>
      </c>
      <c r="Z85" s="121">
        <f>$K85*POWER($E$1,(Z$6-'[1]Tabulka propočtu, verze 2021'!$B$3))*AA$3/$E$4</f>
        <v>0</v>
      </c>
      <c r="AA85" s="121">
        <f>$L85*POWER($E$1,(Z$6-'[1]Tabulka propočtu, verze 2021'!$B$3))*AA$3/$E$4</f>
        <v>0</v>
      </c>
      <c r="AB85" s="1"/>
      <c r="AC85" s="121">
        <f>$K85*POWER($E$1,(AC$6-'[1]Tabulka propočtu, verze 2021'!$B$3))*AD$3/$E$4</f>
        <v>0</v>
      </c>
      <c r="AD85" s="121">
        <f>$L85*POWER($E$1,(AC$6-'[1]Tabulka propočtu, verze 2021'!$B$3))*AD$3/$E$4</f>
        <v>0</v>
      </c>
      <c r="AE85" s="1"/>
      <c r="AF85" s="121">
        <f>$K85*POWER($E$1,(AF$6-'[1]Tabulka propočtu, verze 2021'!$B$3))*AG$3/$E$4</f>
        <v>0</v>
      </c>
      <c r="AG85" s="121">
        <f>$L85*POWER($E$1,(AF$6-'[1]Tabulka propočtu, verze 2021'!$B$3))*AG$3/$E$4</f>
        <v>0</v>
      </c>
      <c r="AH85" s="1"/>
      <c r="AI85" s="121">
        <f>$K85*POWER($E$1,(AI$6-'[1]Tabulka propočtu, verze 2021'!$B$3))*AJ$3/$E$4</f>
        <v>0</v>
      </c>
      <c r="AJ85" s="121">
        <f>$L85*POWER($E$1,(AI$6-'[1]Tabulka propočtu, verze 2021'!$B$3))*AJ$3/$E$4</f>
        <v>0</v>
      </c>
      <c r="AK85" s="1"/>
      <c r="AL85" s="121">
        <f>$K85*POWER($E$1,(AL$6-'[1]Tabulka propočtu, verze 2021'!$B$3))*AM$3/$E$4</f>
        <v>0</v>
      </c>
      <c r="AM85" s="121">
        <f>$L85*POWER($E$1,(AL$6-'[1]Tabulka propočtu, verze 2021'!$B$3))*AM$3/$E$4</f>
        <v>0</v>
      </c>
      <c r="AN85" s="1"/>
      <c r="AO85" s="121">
        <f>$K85*POWER($E$1,(AO$6-'[1]Tabulka propočtu, verze 2021'!$B$3))*AP$3/$E$4</f>
        <v>0</v>
      </c>
      <c r="AP85" s="121">
        <f>$L85*POWER($E$1,(AO$6-'[1]Tabulka propočtu, verze 2021'!$B$3))*AP$3/$E$4</f>
        <v>0</v>
      </c>
      <c r="AQ85" s="1"/>
      <c r="AR85" s="121">
        <f>$K85*POWER($E$1,(AR$6-'[1]Tabulka propočtu, verze 2021'!$B$3))*AS$3/$E$4</f>
        <v>0</v>
      </c>
      <c r="AS85" s="121">
        <f>$L85*POWER($E$1,(AR$6-'[1]Tabulka propočtu, verze 2021'!$B$3))*AS$3/$E$4</f>
        <v>0</v>
      </c>
      <c r="AT85" s="1"/>
      <c r="AU85" s="121">
        <f>$K85*POWER($E$1,(AU$6-'[1]Tabulka propočtu, verze 2021'!$B$3))*AV$3/$E$4</f>
        <v>0</v>
      </c>
      <c r="AV85" s="121">
        <f>$L85*POWER($E$1,(AU$6-'[1]Tabulka propočtu, verze 2021'!$B$3))*AV$3/$E$4</f>
        <v>0</v>
      </c>
      <c r="AW85" s="1"/>
      <c r="AX85" s="121">
        <f>$K85*POWER($E$1,(AX$6-'[1]Tabulka propočtu, verze 2021'!$B$3))*AY$3/$E$4</f>
        <v>0</v>
      </c>
      <c r="AY85" s="121">
        <f>$L85*POWER($E$1,(AX$6-'[1]Tabulka propočtu, verze 2021'!$B$3))*AY$3/$E$4</f>
        <v>0</v>
      </c>
      <c r="AZ85" s="1"/>
      <c r="BA85" s="121">
        <f>$K85*POWER($E$1,(BA$6-'[1]Tabulka propočtu, verze 2021'!$B$3))*BB$3/$E$4</f>
        <v>0</v>
      </c>
      <c r="BB85" s="121">
        <f>$L85*POWER($E$1,(BA$6-'[1]Tabulka propočtu, verze 2021'!$B$3))*BB$3/$E$4</f>
        <v>0</v>
      </c>
      <c r="BC85" s="1"/>
      <c r="BD85" s="121">
        <f>$K85*POWER($E$1,(BD$6-'[1]Tabulka propočtu, verze 2021'!$B$3))*BE$3/$E$4</f>
        <v>0</v>
      </c>
      <c r="BE85" s="121">
        <f>$L85*POWER($E$1,(BD$6-'[1]Tabulka propočtu, verze 2021'!$B$3))*BE$3/$E$4</f>
        <v>0</v>
      </c>
      <c r="BF85" s="1"/>
      <c r="BG85" s="121">
        <f>$K85*POWER($E$1,(BG$6-'[1]Tabulka propočtu, verze 2021'!$B$3))*BH$3/$E$4</f>
        <v>0</v>
      </c>
      <c r="BH85" s="121">
        <f>$L85*POWER($E$1,(BG$6-'[1]Tabulka propočtu, verze 2021'!$B$3))*BH$3/$E$4</f>
        <v>0</v>
      </c>
      <c r="BI85" s="1"/>
      <c r="BJ85" s="121">
        <f>$K85*POWER($E$1,(BJ$6-'[1]Tabulka propočtu, verze 2021'!$B$3))*BK$3/$E$4</f>
        <v>0</v>
      </c>
      <c r="BK85" s="121">
        <f>$L85*POWER($E$1,(BJ$6-'[1]Tabulka propočtu, verze 2021'!$B$3))*BK$3/$E$4</f>
        <v>0</v>
      </c>
      <c r="BL85" s="1"/>
      <c r="BM85" s="121">
        <f>$K85*POWER($E$1,(BM$6-'[1]Tabulka propočtu, verze 2021'!$B$3))*BN$3/$E$4</f>
        <v>0</v>
      </c>
      <c r="BN85" s="121">
        <f>$L85*POWER($E$1,(BM$6-'[1]Tabulka propočtu, verze 2021'!$B$3))*BN$3/$E$4</f>
        <v>0</v>
      </c>
      <c r="BO85" s="1"/>
      <c r="BP85" s="121">
        <f>$K85*POWER($E$1,(BP$6-'[1]Tabulka propočtu, verze 2021'!$B$3))*BQ$3/$E$4</f>
        <v>0</v>
      </c>
      <c r="BQ85" s="121">
        <f>$L85*POWER($E$1,(BP$6-'[1]Tabulka propočtu, verze 2021'!$B$3))*BQ$3/$E$4</f>
        <v>0</v>
      </c>
      <c r="BR85" s="1"/>
      <c r="BS85" s="121">
        <f>$K85*POWER($E$1,(BS$6-'[1]Tabulka propočtu, verze 2021'!$B$3))*BT$3/$E$4</f>
        <v>0</v>
      </c>
      <c r="BT85" s="121">
        <f>$L85*POWER($E$1,(BS$6-'[1]Tabulka propočtu, verze 2021'!$B$3))*BT$3/$E$4</f>
        <v>0</v>
      </c>
      <c r="BU85" s="1"/>
      <c r="BV85" s="121">
        <f>$K85*POWER($E$1,(BV$6-'[1]Tabulka propočtu, verze 2021'!$B$3))*BW$3/$E$4</f>
        <v>0</v>
      </c>
      <c r="BW85" s="121">
        <f>$L85*POWER($E$1,(BV$6-'[1]Tabulka propočtu, verze 2021'!$B$3))*BW$3/$E$4</f>
        <v>0</v>
      </c>
      <c r="BX85" s="1"/>
      <c r="BY85" s="121">
        <f>$K85*POWER($E$1,(BY$6-'[1]Tabulka propočtu, verze 2021'!$B$3))*BZ$3/$E$4</f>
        <v>0</v>
      </c>
      <c r="BZ85" s="121">
        <f>$L85*POWER($E$1,(BY$6-'[1]Tabulka propočtu, verze 2021'!$B$3))*BZ$3/$E$4</f>
        <v>0</v>
      </c>
      <c r="CA85" s="1"/>
      <c r="CB85" s="121">
        <f>$K85*POWER($E$1,(CB$6-'[1]Tabulka propočtu, verze 2021'!$B$3))*CC$3/$E$4</f>
        <v>0</v>
      </c>
      <c r="CC85" s="121">
        <f>$L85*POWER($E$1,(CB$6-'[1]Tabulka propočtu, verze 2021'!$B$3))*CC$3/$E$4</f>
        <v>0</v>
      </c>
      <c r="CD85" s="1"/>
      <c r="CE85" s="121">
        <f>$K85*POWER($E$1,(CE$6-'[1]Tabulka propočtu, verze 2021'!$B$3))*CF$3/$E$4</f>
        <v>0</v>
      </c>
      <c r="CF85" s="121">
        <f>$L85*POWER($E$1,(CE$6-'[1]Tabulka propočtu, verze 2021'!$B$3))*CF$3/$E$4</f>
        <v>0</v>
      </c>
      <c r="CG85" s="1"/>
      <c r="CH85" s="121">
        <f>$K85*POWER($E$1,(CH$6-'[1]Tabulka propočtu, verze 2021'!$B$3))*CI$3/$E$4</f>
        <v>0</v>
      </c>
      <c r="CI85" s="121">
        <f>$L85*POWER($E$1,(CH$6-'[1]Tabulka propočtu, verze 2021'!$B$3))*CI$3/$E$4</f>
        <v>0</v>
      </c>
      <c r="CJ85" s="1"/>
      <c r="CK85" s="121">
        <f>$K85*POWER($E$1,(CK$6-'[1]Tabulka propočtu, verze 2021'!$B$3))*CL$3/$E$4</f>
        <v>0</v>
      </c>
      <c r="CL85" s="121">
        <f>$L85*POWER($E$1,(CK$6-'[1]Tabulka propočtu, verze 2021'!$B$3))*CL$3/$E$4</f>
        <v>0</v>
      </c>
      <c r="CM85" s="1"/>
      <c r="CN85" s="121">
        <f>$K85*POWER($E$1,(CN$6-'[1]Tabulka propočtu, verze 2021'!$B$3))*CO$3/$E$4</f>
        <v>0</v>
      </c>
      <c r="CO85" s="121">
        <f>$L85*POWER($E$1,(CN$6-'[1]Tabulka propočtu, verze 2021'!$B$3))*CO$3/$E$4</f>
        <v>0</v>
      </c>
      <c r="CP85" s="1"/>
      <c r="CQ85" s="121">
        <f>$K85*POWER($E$1,(CQ$6-'[1]Tabulka propočtu, verze 2021'!$B$3))*CR$3/$E$4</f>
        <v>0</v>
      </c>
      <c r="CR85" s="121">
        <f>$L85*POWER($E$1,(CQ$6-'[1]Tabulka propočtu, verze 2021'!$B$3))*CR$3/$E$4</f>
        <v>0</v>
      </c>
      <c r="CS85" s="1"/>
      <c r="CT85" s="121">
        <f>$K85*POWER($E$1,(CT$6-'[1]Tabulka propočtu, verze 2021'!$B$3))*CU$3/$E$4</f>
        <v>0</v>
      </c>
      <c r="CU85" s="121">
        <f>$L85*POWER($E$1,(CT$6-'[1]Tabulka propočtu, verze 2021'!$B$3))*CU$3/$E$4</f>
        <v>0</v>
      </c>
      <c r="CV85" s="1"/>
      <c r="CW85" s="121">
        <f>$K85*POWER($E$1,(CW$6-'[1]Tabulka propočtu, verze 2021'!$B$3))*CX$3/$E$4</f>
        <v>0</v>
      </c>
      <c r="CX85" s="121">
        <f>$L85*POWER($E$1,(CW$6-'[1]Tabulka propočtu, verze 2021'!$B$3))*CX$3/$E$4</f>
        <v>0</v>
      </c>
      <c r="CY85" s="1"/>
      <c r="CZ85" s="121">
        <f>$K85*POWER($E$1,(CZ$6-'[1]Tabulka propočtu, verze 2021'!$B$3))*DA$3/$E$4</f>
        <v>0</v>
      </c>
      <c r="DA85" s="121">
        <f>$L85*POWER($E$1,(CZ$6-'[1]Tabulka propočtu, verze 2021'!$B$3))*DA$3/$E$4</f>
        <v>0</v>
      </c>
      <c r="DB85" s="1"/>
      <c r="DC85" s="121">
        <f>$K85*POWER($E$1,(DC$6-'[1]Tabulka propočtu, verze 2021'!$B$3))*DD$3/$E$4</f>
        <v>0</v>
      </c>
      <c r="DD85" s="121">
        <f>$L85*POWER($E$1,(DC$6-'[1]Tabulka propočtu, verze 2021'!$B$3))*DD$3/$E$4</f>
        <v>0</v>
      </c>
      <c r="DE85" s="1"/>
    </row>
    <row r="86" spans="1:109" x14ac:dyDescent="0.2">
      <c r="A86" s="118"/>
      <c r="B86" s="119"/>
      <c r="C86" s="114" t="str">
        <f>'[1]Tabulka propočtu, verze 2021'!C81</f>
        <v>E16</v>
      </c>
      <c r="D86" s="122" t="str">
        <f>'[1]Tabulka propočtu, verze 2021'!D81</f>
        <v>Dvojitá kolejová spojka DKS 60-1:11-300</v>
      </c>
      <c r="E86" s="114" t="str">
        <f>'[1]Tabulka propočtu, verze 2021'!E81</f>
        <v>ks</v>
      </c>
      <c r="F86" s="67">
        <f>'[1]Tabulka propočtu, verze 2021'!G81</f>
        <v>21.105266854966345</v>
      </c>
      <c r="H86" s="121">
        <f>'[1]Tabulka propočtu, verze 2021'!$CQ81</f>
        <v>0</v>
      </c>
      <c r="I86" s="121">
        <f>'[1]Tabulka propočtu, verze 2021'!$CS81</f>
        <v>0</v>
      </c>
      <c r="K86" s="121">
        <f>'[1]Tabulka propočtu, verze 2021'!$CQ81</f>
        <v>0</v>
      </c>
      <c r="L86" s="121">
        <f>'[1]Tabulka propočtu, verze 2021'!$CS81</f>
        <v>0</v>
      </c>
      <c r="M86" s="64"/>
      <c r="N86" s="121">
        <f t="shared" si="223"/>
        <v>0</v>
      </c>
      <c r="O86" s="121">
        <f t="shared" si="224"/>
        <v>0</v>
      </c>
      <c r="P86"/>
      <c r="Q86" s="121">
        <f>$K86*POWER($E$1,(Q$6-'[1]Tabulka propočtu, verze 2021'!$B$3))*R$3/$E$4</f>
        <v>0</v>
      </c>
      <c r="R86" s="121">
        <f>$L86*POWER($E$1,(Q$6-'[1]Tabulka propočtu, verze 2021'!$B$3))*R$3/$E$4</f>
        <v>0</v>
      </c>
      <c r="S86"/>
      <c r="T86" s="121">
        <f>$K86*POWER($E$1,($T$6-'[1]Tabulka propočtu, verze 2021'!$B$3))*U$3/$E$4</f>
        <v>0</v>
      </c>
      <c r="U86" s="121">
        <f>$L86*POWER($E$1,($T$6-'[1]Tabulka propočtu, verze 2021'!$B$3))*U$3/$E$4</f>
        <v>0</v>
      </c>
      <c r="W86" s="121">
        <f>$K86*POWER($E$1,(W$6-'[1]Tabulka propočtu, verze 2021'!$B$3))*X$3/$E$4</f>
        <v>0</v>
      </c>
      <c r="X86" s="121">
        <f>$L86*POWER($E$1,(W$6-'[1]Tabulka propočtu, verze 2021'!$B$3))*X$3/$E$4</f>
        <v>0</v>
      </c>
      <c r="Z86" s="121">
        <f>$K86*POWER($E$1,(Z$6-'[1]Tabulka propočtu, verze 2021'!$B$3))*AA$3/$E$4</f>
        <v>0</v>
      </c>
      <c r="AA86" s="121">
        <f>$L86*POWER($E$1,(Z$6-'[1]Tabulka propočtu, verze 2021'!$B$3))*AA$3/$E$4</f>
        <v>0</v>
      </c>
      <c r="AB86" s="1"/>
      <c r="AC86" s="121">
        <f>$K86*POWER($E$1,(AC$6-'[1]Tabulka propočtu, verze 2021'!$B$3))*AD$3/$E$4</f>
        <v>0</v>
      </c>
      <c r="AD86" s="121">
        <f>$L86*POWER($E$1,(AC$6-'[1]Tabulka propočtu, verze 2021'!$B$3))*AD$3/$E$4</f>
        <v>0</v>
      </c>
      <c r="AE86" s="1"/>
      <c r="AF86" s="121">
        <f>$K86*POWER($E$1,(AF$6-'[1]Tabulka propočtu, verze 2021'!$B$3))*AG$3/$E$4</f>
        <v>0</v>
      </c>
      <c r="AG86" s="121">
        <f>$L86*POWER($E$1,(AF$6-'[1]Tabulka propočtu, verze 2021'!$B$3))*AG$3/$E$4</f>
        <v>0</v>
      </c>
      <c r="AH86" s="1"/>
      <c r="AI86" s="121">
        <f>$K86*POWER($E$1,(AI$6-'[1]Tabulka propočtu, verze 2021'!$B$3))*AJ$3/$E$4</f>
        <v>0</v>
      </c>
      <c r="AJ86" s="121">
        <f>$L86*POWER($E$1,(AI$6-'[1]Tabulka propočtu, verze 2021'!$B$3))*AJ$3/$E$4</f>
        <v>0</v>
      </c>
      <c r="AK86" s="1"/>
      <c r="AL86" s="121">
        <f>$K86*POWER($E$1,(AL$6-'[1]Tabulka propočtu, verze 2021'!$B$3))*AM$3/$E$4</f>
        <v>0</v>
      </c>
      <c r="AM86" s="121">
        <f>$L86*POWER($E$1,(AL$6-'[1]Tabulka propočtu, verze 2021'!$B$3))*AM$3/$E$4</f>
        <v>0</v>
      </c>
      <c r="AN86" s="1"/>
      <c r="AO86" s="121">
        <f>$K86*POWER($E$1,(AO$6-'[1]Tabulka propočtu, verze 2021'!$B$3))*AP$3/$E$4</f>
        <v>0</v>
      </c>
      <c r="AP86" s="121">
        <f>$L86*POWER($E$1,(AO$6-'[1]Tabulka propočtu, verze 2021'!$B$3))*AP$3/$E$4</f>
        <v>0</v>
      </c>
      <c r="AQ86" s="1"/>
      <c r="AR86" s="121">
        <f>$K86*POWER($E$1,(AR$6-'[1]Tabulka propočtu, verze 2021'!$B$3))*AS$3/$E$4</f>
        <v>0</v>
      </c>
      <c r="AS86" s="121">
        <f>$L86*POWER($E$1,(AR$6-'[1]Tabulka propočtu, verze 2021'!$B$3))*AS$3/$E$4</f>
        <v>0</v>
      </c>
      <c r="AT86" s="1"/>
      <c r="AU86" s="121">
        <f>$K86*POWER($E$1,(AU$6-'[1]Tabulka propočtu, verze 2021'!$B$3))*AV$3/$E$4</f>
        <v>0</v>
      </c>
      <c r="AV86" s="121">
        <f>$L86*POWER($E$1,(AU$6-'[1]Tabulka propočtu, verze 2021'!$B$3))*AV$3/$E$4</f>
        <v>0</v>
      </c>
      <c r="AW86" s="1"/>
      <c r="AX86" s="121">
        <f>$K86*POWER($E$1,(AX$6-'[1]Tabulka propočtu, verze 2021'!$B$3))*AY$3/$E$4</f>
        <v>0</v>
      </c>
      <c r="AY86" s="121">
        <f>$L86*POWER($E$1,(AX$6-'[1]Tabulka propočtu, verze 2021'!$B$3))*AY$3/$E$4</f>
        <v>0</v>
      </c>
      <c r="AZ86" s="1"/>
      <c r="BA86" s="121">
        <f>$K86*POWER($E$1,(BA$6-'[1]Tabulka propočtu, verze 2021'!$B$3))*BB$3/$E$4</f>
        <v>0</v>
      </c>
      <c r="BB86" s="121">
        <f>$L86*POWER($E$1,(BA$6-'[1]Tabulka propočtu, verze 2021'!$B$3))*BB$3/$E$4</f>
        <v>0</v>
      </c>
      <c r="BC86" s="1"/>
      <c r="BD86" s="121">
        <f>$K86*POWER($E$1,(BD$6-'[1]Tabulka propočtu, verze 2021'!$B$3))*BE$3/$E$4</f>
        <v>0</v>
      </c>
      <c r="BE86" s="121">
        <f>$L86*POWER($E$1,(BD$6-'[1]Tabulka propočtu, verze 2021'!$B$3))*BE$3/$E$4</f>
        <v>0</v>
      </c>
      <c r="BF86" s="1"/>
      <c r="BG86" s="121">
        <f>$K86*POWER($E$1,(BG$6-'[1]Tabulka propočtu, verze 2021'!$B$3))*BH$3/$E$4</f>
        <v>0</v>
      </c>
      <c r="BH86" s="121">
        <f>$L86*POWER($E$1,(BG$6-'[1]Tabulka propočtu, verze 2021'!$B$3))*BH$3/$E$4</f>
        <v>0</v>
      </c>
      <c r="BI86" s="1"/>
      <c r="BJ86" s="121">
        <f>$K86*POWER($E$1,(BJ$6-'[1]Tabulka propočtu, verze 2021'!$B$3))*BK$3/$E$4</f>
        <v>0</v>
      </c>
      <c r="BK86" s="121">
        <f>$L86*POWER($E$1,(BJ$6-'[1]Tabulka propočtu, verze 2021'!$B$3))*BK$3/$E$4</f>
        <v>0</v>
      </c>
      <c r="BL86" s="1"/>
      <c r="BM86" s="121">
        <f>$K86*POWER($E$1,(BM$6-'[1]Tabulka propočtu, verze 2021'!$B$3))*BN$3/$E$4</f>
        <v>0</v>
      </c>
      <c r="BN86" s="121">
        <f>$L86*POWER($E$1,(BM$6-'[1]Tabulka propočtu, verze 2021'!$B$3))*BN$3/$E$4</f>
        <v>0</v>
      </c>
      <c r="BO86" s="1"/>
      <c r="BP86" s="121">
        <f>$K86*POWER($E$1,(BP$6-'[1]Tabulka propočtu, verze 2021'!$B$3))*BQ$3/$E$4</f>
        <v>0</v>
      </c>
      <c r="BQ86" s="121">
        <f>$L86*POWER($E$1,(BP$6-'[1]Tabulka propočtu, verze 2021'!$B$3))*BQ$3/$E$4</f>
        <v>0</v>
      </c>
      <c r="BR86" s="1"/>
      <c r="BS86" s="121">
        <f>$K86*POWER($E$1,(BS$6-'[1]Tabulka propočtu, verze 2021'!$B$3))*BT$3/$E$4</f>
        <v>0</v>
      </c>
      <c r="BT86" s="121">
        <f>$L86*POWER($E$1,(BS$6-'[1]Tabulka propočtu, verze 2021'!$B$3))*BT$3/$E$4</f>
        <v>0</v>
      </c>
      <c r="BU86" s="1"/>
      <c r="BV86" s="121">
        <f>$K86*POWER($E$1,(BV$6-'[1]Tabulka propočtu, verze 2021'!$B$3))*BW$3/$E$4</f>
        <v>0</v>
      </c>
      <c r="BW86" s="121">
        <f>$L86*POWER($E$1,(BV$6-'[1]Tabulka propočtu, verze 2021'!$B$3))*BW$3/$E$4</f>
        <v>0</v>
      </c>
      <c r="BX86" s="1"/>
      <c r="BY86" s="121">
        <f>$K86*POWER($E$1,(BY$6-'[1]Tabulka propočtu, verze 2021'!$B$3))*BZ$3/$E$4</f>
        <v>0</v>
      </c>
      <c r="BZ86" s="121">
        <f>$L86*POWER($E$1,(BY$6-'[1]Tabulka propočtu, verze 2021'!$B$3))*BZ$3/$E$4</f>
        <v>0</v>
      </c>
      <c r="CA86" s="1"/>
      <c r="CB86" s="121">
        <f>$K86*POWER($E$1,(CB$6-'[1]Tabulka propočtu, verze 2021'!$B$3))*CC$3/$E$4</f>
        <v>0</v>
      </c>
      <c r="CC86" s="121">
        <f>$L86*POWER($E$1,(CB$6-'[1]Tabulka propočtu, verze 2021'!$B$3))*CC$3/$E$4</f>
        <v>0</v>
      </c>
      <c r="CD86" s="1"/>
      <c r="CE86" s="121">
        <f>$K86*POWER($E$1,(CE$6-'[1]Tabulka propočtu, verze 2021'!$B$3))*CF$3/$E$4</f>
        <v>0</v>
      </c>
      <c r="CF86" s="121">
        <f>$L86*POWER($E$1,(CE$6-'[1]Tabulka propočtu, verze 2021'!$B$3))*CF$3/$E$4</f>
        <v>0</v>
      </c>
      <c r="CG86" s="1"/>
      <c r="CH86" s="121">
        <f>$K86*POWER($E$1,(CH$6-'[1]Tabulka propočtu, verze 2021'!$B$3))*CI$3/$E$4</f>
        <v>0</v>
      </c>
      <c r="CI86" s="121">
        <f>$L86*POWER($E$1,(CH$6-'[1]Tabulka propočtu, verze 2021'!$B$3))*CI$3/$E$4</f>
        <v>0</v>
      </c>
      <c r="CJ86" s="1"/>
      <c r="CK86" s="121">
        <f>$K86*POWER($E$1,(CK$6-'[1]Tabulka propočtu, verze 2021'!$B$3))*CL$3/$E$4</f>
        <v>0</v>
      </c>
      <c r="CL86" s="121">
        <f>$L86*POWER($E$1,(CK$6-'[1]Tabulka propočtu, verze 2021'!$B$3))*CL$3/$E$4</f>
        <v>0</v>
      </c>
      <c r="CM86" s="1"/>
      <c r="CN86" s="121">
        <f>$K86*POWER($E$1,(CN$6-'[1]Tabulka propočtu, verze 2021'!$B$3))*CO$3/$E$4</f>
        <v>0</v>
      </c>
      <c r="CO86" s="121">
        <f>$L86*POWER($E$1,(CN$6-'[1]Tabulka propočtu, verze 2021'!$B$3))*CO$3/$E$4</f>
        <v>0</v>
      </c>
      <c r="CP86" s="1"/>
      <c r="CQ86" s="121">
        <f>$K86*POWER($E$1,(CQ$6-'[1]Tabulka propočtu, verze 2021'!$B$3))*CR$3/$E$4</f>
        <v>0</v>
      </c>
      <c r="CR86" s="121">
        <f>$L86*POWER($E$1,(CQ$6-'[1]Tabulka propočtu, verze 2021'!$B$3))*CR$3/$E$4</f>
        <v>0</v>
      </c>
      <c r="CS86" s="1"/>
      <c r="CT86" s="121">
        <f>$K86*POWER($E$1,(CT$6-'[1]Tabulka propočtu, verze 2021'!$B$3))*CU$3/$E$4</f>
        <v>0</v>
      </c>
      <c r="CU86" s="121">
        <f>$L86*POWER($E$1,(CT$6-'[1]Tabulka propočtu, verze 2021'!$B$3))*CU$3/$E$4</f>
        <v>0</v>
      </c>
      <c r="CV86" s="1"/>
      <c r="CW86" s="121">
        <f>$K86*POWER($E$1,(CW$6-'[1]Tabulka propočtu, verze 2021'!$B$3))*CX$3/$E$4</f>
        <v>0</v>
      </c>
      <c r="CX86" s="121">
        <f>$L86*POWER($E$1,(CW$6-'[1]Tabulka propočtu, verze 2021'!$B$3))*CX$3/$E$4</f>
        <v>0</v>
      </c>
      <c r="CY86" s="1"/>
      <c r="CZ86" s="121">
        <f>$K86*POWER($E$1,(CZ$6-'[1]Tabulka propočtu, verze 2021'!$B$3))*DA$3/$E$4</f>
        <v>0</v>
      </c>
      <c r="DA86" s="121">
        <f>$L86*POWER($E$1,(CZ$6-'[1]Tabulka propočtu, verze 2021'!$B$3))*DA$3/$E$4</f>
        <v>0</v>
      </c>
      <c r="DB86" s="1"/>
      <c r="DC86" s="121">
        <f>$K86*POWER($E$1,(DC$6-'[1]Tabulka propočtu, verze 2021'!$B$3))*DD$3/$E$4</f>
        <v>0</v>
      </c>
      <c r="DD86" s="121">
        <f>$L86*POWER($E$1,(DC$6-'[1]Tabulka propočtu, verze 2021'!$B$3))*DD$3/$E$4</f>
        <v>0</v>
      </c>
      <c r="DE86" s="1"/>
    </row>
    <row r="87" spans="1:109" x14ac:dyDescent="0.2">
      <c r="A87" s="118"/>
      <c r="B87" s="119"/>
      <c r="C87" s="114" t="str">
        <f>'[1]Tabulka propočtu, verze 2021'!C82</f>
        <v>E17</v>
      </c>
      <c r="D87" s="122" t="str">
        <f>'[1]Tabulka propočtu, verze 2021'!D82</f>
        <v>Jednoduchá výhybka J49-1:18,5-1200</v>
      </c>
      <c r="E87" s="114" t="str">
        <f>'[1]Tabulka propočtu, verze 2021'!E82</f>
        <v>ks</v>
      </c>
      <c r="F87" s="67">
        <f>'[1]Tabulka propočtu, verze 2021'!G82</f>
        <v>6.5111993488725943</v>
      </c>
      <c r="H87" s="121">
        <f>'[1]Tabulka propočtu, verze 2021'!$CQ82</f>
        <v>0</v>
      </c>
      <c r="I87" s="121">
        <f>'[1]Tabulka propočtu, verze 2021'!$CS82</f>
        <v>0</v>
      </c>
      <c r="K87" s="121">
        <f>'[1]Tabulka propočtu, verze 2021'!$CQ82</f>
        <v>0</v>
      </c>
      <c r="L87" s="121">
        <f>'[1]Tabulka propočtu, verze 2021'!$CS82</f>
        <v>0</v>
      </c>
      <c r="M87" s="64"/>
      <c r="N87" s="121">
        <f t="shared" si="223"/>
        <v>0</v>
      </c>
      <c r="O87" s="121">
        <f t="shared" si="224"/>
        <v>0</v>
      </c>
      <c r="P87"/>
      <c r="Q87" s="121">
        <f>$K87*POWER($E$1,(Q$6-'[1]Tabulka propočtu, verze 2021'!$B$3))*R$3/$E$4</f>
        <v>0</v>
      </c>
      <c r="R87" s="121">
        <f>$L87*POWER($E$1,(Q$6-'[1]Tabulka propočtu, verze 2021'!$B$3))*R$3/$E$4</f>
        <v>0</v>
      </c>
      <c r="S87"/>
      <c r="T87" s="121">
        <f>$K87*POWER($E$1,($T$6-'[1]Tabulka propočtu, verze 2021'!$B$3))*U$3/$E$4</f>
        <v>0</v>
      </c>
      <c r="U87" s="121">
        <f>$L87*POWER($E$1,($T$6-'[1]Tabulka propočtu, verze 2021'!$B$3))*U$3/$E$4</f>
        <v>0</v>
      </c>
      <c r="W87" s="121">
        <f>$K87*POWER($E$1,(W$6-'[1]Tabulka propočtu, verze 2021'!$B$3))*X$3/$E$4</f>
        <v>0</v>
      </c>
      <c r="X87" s="121">
        <f>$L87*POWER($E$1,(W$6-'[1]Tabulka propočtu, verze 2021'!$B$3))*X$3/$E$4</f>
        <v>0</v>
      </c>
      <c r="Z87" s="121">
        <f>$K87*POWER($E$1,(Z$6-'[1]Tabulka propočtu, verze 2021'!$B$3))*AA$3/$E$4</f>
        <v>0</v>
      </c>
      <c r="AA87" s="121">
        <f>$L87*POWER($E$1,(Z$6-'[1]Tabulka propočtu, verze 2021'!$B$3))*AA$3/$E$4</f>
        <v>0</v>
      </c>
      <c r="AB87" s="1"/>
      <c r="AC87" s="121">
        <f>$K87*POWER($E$1,(AC$6-'[1]Tabulka propočtu, verze 2021'!$B$3))*AD$3/$E$4</f>
        <v>0</v>
      </c>
      <c r="AD87" s="121">
        <f>$L87*POWER($E$1,(AC$6-'[1]Tabulka propočtu, verze 2021'!$B$3))*AD$3/$E$4</f>
        <v>0</v>
      </c>
      <c r="AE87" s="1"/>
      <c r="AF87" s="121">
        <f>$K87*POWER($E$1,(AF$6-'[1]Tabulka propočtu, verze 2021'!$B$3))*AG$3/$E$4</f>
        <v>0</v>
      </c>
      <c r="AG87" s="121">
        <f>$L87*POWER($E$1,(AF$6-'[1]Tabulka propočtu, verze 2021'!$B$3))*AG$3/$E$4</f>
        <v>0</v>
      </c>
      <c r="AH87" s="1"/>
      <c r="AI87" s="121">
        <f>$K87*POWER($E$1,(AI$6-'[1]Tabulka propočtu, verze 2021'!$B$3))*AJ$3/$E$4</f>
        <v>0</v>
      </c>
      <c r="AJ87" s="121">
        <f>$L87*POWER($E$1,(AI$6-'[1]Tabulka propočtu, verze 2021'!$B$3))*AJ$3/$E$4</f>
        <v>0</v>
      </c>
      <c r="AK87" s="1"/>
      <c r="AL87" s="121">
        <f>$K87*POWER($E$1,(AL$6-'[1]Tabulka propočtu, verze 2021'!$B$3))*AM$3/$E$4</f>
        <v>0</v>
      </c>
      <c r="AM87" s="121">
        <f>$L87*POWER($E$1,(AL$6-'[1]Tabulka propočtu, verze 2021'!$B$3))*AM$3/$E$4</f>
        <v>0</v>
      </c>
      <c r="AN87" s="1"/>
      <c r="AO87" s="121">
        <f>$K87*POWER($E$1,(AO$6-'[1]Tabulka propočtu, verze 2021'!$B$3))*AP$3/$E$4</f>
        <v>0</v>
      </c>
      <c r="AP87" s="121">
        <f>$L87*POWER($E$1,(AO$6-'[1]Tabulka propočtu, verze 2021'!$B$3))*AP$3/$E$4</f>
        <v>0</v>
      </c>
      <c r="AQ87" s="1"/>
      <c r="AR87" s="121">
        <f>$K87*POWER($E$1,(AR$6-'[1]Tabulka propočtu, verze 2021'!$B$3))*AS$3/$E$4</f>
        <v>0</v>
      </c>
      <c r="AS87" s="121">
        <f>$L87*POWER($E$1,(AR$6-'[1]Tabulka propočtu, verze 2021'!$B$3))*AS$3/$E$4</f>
        <v>0</v>
      </c>
      <c r="AT87" s="1"/>
      <c r="AU87" s="121">
        <f>$K87*POWER($E$1,(AU$6-'[1]Tabulka propočtu, verze 2021'!$B$3))*AV$3/$E$4</f>
        <v>0</v>
      </c>
      <c r="AV87" s="121">
        <f>$L87*POWER($E$1,(AU$6-'[1]Tabulka propočtu, verze 2021'!$B$3))*AV$3/$E$4</f>
        <v>0</v>
      </c>
      <c r="AW87" s="1"/>
      <c r="AX87" s="121">
        <f>$K87*POWER($E$1,(AX$6-'[1]Tabulka propočtu, verze 2021'!$B$3))*AY$3/$E$4</f>
        <v>0</v>
      </c>
      <c r="AY87" s="121">
        <f>$L87*POWER($E$1,(AX$6-'[1]Tabulka propočtu, verze 2021'!$B$3))*AY$3/$E$4</f>
        <v>0</v>
      </c>
      <c r="AZ87" s="1"/>
      <c r="BA87" s="121">
        <f>$K87*POWER($E$1,(BA$6-'[1]Tabulka propočtu, verze 2021'!$B$3))*BB$3/$E$4</f>
        <v>0</v>
      </c>
      <c r="BB87" s="121">
        <f>$L87*POWER($E$1,(BA$6-'[1]Tabulka propočtu, verze 2021'!$B$3))*BB$3/$E$4</f>
        <v>0</v>
      </c>
      <c r="BC87" s="1"/>
      <c r="BD87" s="121">
        <f>$K87*POWER($E$1,(BD$6-'[1]Tabulka propočtu, verze 2021'!$B$3))*BE$3/$E$4</f>
        <v>0</v>
      </c>
      <c r="BE87" s="121">
        <f>$L87*POWER($E$1,(BD$6-'[1]Tabulka propočtu, verze 2021'!$B$3))*BE$3/$E$4</f>
        <v>0</v>
      </c>
      <c r="BF87" s="1"/>
      <c r="BG87" s="121">
        <f>$K87*POWER($E$1,(BG$6-'[1]Tabulka propočtu, verze 2021'!$B$3))*BH$3/$E$4</f>
        <v>0</v>
      </c>
      <c r="BH87" s="121">
        <f>$L87*POWER($E$1,(BG$6-'[1]Tabulka propočtu, verze 2021'!$B$3))*BH$3/$E$4</f>
        <v>0</v>
      </c>
      <c r="BI87" s="1"/>
      <c r="BJ87" s="121">
        <f>$K87*POWER($E$1,(BJ$6-'[1]Tabulka propočtu, verze 2021'!$B$3))*BK$3/$E$4</f>
        <v>0</v>
      </c>
      <c r="BK87" s="121">
        <f>$L87*POWER($E$1,(BJ$6-'[1]Tabulka propočtu, verze 2021'!$B$3))*BK$3/$E$4</f>
        <v>0</v>
      </c>
      <c r="BL87" s="1"/>
      <c r="BM87" s="121">
        <f>$K87*POWER($E$1,(BM$6-'[1]Tabulka propočtu, verze 2021'!$B$3))*BN$3/$E$4</f>
        <v>0</v>
      </c>
      <c r="BN87" s="121">
        <f>$L87*POWER($E$1,(BM$6-'[1]Tabulka propočtu, verze 2021'!$B$3))*BN$3/$E$4</f>
        <v>0</v>
      </c>
      <c r="BO87" s="1"/>
      <c r="BP87" s="121">
        <f>$K87*POWER($E$1,(BP$6-'[1]Tabulka propočtu, verze 2021'!$B$3))*BQ$3/$E$4</f>
        <v>0</v>
      </c>
      <c r="BQ87" s="121">
        <f>$L87*POWER($E$1,(BP$6-'[1]Tabulka propočtu, verze 2021'!$B$3))*BQ$3/$E$4</f>
        <v>0</v>
      </c>
      <c r="BR87" s="1"/>
      <c r="BS87" s="121">
        <f>$K87*POWER($E$1,(BS$6-'[1]Tabulka propočtu, verze 2021'!$B$3))*BT$3/$E$4</f>
        <v>0</v>
      </c>
      <c r="BT87" s="121">
        <f>$L87*POWER($E$1,(BS$6-'[1]Tabulka propočtu, verze 2021'!$B$3))*BT$3/$E$4</f>
        <v>0</v>
      </c>
      <c r="BU87" s="1"/>
      <c r="BV87" s="121">
        <f>$K87*POWER($E$1,(BV$6-'[1]Tabulka propočtu, verze 2021'!$B$3))*BW$3/$E$4</f>
        <v>0</v>
      </c>
      <c r="BW87" s="121">
        <f>$L87*POWER($E$1,(BV$6-'[1]Tabulka propočtu, verze 2021'!$B$3))*BW$3/$E$4</f>
        <v>0</v>
      </c>
      <c r="BX87" s="1"/>
      <c r="BY87" s="121">
        <f>$K87*POWER($E$1,(BY$6-'[1]Tabulka propočtu, verze 2021'!$B$3))*BZ$3/$E$4</f>
        <v>0</v>
      </c>
      <c r="BZ87" s="121">
        <f>$L87*POWER($E$1,(BY$6-'[1]Tabulka propočtu, verze 2021'!$B$3))*BZ$3/$E$4</f>
        <v>0</v>
      </c>
      <c r="CA87" s="1"/>
      <c r="CB87" s="121">
        <f>$K87*POWER($E$1,(CB$6-'[1]Tabulka propočtu, verze 2021'!$B$3))*CC$3/$E$4</f>
        <v>0</v>
      </c>
      <c r="CC87" s="121">
        <f>$L87*POWER($E$1,(CB$6-'[1]Tabulka propočtu, verze 2021'!$B$3))*CC$3/$E$4</f>
        <v>0</v>
      </c>
      <c r="CD87" s="1"/>
      <c r="CE87" s="121">
        <f>$K87*POWER($E$1,(CE$6-'[1]Tabulka propočtu, verze 2021'!$B$3))*CF$3/$E$4</f>
        <v>0</v>
      </c>
      <c r="CF87" s="121">
        <f>$L87*POWER($E$1,(CE$6-'[1]Tabulka propočtu, verze 2021'!$B$3))*CF$3/$E$4</f>
        <v>0</v>
      </c>
      <c r="CG87" s="1"/>
      <c r="CH87" s="121">
        <f>$K87*POWER($E$1,(CH$6-'[1]Tabulka propočtu, verze 2021'!$B$3))*CI$3/$E$4</f>
        <v>0</v>
      </c>
      <c r="CI87" s="121">
        <f>$L87*POWER($E$1,(CH$6-'[1]Tabulka propočtu, verze 2021'!$B$3))*CI$3/$E$4</f>
        <v>0</v>
      </c>
      <c r="CJ87" s="1"/>
      <c r="CK87" s="121">
        <f>$K87*POWER($E$1,(CK$6-'[1]Tabulka propočtu, verze 2021'!$B$3))*CL$3/$E$4</f>
        <v>0</v>
      </c>
      <c r="CL87" s="121">
        <f>$L87*POWER($E$1,(CK$6-'[1]Tabulka propočtu, verze 2021'!$B$3))*CL$3/$E$4</f>
        <v>0</v>
      </c>
      <c r="CM87" s="1"/>
      <c r="CN87" s="121">
        <f>$K87*POWER($E$1,(CN$6-'[1]Tabulka propočtu, verze 2021'!$B$3))*CO$3/$E$4</f>
        <v>0</v>
      </c>
      <c r="CO87" s="121">
        <f>$L87*POWER($E$1,(CN$6-'[1]Tabulka propočtu, verze 2021'!$B$3))*CO$3/$E$4</f>
        <v>0</v>
      </c>
      <c r="CP87" s="1"/>
      <c r="CQ87" s="121">
        <f>$K87*POWER($E$1,(CQ$6-'[1]Tabulka propočtu, verze 2021'!$B$3))*CR$3/$E$4</f>
        <v>0</v>
      </c>
      <c r="CR87" s="121">
        <f>$L87*POWER($E$1,(CQ$6-'[1]Tabulka propočtu, verze 2021'!$B$3))*CR$3/$E$4</f>
        <v>0</v>
      </c>
      <c r="CS87" s="1"/>
      <c r="CT87" s="121">
        <f>$K87*POWER($E$1,(CT$6-'[1]Tabulka propočtu, verze 2021'!$B$3))*CU$3/$E$4</f>
        <v>0</v>
      </c>
      <c r="CU87" s="121">
        <f>$L87*POWER($E$1,(CT$6-'[1]Tabulka propočtu, verze 2021'!$B$3))*CU$3/$E$4</f>
        <v>0</v>
      </c>
      <c r="CV87" s="1"/>
      <c r="CW87" s="121">
        <f>$K87*POWER($E$1,(CW$6-'[1]Tabulka propočtu, verze 2021'!$B$3))*CX$3/$E$4</f>
        <v>0</v>
      </c>
      <c r="CX87" s="121">
        <f>$L87*POWER($E$1,(CW$6-'[1]Tabulka propočtu, verze 2021'!$B$3))*CX$3/$E$4</f>
        <v>0</v>
      </c>
      <c r="CY87" s="1"/>
      <c r="CZ87" s="121">
        <f>$K87*POWER($E$1,(CZ$6-'[1]Tabulka propočtu, verze 2021'!$B$3))*DA$3/$E$4</f>
        <v>0</v>
      </c>
      <c r="DA87" s="121">
        <f>$L87*POWER($E$1,(CZ$6-'[1]Tabulka propočtu, verze 2021'!$B$3))*DA$3/$E$4</f>
        <v>0</v>
      </c>
      <c r="DB87" s="1"/>
      <c r="DC87" s="121">
        <f>$K87*POWER($E$1,(DC$6-'[1]Tabulka propočtu, verze 2021'!$B$3))*DD$3/$E$4</f>
        <v>0</v>
      </c>
      <c r="DD87" s="121">
        <f>$L87*POWER($E$1,(DC$6-'[1]Tabulka propočtu, verze 2021'!$B$3))*DD$3/$E$4</f>
        <v>0</v>
      </c>
      <c r="DE87" s="1"/>
    </row>
    <row r="88" spans="1:109" x14ac:dyDescent="0.2">
      <c r="A88" s="118"/>
      <c r="B88" s="119"/>
      <c r="C88" s="114" t="str">
        <f>'[1]Tabulka propočtu, verze 2021'!C83</f>
        <v>E18</v>
      </c>
      <c r="D88" s="122" t="str">
        <f>'[1]Tabulka propočtu, verze 2021'!D83</f>
        <v>Jednoduchá výhybka J49-1:14-760</v>
      </c>
      <c r="E88" s="114" t="str">
        <f>'[1]Tabulka propočtu, verze 2021'!E83</f>
        <v>ks</v>
      </c>
      <c r="F88" s="67">
        <f>'[1]Tabulka propočtu, verze 2021'!G83</f>
        <v>5.2201856848719954</v>
      </c>
      <c r="H88" s="121">
        <f>'[1]Tabulka propočtu, verze 2021'!$CQ83</f>
        <v>0</v>
      </c>
      <c r="I88" s="121">
        <f>'[1]Tabulka propočtu, verze 2021'!$CS83</f>
        <v>0</v>
      </c>
      <c r="K88" s="121">
        <f>'[1]Tabulka propočtu, verze 2021'!$CQ83</f>
        <v>0</v>
      </c>
      <c r="L88" s="121">
        <f>'[1]Tabulka propočtu, verze 2021'!$CS83</f>
        <v>0</v>
      </c>
      <c r="M88" s="64"/>
      <c r="N88" s="121">
        <f t="shared" si="223"/>
        <v>0</v>
      </c>
      <c r="O88" s="121">
        <f t="shared" si="224"/>
        <v>0</v>
      </c>
      <c r="P88"/>
      <c r="Q88" s="121">
        <f>$K88*POWER($E$1,(Q$6-'[1]Tabulka propočtu, verze 2021'!$B$3))*R$3/$E$4</f>
        <v>0</v>
      </c>
      <c r="R88" s="121">
        <f>$L88*POWER($E$1,(Q$6-'[1]Tabulka propočtu, verze 2021'!$B$3))*R$3/$E$4</f>
        <v>0</v>
      </c>
      <c r="S88"/>
      <c r="T88" s="121">
        <f>$K88*POWER($E$1,($T$6-'[1]Tabulka propočtu, verze 2021'!$B$3))*U$3/$E$4</f>
        <v>0</v>
      </c>
      <c r="U88" s="121">
        <f>$L88*POWER($E$1,($T$6-'[1]Tabulka propočtu, verze 2021'!$B$3))*U$3/$E$4</f>
        <v>0</v>
      </c>
      <c r="W88" s="121">
        <f>$K88*POWER($E$1,(W$6-'[1]Tabulka propočtu, verze 2021'!$B$3))*X$3/$E$4</f>
        <v>0</v>
      </c>
      <c r="X88" s="121">
        <f>$L88*POWER($E$1,(W$6-'[1]Tabulka propočtu, verze 2021'!$B$3))*X$3/$E$4</f>
        <v>0</v>
      </c>
      <c r="Z88" s="121">
        <f>$K88*POWER($E$1,(Z$6-'[1]Tabulka propočtu, verze 2021'!$B$3))*AA$3/$E$4</f>
        <v>0</v>
      </c>
      <c r="AA88" s="121">
        <f>$L88*POWER($E$1,(Z$6-'[1]Tabulka propočtu, verze 2021'!$B$3))*AA$3/$E$4</f>
        <v>0</v>
      </c>
      <c r="AB88" s="1"/>
      <c r="AC88" s="121">
        <f>$K88*POWER($E$1,(AC$6-'[1]Tabulka propočtu, verze 2021'!$B$3))*AD$3/$E$4</f>
        <v>0</v>
      </c>
      <c r="AD88" s="121">
        <f>$L88*POWER($E$1,(AC$6-'[1]Tabulka propočtu, verze 2021'!$B$3))*AD$3/$E$4</f>
        <v>0</v>
      </c>
      <c r="AE88" s="1"/>
      <c r="AF88" s="121">
        <f>$K88*POWER($E$1,(AF$6-'[1]Tabulka propočtu, verze 2021'!$B$3))*AG$3/$E$4</f>
        <v>0</v>
      </c>
      <c r="AG88" s="121">
        <f>$L88*POWER($E$1,(AF$6-'[1]Tabulka propočtu, verze 2021'!$B$3))*AG$3/$E$4</f>
        <v>0</v>
      </c>
      <c r="AH88" s="1"/>
      <c r="AI88" s="121">
        <f>$K88*POWER($E$1,(AI$6-'[1]Tabulka propočtu, verze 2021'!$B$3))*AJ$3/$E$4</f>
        <v>0</v>
      </c>
      <c r="AJ88" s="121">
        <f>$L88*POWER($E$1,(AI$6-'[1]Tabulka propočtu, verze 2021'!$B$3))*AJ$3/$E$4</f>
        <v>0</v>
      </c>
      <c r="AK88" s="1"/>
      <c r="AL88" s="121">
        <f>$K88*POWER($E$1,(AL$6-'[1]Tabulka propočtu, verze 2021'!$B$3))*AM$3/$E$4</f>
        <v>0</v>
      </c>
      <c r="AM88" s="121">
        <f>$L88*POWER($E$1,(AL$6-'[1]Tabulka propočtu, verze 2021'!$B$3))*AM$3/$E$4</f>
        <v>0</v>
      </c>
      <c r="AN88" s="1"/>
      <c r="AO88" s="121">
        <f>$K88*POWER($E$1,(AO$6-'[1]Tabulka propočtu, verze 2021'!$B$3))*AP$3/$E$4</f>
        <v>0</v>
      </c>
      <c r="AP88" s="121">
        <f>$L88*POWER($E$1,(AO$6-'[1]Tabulka propočtu, verze 2021'!$B$3))*AP$3/$E$4</f>
        <v>0</v>
      </c>
      <c r="AQ88" s="1"/>
      <c r="AR88" s="121">
        <f>$K88*POWER($E$1,(AR$6-'[1]Tabulka propočtu, verze 2021'!$B$3))*AS$3/$E$4</f>
        <v>0</v>
      </c>
      <c r="AS88" s="121">
        <f>$L88*POWER($E$1,(AR$6-'[1]Tabulka propočtu, verze 2021'!$B$3))*AS$3/$E$4</f>
        <v>0</v>
      </c>
      <c r="AT88" s="1"/>
      <c r="AU88" s="121">
        <f>$K88*POWER($E$1,(AU$6-'[1]Tabulka propočtu, verze 2021'!$B$3))*AV$3/$E$4</f>
        <v>0</v>
      </c>
      <c r="AV88" s="121">
        <f>$L88*POWER($E$1,(AU$6-'[1]Tabulka propočtu, verze 2021'!$B$3))*AV$3/$E$4</f>
        <v>0</v>
      </c>
      <c r="AW88" s="1"/>
      <c r="AX88" s="121">
        <f>$K88*POWER($E$1,(AX$6-'[1]Tabulka propočtu, verze 2021'!$B$3))*AY$3/$E$4</f>
        <v>0</v>
      </c>
      <c r="AY88" s="121">
        <f>$L88*POWER($E$1,(AX$6-'[1]Tabulka propočtu, verze 2021'!$B$3))*AY$3/$E$4</f>
        <v>0</v>
      </c>
      <c r="AZ88" s="1"/>
      <c r="BA88" s="121">
        <f>$K88*POWER($E$1,(BA$6-'[1]Tabulka propočtu, verze 2021'!$B$3))*BB$3/$E$4</f>
        <v>0</v>
      </c>
      <c r="BB88" s="121">
        <f>$L88*POWER($E$1,(BA$6-'[1]Tabulka propočtu, verze 2021'!$B$3))*BB$3/$E$4</f>
        <v>0</v>
      </c>
      <c r="BC88" s="1"/>
      <c r="BD88" s="121">
        <f>$K88*POWER($E$1,(BD$6-'[1]Tabulka propočtu, verze 2021'!$B$3))*BE$3/$E$4</f>
        <v>0</v>
      </c>
      <c r="BE88" s="121">
        <f>$L88*POWER($E$1,(BD$6-'[1]Tabulka propočtu, verze 2021'!$B$3))*BE$3/$E$4</f>
        <v>0</v>
      </c>
      <c r="BF88" s="1"/>
      <c r="BG88" s="121">
        <f>$K88*POWER($E$1,(BG$6-'[1]Tabulka propočtu, verze 2021'!$B$3))*BH$3/$E$4</f>
        <v>0</v>
      </c>
      <c r="BH88" s="121">
        <f>$L88*POWER($E$1,(BG$6-'[1]Tabulka propočtu, verze 2021'!$B$3))*BH$3/$E$4</f>
        <v>0</v>
      </c>
      <c r="BI88" s="1"/>
      <c r="BJ88" s="121">
        <f>$K88*POWER($E$1,(BJ$6-'[1]Tabulka propočtu, verze 2021'!$B$3))*BK$3/$E$4</f>
        <v>0</v>
      </c>
      <c r="BK88" s="121">
        <f>$L88*POWER($E$1,(BJ$6-'[1]Tabulka propočtu, verze 2021'!$B$3))*BK$3/$E$4</f>
        <v>0</v>
      </c>
      <c r="BL88" s="1"/>
      <c r="BM88" s="121">
        <f>$K88*POWER($E$1,(BM$6-'[1]Tabulka propočtu, verze 2021'!$B$3))*BN$3/$E$4</f>
        <v>0</v>
      </c>
      <c r="BN88" s="121">
        <f>$L88*POWER($E$1,(BM$6-'[1]Tabulka propočtu, verze 2021'!$B$3))*BN$3/$E$4</f>
        <v>0</v>
      </c>
      <c r="BO88" s="1"/>
      <c r="BP88" s="121">
        <f>$K88*POWER($E$1,(BP$6-'[1]Tabulka propočtu, verze 2021'!$B$3))*BQ$3/$E$4</f>
        <v>0</v>
      </c>
      <c r="BQ88" s="121">
        <f>$L88*POWER($E$1,(BP$6-'[1]Tabulka propočtu, verze 2021'!$B$3))*BQ$3/$E$4</f>
        <v>0</v>
      </c>
      <c r="BR88" s="1"/>
      <c r="BS88" s="121">
        <f>$K88*POWER($E$1,(BS$6-'[1]Tabulka propočtu, verze 2021'!$B$3))*BT$3/$E$4</f>
        <v>0</v>
      </c>
      <c r="BT88" s="121">
        <f>$L88*POWER($E$1,(BS$6-'[1]Tabulka propočtu, verze 2021'!$B$3))*BT$3/$E$4</f>
        <v>0</v>
      </c>
      <c r="BU88" s="1"/>
      <c r="BV88" s="121">
        <f>$K88*POWER($E$1,(BV$6-'[1]Tabulka propočtu, verze 2021'!$B$3))*BW$3/$E$4</f>
        <v>0</v>
      </c>
      <c r="BW88" s="121">
        <f>$L88*POWER($E$1,(BV$6-'[1]Tabulka propočtu, verze 2021'!$B$3))*BW$3/$E$4</f>
        <v>0</v>
      </c>
      <c r="BX88" s="1"/>
      <c r="BY88" s="121">
        <f>$K88*POWER($E$1,(BY$6-'[1]Tabulka propočtu, verze 2021'!$B$3))*BZ$3/$E$4</f>
        <v>0</v>
      </c>
      <c r="BZ88" s="121">
        <f>$L88*POWER($E$1,(BY$6-'[1]Tabulka propočtu, verze 2021'!$B$3))*BZ$3/$E$4</f>
        <v>0</v>
      </c>
      <c r="CA88" s="1"/>
      <c r="CB88" s="121">
        <f>$K88*POWER($E$1,(CB$6-'[1]Tabulka propočtu, verze 2021'!$B$3))*CC$3/$E$4</f>
        <v>0</v>
      </c>
      <c r="CC88" s="121">
        <f>$L88*POWER($E$1,(CB$6-'[1]Tabulka propočtu, verze 2021'!$B$3))*CC$3/$E$4</f>
        <v>0</v>
      </c>
      <c r="CD88" s="1"/>
      <c r="CE88" s="121">
        <f>$K88*POWER($E$1,(CE$6-'[1]Tabulka propočtu, verze 2021'!$B$3))*CF$3/$E$4</f>
        <v>0</v>
      </c>
      <c r="CF88" s="121">
        <f>$L88*POWER($E$1,(CE$6-'[1]Tabulka propočtu, verze 2021'!$B$3))*CF$3/$E$4</f>
        <v>0</v>
      </c>
      <c r="CG88" s="1"/>
      <c r="CH88" s="121">
        <f>$K88*POWER($E$1,(CH$6-'[1]Tabulka propočtu, verze 2021'!$B$3))*CI$3/$E$4</f>
        <v>0</v>
      </c>
      <c r="CI88" s="121">
        <f>$L88*POWER($E$1,(CH$6-'[1]Tabulka propočtu, verze 2021'!$B$3))*CI$3/$E$4</f>
        <v>0</v>
      </c>
      <c r="CJ88" s="1"/>
      <c r="CK88" s="121">
        <f>$K88*POWER($E$1,(CK$6-'[1]Tabulka propočtu, verze 2021'!$B$3))*CL$3/$E$4</f>
        <v>0</v>
      </c>
      <c r="CL88" s="121">
        <f>$L88*POWER($E$1,(CK$6-'[1]Tabulka propočtu, verze 2021'!$B$3))*CL$3/$E$4</f>
        <v>0</v>
      </c>
      <c r="CM88" s="1"/>
      <c r="CN88" s="121">
        <f>$K88*POWER($E$1,(CN$6-'[1]Tabulka propočtu, verze 2021'!$B$3))*CO$3/$E$4</f>
        <v>0</v>
      </c>
      <c r="CO88" s="121">
        <f>$L88*POWER($E$1,(CN$6-'[1]Tabulka propočtu, verze 2021'!$B$3))*CO$3/$E$4</f>
        <v>0</v>
      </c>
      <c r="CP88" s="1"/>
      <c r="CQ88" s="121">
        <f>$K88*POWER($E$1,(CQ$6-'[1]Tabulka propočtu, verze 2021'!$B$3))*CR$3/$E$4</f>
        <v>0</v>
      </c>
      <c r="CR88" s="121">
        <f>$L88*POWER($E$1,(CQ$6-'[1]Tabulka propočtu, verze 2021'!$B$3))*CR$3/$E$4</f>
        <v>0</v>
      </c>
      <c r="CS88" s="1"/>
      <c r="CT88" s="121">
        <f>$K88*POWER($E$1,(CT$6-'[1]Tabulka propočtu, verze 2021'!$B$3))*CU$3/$E$4</f>
        <v>0</v>
      </c>
      <c r="CU88" s="121">
        <f>$L88*POWER($E$1,(CT$6-'[1]Tabulka propočtu, verze 2021'!$B$3))*CU$3/$E$4</f>
        <v>0</v>
      </c>
      <c r="CV88" s="1"/>
      <c r="CW88" s="121">
        <f>$K88*POWER($E$1,(CW$6-'[1]Tabulka propočtu, verze 2021'!$B$3))*CX$3/$E$4</f>
        <v>0</v>
      </c>
      <c r="CX88" s="121">
        <f>$L88*POWER($E$1,(CW$6-'[1]Tabulka propočtu, verze 2021'!$B$3))*CX$3/$E$4</f>
        <v>0</v>
      </c>
      <c r="CY88" s="1"/>
      <c r="CZ88" s="121">
        <f>$K88*POWER($E$1,(CZ$6-'[1]Tabulka propočtu, verze 2021'!$B$3))*DA$3/$E$4</f>
        <v>0</v>
      </c>
      <c r="DA88" s="121">
        <f>$L88*POWER($E$1,(CZ$6-'[1]Tabulka propočtu, verze 2021'!$B$3))*DA$3/$E$4</f>
        <v>0</v>
      </c>
      <c r="DB88" s="1"/>
      <c r="DC88" s="121">
        <f>$K88*POWER($E$1,(DC$6-'[1]Tabulka propočtu, verze 2021'!$B$3))*DD$3/$E$4</f>
        <v>0</v>
      </c>
      <c r="DD88" s="121">
        <f>$L88*POWER($E$1,(DC$6-'[1]Tabulka propočtu, verze 2021'!$B$3))*DD$3/$E$4</f>
        <v>0</v>
      </c>
      <c r="DE88" s="1"/>
    </row>
    <row r="89" spans="1:109" x14ac:dyDescent="0.2">
      <c r="A89" s="118"/>
      <c r="B89" s="119"/>
      <c r="C89" s="114" t="str">
        <f>'[1]Tabulka propočtu, verze 2021'!C84</f>
        <v>E19</v>
      </c>
      <c r="D89" s="122" t="str">
        <f>'[1]Tabulka propočtu, verze 2021'!D84</f>
        <v>Jednoduchá výhybka J49-1:12-500</v>
      </c>
      <c r="E89" s="114" t="str">
        <f>'[1]Tabulka propočtu, verze 2021'!E84</f>
        <v>ks</v>
      </c>
      <c r="F89" s="67">
        <f>'[1]Tabulka propočtu, verze 2021'!G84</f>
        <v>3.8169099631322112</v>
      </c>
      <c r="H89" s="121">
        <f>'[1]Tabulka propočtu, verze 2021'!$CQ84</f>
        <v>0</v>
      </c>
      <c r="I89" s="121">
        <f>'[1]Tabulka propočtu, verze 2021'!$CS84</f>
        <v>0</v>
      </c>
      <c r="K89" s="121">
        <f>'[1]Tabulka propočtu, verze 2021'!$CQ84</f>
        <v>0</v>
      </c>
      <c r="L89" s="121">
        <f>'[1]Tabulka propočtu, verze 2021'!$CS84</f>
        <v>0</v>
      </c>
      <c r="M89" s="64"/>
      <c r="N89" s="121">
        <f t="shared" si="223"/>
        <v>0</v>
      </c>
      <c r="O89" s="121">
        <f t="shared" si="224"/>
        <v>0</v>
      </c>
      <c r="P89"/>
      <c r="Q89" s="121">
        <f>$K89*POWER($E$1,(Q$6-'[1]Tabulka propočtu, verze 2021'!$B$3))*R$3/$E$4</f>
        <v>0</v>
      </c>
      <c r="R89" s="121">
        <f>$L89*POWER($E$1,(Q$6-'[1]Tabulka propočtu, verze 2021'!$B$3))*R$3/$E$4</f>
        <v>0</v>
      </c>
      <c r="S89"/>
      <c r="T89" s="121">
        <f>$K89*POWER($E$1,($T$6-'[1]Tabulka propočtu, verze 2021'!$B$3))*U$3/$E$4</f>
        <v>0</v>
      </c>
      <c r="U89" s="121">
        <f>$L89*POWER($E$1,($T$6-'[1]Tabulka propočtu, verze 2021'!$B$3))*U$3/$E$4</f>
        <v>0</v>
      </c>
      <c r="W89" s="121">
        <f>$K89*POWER($E$1,(W$6-'[1]Tabulka propočtu, verze 2021'!$B$3))*X$3/$E$4</f>
        <v>0</v>
      </c>
      <c r="X89" s="121">
        <f>$L89*POWER($E$1,(W$6-'[1]Tabulka propočtu, verze 2021'!$B$3))*X$3/$E$4</f>
        <v>0</v>
      </c>
      <c r="Z89" s="121">
        <f>$K89*POWER($E$1,(Z$6-'[1]Tabulka propočtu, verze 2021'!$B$3))*AA$3/$E$4</f>
        <v>0</v>
      </c>
      <c r="AA89" s="121">
        <f>$L89*POWER($E$1,(Z$6-'[1]Tabulka propočtu, verze 2021'!$B$3))*AA$3/$E$4</f>
        <v>0</v>
      </c>
      <c r="AB89" s="1"/>
      <c r="AC89" s="121">
        <f>$K89*POWER($E$1,(AC$6-'[1]Tabulka propočtu, verze 2021'!$B$3))*AD$3/$E$4</f>
        <v>0</v>
      </c>
      <c r="AD89" s="121">
        <f>$L89*POWER($E$1,(AC$6-'[1]Tabulka propočtu, verze 2021'!$B$3))*AD$3/$E$4</f>
        <v>0</v>
      </c>
      <c r="AE89" s="1"/>
      <c r="AF89" s="121">
        <f>$K89*POWER($E$1,(AF$6-'[1]Tabulka propočtu, verze 2021'!$B$3))*AG$3/$E$4</f>
        <v>0</v>
      </c>
      <c r="AG89" s="121">
        <f>$L89*POWER($E$1,(AF$6-'[1]Tabulka propočtu, verze 2021'!$B$3))*AG$3/$E$4</f>
        <v>0</v>
      </c>
      <c r="AH89" s="1"/>
      <c r="AI89" s="121">
        <f>$K89*POWER($E$1,(AI$6-'[1]Tabulka propočtu, verze 2021'!$B$3))*AJ$3/$E$4</f>
        <v>0</v>
      </c>
      <c r="AJ89" s="121">
        <f>$L89*POWER($E$1,(AI$6-'[1]Tabulka propočtu, verze 2021'!$B$3))*AJ$3/$E$4</f>
        <v>0</v>
      </c>
      <c r="AK89" s="1"/>
      <c r="AL89" s="121">
        <f>$K89*POWER($E$1,(AL$6-'[1]Tabulka propočtu, verze 2021'!$B$3))*AM$3/$E$4</f>
        <v>0</v>
      </c>
      <c r="AM89" s="121">
        <f>$L89*POWER($E$1,(AL$6-'[1]Tabulka propočtu, verze 2021'!$B$3))*AM$3/$E$4</f>
        <v>0</v>
      </c>
      <c r="AN89" s="1"/>
      <c r="AO89" s="121">
        <f>$K89*POWER($E$1,(AO$6-'[1]Tabulka propočtu, verze 2021'!$B$3))*AP$3/$E$4</f>
        <v>0</v>
      </c>
      <c r="AP89" s="121">
        <f>$L89*POWER($E$1,(AO$6-'[1]Tabulka propočtu, verze 2021'!$B$3))*AP$3/$E$4</f>
        <v>0</v>
      </c>
      <c r="AQ89" s="1"/>
      <c r="AR89" s="121">
        <f>$K89*POWER($E$1,(AR$6-'[1]Tabulka propočtu, verze 2021'!$B$3))*AS$3/$E$4</f>
        <v>0</v>
      </c>
      <c r="AS89" s="121">
        <f>$L89*POWER($E$1,(AR$6-'[1]Tabulka propočtu, verze 2021'!$B$3))*AS$3/$E$4</f>
        <v>0</v>
      </c>
      <c r="AT89" s="1"/>
      <c r="AU89" s="121">
        <f>$K89*POWER($E$1,(AU$6-'[1]Tabulka propočtu, verze 2021'!$B$3))*AV$3/$E$4</f>
        <v>0</v>
      </c>
      <c r="AV89" s="121">
        <f>$L89*POWER($E$1,(AU$6-'[1]Tabulka propočtu, verze 2021'!$B$3))*AV$3/$E$4</f>
        <v>0</v>
      </c>
      <c r="AW89" s="1"/>
      <c r="AX89" s="121">
        <f>$K89*POWER($E$1,(AX$6-'[1]Tabulka propočtu, verze 2021'!$B$3))*AY$3/$E$4</f>
        <v>0</v>
      </c>
      <c r="AY89" s="121">
        <f>$L89*POWER($E$1,(AX$6-'[1]Tabulka propočtu, verze 2021'!$B$3))*AY$3/$E$4</f>
        <v>0</v>
      </c>
      <c r="AZ89" s="1"/>
      <c r="BA89" s="121">
        <f>$K89*POWER($E$1,(BA$6-'[1]Tabulka propočtu, verze 2021'!$B$3))*BB$3/$E$4</f>
        <v>0</v>
      </c>
      <c r="BB89" s="121">
        <f>$L89*POWER($E$1,(BA$6-'[1]Tabulka propočtu, verze 2021'!$B$3))*BB$3/$E$4</f>
        <v>0</v>
      </c>
      <c r="BC89" s="1"/>
      <c r="BD89" s="121">
        <f>$K89*POWER($E$1,(BD$6-'[1]Tabulka propočtu, verze 2021'!$B$3))*BE$3/$E$4</f>
        <v>0</v>
      </c>
      <c r="BE89" s="121">
        <f>$L89*POWER($E$1,(BD$6-'[1]Tabulka propočtu, verze 2021'!$B$3))*BE$3/$E$4</f>
        <v>0</v>
      </c>
      <c r="BF89" s="1"/>
      <c r="BG89" s="121">
        <f>$K89*POWER($E$1,(BG$6-'[1]Tabulka propočtu, verze 2021'!$B$3))*BH$3/$E$4</f>
        <v>0</v>
      </c>
      <c r="BH89" s="121">
        <f>$L89*POWER($E$1,(BG$6-'[1]Tabulka propočtu, verze 2021'!$B$3))*BH$3/$E$4</f>
        <v>0</v>
      </c>
      <c r="BI89" s="1"/>
      <c r="BJ89" s="121">
        <f>$K89*POWER($E$1,(BJ$6-'[1]Tabulka propočtu, verze 2021'!$B$3))*BK$3/$E$4</f>
        <v>0</v>
      </c>
      <c r="BK89" s="121">
        <f>$L89*POWER($E$1,(BJ$6-'[1]Tabulka propočtu, verze 2021'!$B$3))*BK$3/$E$4</f>
        <v>0</v>
      </c>
      <c r="BL89" s="1"/>
      <c r="BM89" s="121">
        <f>$K89*POWER($E$1,(BM$6-'[1]Tabulka propočtu, verze 2021'!$B$3))*BN$3/$E$4</f>
        <v>0</v>
      </c>
      <c r="BN89" s="121">
        <f>$L89*POWER($E$1,(BM$6-'[1]Tabulka propočtu, verze 2021'!$B$3))*BN$3/$E$4</f>
        <v>0</v>
      </c>
      <c r="BO89" s="1"/>
      <c r="BP89" s="121">
        <f>$K89*POWER($E$1,(BP$6-'[1]Tabulka propočtu, verze 2021'!$B$3))*BQ$3/$E$4</f>
        <v>0</v>
      </c>
      <c r="BQ89" s="121">
        <f>$L89*POWER($E$1,(BP$6-'[1]Tabulka propočtu, verze 2021'!$B$3))*BQ$3/$E$4</f>
        <v>0</v>
      </c>
      <c r="BR89" s="1"/>
      <c r="BS89" s="121">
        <f>$K89*POWER($E$1,(BS$6-'[1]Tabulka propočtu, verze 2021'!$B$3))*BT$3/$E$4</f>
        <v>0</v>
      </c>
      <c r="BT89" s="121">
        <f>$L89*POWER($E$1,(BS$6-'[1]Tabulka propočtu, verze 2021'!$B$3))*BT$3/$E$4</f>
        <v>0</v>
      </c>
      <c r="BU89" s="1"/>
      <c r="BV89" s="121">
        <f>$K89*POWER($E$1,(BV$6-'[1]Tabulka propočtu, verze 2021'!$B$3))*BW$3/$E$4</f>
        <v>0</v>
      </c>
      <c r="BW89" s="121">
        <f>$L89*POWER($E$1,(BV$6-'[1]Tabulka propočtu, verze 2021'!$B$3))*BW$3/$E$4</f>
        <v>0</v>
      </c>
      <c r="BX89" s="1"/>
      <c r="BY89" s="121">
        <f>$K89*POWER($E$1,(BY$6-'[1]Tabulka propočtu, verze 2021'!$B$3))*BZ$3/$E$4</f>
        <v>0</v>
      </c>
      <c r="BZ89" s="121">
        <f>$L89*POWER($E$1,(BY$6-'[1]Tabulka propočtu, verze 2021'!$B$3))*BZ$3/$E$4</f>
        <v>0</v>
      </c>
      <c r="CA89" s="1"/>
      <c r="CB89" s="121">
        <f>$K89*POWER($E$1,(CB$6-'[1]Tabulka propočtu, verze 2021'!$B$3))*CC$3/$E$4</f>
        <v>0</v>
      </c>
      <c r="CC89" s="121">
        <f>$L89*POWER($E$1,(CB$6-'[1]Tabulka propočtu, verze 2021'!$B$3))*CC$3/$E$4</f>
        <v>0</v>
      </c>
      <c r="CD89" s="1"/>
      <c r="CE89" s="121">
        <f>$K89*POWER($E$1,(CE$6-'[1]Tabulka propočtu, verze 2021'!$B$3))*CF$3/$E$4</f>
        <v>0</v>
      </c>
      <c r="CF89" s="121">
        <f>$L89*POWER($E$1,(CE$6-'[1]Tabulka propočtu, verze 2021'!$B$3))*CF$3/$E$4</f>
        <v>0</v>
      </c>
      <c r="CG89" s="1"/>
      <c r="CH89" s="121">
        <f>$K89*POWER($E$1,(CH$6-'[1]Tabulka propočtu, verze 2021'!$B$3))*CI$3/$E$4</f>
        <v>0</v>
      </c>
      <c r="CI89" s="121">
        <f>$L89*POWER($E$1,(CH$6-'[1]Tabulka propočtu, verze 2021'!$B$3))*CI$3/$E$4</f>
        <v>0</v>
      </c>
      <c r="CJ89" s="1"/>
      <c r="CK89" s="121">
        <f>$K89*POWER($E$1,(CK$6-'[1]Tabulka propočtu, verze 2021'!$B$3))*CL$3/$E$4</f>
        <v>0</v>
      </c>
      <c r="CL89" s="121">
        <f>$L89*POWER($E$1,(CK$6-'[1]Tabulka propočtu, verze 2021'!$B$3))*CL$3/$E$4</f>
        <v>0</v>
      </c>
      <c r="CM89" s="1"/>
      <c r="CN89" s="121">
        <f>$K89*POWER($E$1,(CN$6-'[1]Tabulka propočtu, verze 2021'!$B$3))*CO$3/$E$4</f>
        <v>0</v>
      </c>
      <c r="CO89" s="121">
        <f>$L89*POWER($E$1,(CN$6-'[1]Tabulka propočtu, verze 2021'!$B$3))*CO$3/$E$4</f>
        <v>0</v>
      </c>
      <c r="CP89" s="1"/>
      <c r="CQ89" s="121">
        <f>$K89*POWER($E$1,(CQ$6-'[1]Tabulka propočtu, verze 2021'!$B$3))*CR$3/$E$4</f>
        <v>0</v>
      </c>
      <c r="CR89" s="121">
        <f>$L89*POWER($E$1,(CQ$6-'[1]Tabulka propočtu, verze 2021'!$B$3))*CR$3/$E$4</f>
        <v>0</v>
      </c>
      <c r="CS89" s="1"/>
      <c r="CT89" s="121">
        <f>$K89*POWER($E$1,(CT$6-'[1]Tabulka propočtu, verze 2021'!$B$3))*CU$3/$E$4</f>
        <v>0</v>
      </c>
      <c r="CU89" s="121">
        <f>$L89*POWER($E$1,(CT$6-'[1]Tabulka propočtu, verze 2021'!$B$3))*CU$3/$E$4</f>
        <v>0</v>
      </c>
      <c r="CV89" s="1"/>
      <c r="CW89" s="121">
        <f>$K89*POWER($E$1,(CW$6-'[1]Tabulka propočtu, verze 2021'!$B$3))*CX$3/$E$4</f>
        <v>0</v>
      </c>
      <c r="CX89" s="121">
        <f>$L89*POWER($E$1,(CW$6-'[1]Tabulka propočtu, verze 2021'!$B$3))*CX$3/$E$4</f>
        <v>0</v>
      </c>
      <c r="CY89" s="1"/>
      <c r="CZ89" s="121">
        <f>$K89*POWER($E$1,(CZ$6-'[1]Tabulka propočtu, verze 2021'!$B$3))*DA$3/$E$4</f>
        <v>0</v>
      </c>
      <c r="DA89" s="121">
        <f>$L89*POWER($E$1,(CZ$6-'[1]Tabulka propočtu, verze 2021'!$B$3))*DA$3/$E$4</f>
        <v>0</v>
      </c>
      <c r="DB89" s="1"/>
      <c r="DC89" s="121">
        <f>$K89*POWER($E$1,(DC$6-'[1]Tabulka propočtu, verze 2021'!$B$3))*DD$3/$E$4</f>
        <v>0</v>
      </c>
      <c r="DD89" s="121">
        <f>$L89*POWER($E$1,(DC$6-'[1]Tabulka propočtu, verze 2021'!$B$3))*DD$3/$E$4</f>
        <v>0</v>
      </c>
      <c r="DE89" s="1"/>
    </row>
    <row r="90" spans="1:109" x14ac:dyDescent="0.2">
      <c r="A90" s="118"/>
      <c r="B90" s="119"/>
      <c r="C90" s="114" t="str">
        <f>'[1]Tabulka propočtu, verze 2021'!C85</f>
        <v>E20</v>
      </c>
      <c r="D90" s="122" t="str">
        <f>'[1]Tabulka propočtu, verze 2021'!D85</f>
        <v>Jednoduchá výhybka J49-1:11-300</v>
      </c>
      <c r="E90" s="114" t="str">
        <f>'[1]Tabulka propočtu, verze 2021'!E85</f>
        <v>ks</v>
      </c>
      <c r="F90" s="67">
        <f>'[1]Tabulka propočtu, verze 2021'!G85</f>
        <v>2.8065514434795671</v>
      </c>
      <c r="H90" s="121">
        <f>'[1]Tabulka propočtu, verze 2021'!$CQ85</f>
        <v>0</v>
      </c>
      <c r="I90" s="121">
        <f>'[1]Tabulka propočtu, verze 2021'!$CS85</f>
        <v>0</v>
      </c>
      <c r="K90" s="121">
        <f>'[1]Tabulka propočtu, verze 2021'!$CQ85</f>
        <v>0</v>
      </c>
      <c r="L90" s="121">
        <f>'[1]Tabulka propočtu, verze 2021'!$CS85</f>
        <v>0</v>
      </c>
      <c r="M90" s="64"/>
      <c r="N90" s="121">
        <f t="shared" si="223"/>
        <v>0</v>
      </c>
      <c r="O90" s="121">
        <f t="shared" si="224"/>
        <v>0</v>
      </c>
      <c r="P90"/>
      <c r="Q90" s="121">
        <f>$K90*POWER($E$1,(Q$6-'[1]Tabulka propočtu, verze 2021'!$B$3))*R$3/$E$4</f>
        <v>0</v>
      </c>
      <c r="R90" s="121">
        <f>$L90*POWER($E$1,(Q$6-'[1]Tabulka propočtu, verze 2021'!$B$3))*R$3/$E$4</f>
        <v>0</v>
      </c>
      <c r="S90"/>
      <c r="T90" s="121">
        <f>$K90*POWER($E$1,($T$6-'[1]Tabulka propočtu, verze 2021'!$B$3))*U$3/$E$4</f>
        <v>0</v>
      </c>
      <c r="U90" s="121">
        <f>$L90*POWER($E$1,($T$6-'[1]Tabulka propočtu, verze 2021'!$B$3))*U$3/$E$4</f>
        <v>0</v>
      </c>
      <c r="W90" s="121">
        <f>$K90*POWER($E$1,(W$6-'[1]Tabulka propočtu, verze 2021'!$B$3))*X$3/$E$4</f>
        <v>0</v>
      </c>
      <c r="X90" s="121">
        <f>$L90*POWER($E$1,(W$6-'[1]Tabulka propočtu, verze 2021'!$B$3))*X$3/$E$4</f>
        <v>0</v>
      </c>
      <c r="Z90" s="121">
        <f>$K90*POWER($E$1,(Z$6-'[1]Tabulka propočtu, verze 2021'!$B$3))*AA$3/$E$4</f>
        <v>0</v>
      </c>
      <c r="AA90" s="121">
        <f>$L90*POWER($E$1,(Z$6-'[1]Tabulka propočtu, verze 2021'!$B$3))*AA$3/$E$4</f>
        <v>0</v>
      </c>
      <c r="AB90" s="1"/>
      <c r="AC90" s="121">
        <f>$K90*POWER($E$1,(AC$6-'[1]Tabulka propočtu, verze 2021'!$B$3))*AD$3/$E$4</f>
        <v>0</v>
      </c>
      <c r="AD90" s="121">
        <f>$L90*POWER($E$1,(AC$6-'[1]Tabulka propočtu, verze 2021'!$B$3))*AD$3/$E$4</f>
        <v>0</v>
      </c>
      <c r="AE90" s="1"/>
      <c r="AF90" s="121">
        <f>$K90*POWER($E$1,(AF$6-'[1]Tabulka propočtu, verze 2021'!$B$3))*AG$3/$E$4</f>
        <v>0</v>
      </c>
      <c r="AG90" s="121">
        <f>$L90*POWER($E$1,(AF$6-'[1]Tabulka propočtu, verze 2021'!$B$3))*AG$3/$E$4</f>
        <v>0</v>
      </c>
      <c r="AH90" s="1"/>
      <c r="AI90" s="121">
        <f>$K90*POWER($E$1,(AI$6-'[1]Tabulka propočtu, verze 2021'!$B$3))*AJ$3/$E$4</f>
        <v>0</v>
      </c>
      <c r="AJ90" s="121">
        <f>$L90*POWER($E$1,(AI$6-'[1]Tabulka propočtu, verze 2021'!$B$3))*AJ$3/$E$4</f>
        <v>0</v>
      </c>
      <c r="AK90" s="1"/>
      <c r="AL90" s="121">
        <f>$K90*POWER($E$1,(AL$6-'[1]Tabulka propočtu, verze 2021'!$B$3))*AM$3/$E$4</f>
        <v>0</v>
      </c>
      <c r="AM90" s="121">
        <f>$L90*POWER($E$1,(AL$6-'[1]Tabulka propočtu, verze 2021'!$B$3))*AM$3/$E$4</f>
        <v>0</v>
      </c>
      <c r="AN90" s="1"/>
      <c r="AO90" s="121">
        <f>$K90*POWER($E$1,(AO$6-'[1]Tabulka propočtu, verze 2021'!$B$3))*AP$3/$E$4</f>
        <v>0</v>
      </c>
      <c r="AP90" s="121">
        <f>$L90*POWER($E$1,(AO$6-'[1]Tabulka propočtu, verze 2021'!$B$3))*AP$3/$E$4</f>
        <v>0</v>
      </c>
      <c r="AQ90" s="1"/>
      <c r="AR90" s="121">
        <f>$K90*POWER($E$1,(AR$6-'[1]Tabulka propočtu, verze 2021'!$B$3))*AS$3/$E$4</f>
        <v>0</v>
      </c>
      <c r="AS90" s="121">
        <f>$L90*POWER($E$1,(AR$6-'[1]Tabulka propočtu, verze 2021'!$B$3))*AS$3/$E$4</f>
        <v>0</v>
      </c>
      <c r="AT90" s="1"/>
      <c r="AU90" s="121">
        <f>$K90*POWER($E$1,(AU$6-'[1]Tabulka propočtu, verze 2021'!$B$3))*AV$3/$E$4</f>
        <v>0</v>
      </c>
      <c r="AV90" s="121">
        <f>$L90*POWER($E$1,(AU$6-'[1]Tabulka propočtu, verze 2021'!$B$3))*AV$3/$E$4</f>
        <v>0</v>
      </c>
      <c r="AW90" s="1"/>
      <c r="AX90" s="121">
        <f>$K90*POWER($E$1,(AX$6-'[1]Tabulka propočtu, verze 2021'!$B$3))*AY$3/$E$4</f>
        <v>0</v>
      </c>
      <c r="AY90" s="121">
        <f>$L90*POWER($E$1,(AX$6-'[1]Tabulka propočtu, verze 2021'!$B$3))*AY$3/$E$4</f>
        <v>0</v>
      </c>
      <c r="AZ90" s="1"/>
      <c r="BA90" s="121">
        <f>$K90*POWER($E$1,(BA$6-'[1]Tabulka propočtu, verze 2021'!$B$3))*BB$3/$E$4</f>
        <v>0</v>
      </c>
      <c r="BB90" s="121">
        <f>$L90*POWER($E$1,(BA$6-'[1]Tabulka propočtu, verze 2021'!$B$3))*BB$3/$E$4</f>
        <v>0</v>
      </c>
      <c r="BC90" s="1"/>
      <c r="BD90" s="121">
        <f>$K90*POWER($E$1,(BD$6-'[1]Tabulka propočtu, verze 2021'!$B$3))*BE$3/$E$4</f>
        <v>0</v>
      </c>
      <c r="BE90" s="121">
        <f>$L90*POWER($E$1,(BD$6-'[1]Tabulka propočtu, verze 2021'!$B$3))*BE$3/$E$4</f>
        <v>0</v>
      </c>
      <c r="BF90" s="1"/>
      <c r="BG90" s="121">
        <f>$K90*POWER($E$1,(BG$6-'[1]Tabulka propočtu, verze 2021'!$B$3))*BH$3/$E$4</f>
        <v>0</v>
      </c>
      <c r="BH90" s="121">
        <f>$L90*POWER($E$1,(BG$6-'[1]Tabulka propočtu, verze 2021'!$B$3))*BH$3/$E$4</f>
        <v>0</v>
      </c>
      <c r="BI90" s="1"/>
      <c r="BJ90" s="121">
        <f>$K90*POWER($E$1,(BJ$6-'[1]Tabulka propočtu, verze 2021'!$B$3))*BK$3/$E$4</f>
        <v>0</v>
      </c>
      <c r="BK90" s="121">
        <f>$L90*POWER($E$1,(BJ$6-'[1]Tabulka propočtu, verze 2021'!$B$3))*BK$3/$E$4</f>
        <v>0</v>
      </c>
      <c r="BL90" s="1"/>
      <c r="BM90" s="121">
        <f>$K90*POWER($E$1,(BM$6-'[1]Tabulka propočtu, verze 2021'!$B$3))*BN$3/$E$4</f>
        <v>0</v>
      </c>
      <c r="BN90" s="121">
        <f>$L90*POWER($E$1,(BM$6-'[1]Tabulka propočtu, verze 2021'!$B$3))*BN$3/$E$4</f>
        <v>0</v>
      </c>
      <c r="BO90" s="1"/>
      <c r="BP90" s="121">
        <f>$K90*POWER($E$1,(BP$6-'[1]Tabulka propočtu, verze 2021'!$B$3))*BQ$3/$E$4</f>
        <v>0</v>
      </c>
      <c r="BQ90" s="121">
        <f>$L90*POWER($E$1,(BP$6-'[1]Tabulka propočtu, verze 2021'!$B$3))*BQ$3/$E$4</f>
        <v>0</v>
      </c>
      <c r="BR90" s="1"/>
      <c r="BS90" s="121">
        <f>$K90*POWER($E$1,(BS$6-'[1]Tabulka propočtu, verze 2021'!$B$3))*BT$3/$E$4</f>
        <v>0</v>
      </c>
      <c r="BT90" s="121">
        <f>$L90*POWER($E$1,(BS$6-'[1]Tabulka propočtu, verze 2021'!$B$3))*BT$3/$E$4</f>
        <v>0</v>
      </c>
      <c r="BU90" s="1"/>
      <c r="BV90" s="121">
        <f>$K90*POWER($E$1,(BV$6-'[1]Tabulka propočtu, verze 2021'!$B$3))*BW$3/$E$4</f>
        <v>0</v>
      </c>
      <c r="BW90" s="121">
        <f>$L90*POWER($E$1,(BV$6-'[1]Tabulka propočtu, verze 2021'!$B$3))*BW$3/$E$4</f>
        <v>0</v>
      </c>
      <c r="BX90" s="1"/>
      <c r="BY90" s="121">
        <f>$K90*POWER($E$1,(BY$6-'[1]Tabulka propočtu, verze 2021'!$B$3))*BZ$3/$E$4</f>
        <v>0</v>
      </c>
      <c r="BZ90" s="121">
        <f>$L90*POWER($E$1,(BY$6-'[1]Tabulka propočtu, verze 2021'!$B$3))*BZ$3/$E$4</f>
        <v>0</v>
      </c>
      <c r="CA90" s="1"/>
      <c r="CB90" s="121">
        <f>$K90*POWER($E$1,(CB$6-'[1]Tabulka propočtu, verze 2021'!$B$3))*CC$3/$E$4</f>
        <v>0</v>
      </c>
      <c r="CC90" s="121">
        <f>$L90*POWER($E$1,(CB$6-'[1]Tabulka propočtu, verze 2021'!$B$3))*CC$3/$E$4</f>
        <v>0</v>
      </c>
      <c r="CD90" s="1"/>
      <c r="CE90" s="121">
        <f>$K90*POWER($E$1,(CE$6-'[1]Tabulka propočtu, verze 2021'!$B$3))*CF$3/$E$4</f>
        <v>0</v>
      </c>
      <c r="CF90" s="121">
        <f>$L90*POWER($E$1,(CE$6-'[1]Tabulka propočtu, verze 2021'!$B$3))*CF$3/$E$4</f>
        <v>0</v>
      </c>
      <c r="CG90" s="1"/>
      <c r="CH90" s="121">
        <f>$K90*POWER($E$1,(CH$6-'[1]Tabulka propočtu, verze 2021'!$B$3))*CI$3/$E$4</f>
        <v>0</v>
      </c>
      <c r="CI90" s="121">
        <f>$L90*POWER($E$1,(CH$6-'[1]Tabulka propočtu, verze 2021'!$B$3))*CI$3/$E$4</f>
        <v>0</v>
      </c>
      <c r="CJ90" s="1"/>
      <c r="CK90" s="121">
        <f>$K90*POWER($E$1,(CK$6-'[1]Tabulka propočtu, verze 2021'!$B$3))*CL$3/$E$4</f>
        <v>0</v>
      </c>
      <c r="CL90" s="121">
        <f>$L90*POWER($E$1,(CK$6-'[1]Tabulka propočtu, verze 2021'!$B$3))*CL$3/$E$4</f>
        <v>0</v>
      </c>
      <c r="CM90" s="1"/>
      <c r="CN90" s="121">
        <f>$K90*POWER($E$1,(CN$6-'[1]Tabulka propočtu, verze 2021'!$B$3))*CO$3/$E$4</f>
        <v>0</v>
      </c>
      <c r="CO90" s="121">
        <f>$L90*POWER($E$1,(CN$6-'[1]Tabulka propočtu, verze 2021'!$B$3))*CO$3/$E$4</f>
        <v>0</v>
      </c>
      <c r="CP90" s="1"/>
      <c r="CQ90" s="121">
        <f>$K90*POWER($E$1,(CQ$6-'[1]Tabulka propočtu, verze 2021'!$B$3))*CR$3/$E$4</f>
        <v>0</v>
      </c>
      <c r="CR90" s="121">
        <f>$L90*POWER($E$1,(CQ$6-'[1]Tabulka propočtu, verze 2021'!$B$3))*CR$3/$E$4</f>
        <v>0</v>
      </c>
      <c r="CS90" s="1"/>
      <c r="CT90" s="121">
        <f>$K90*POWER($E$1,(CT$6-'[1]Tabulka propočtu, verze 2021'!$B$3))*CU$3/$E$4</f>
        <v>0</v>
      </c>
      <c r="CU90" s="121">
        <f>$L90*POWER($E$1,(CT$6-'[1]Tabulka propočtu, verze 2021'!$B$3))*CU$3/$E$4</f>
        <v>0</v>
      </c>
      <c r="CV90" s="1"/>
      <c r="CW90" s="121">
        <f>$K90*POWER($E$1,(CW$6-'[1]Tabulka propočtu, verze 2021'!$B$3))*CX$3/$E$4</f>
        <v>0</v>
      </c>
      <c r="CX90" s="121">
        <f>$L90*POWER($E$1,(CW$6-'[1]Tabulka propočtu, verze 2021'!$B$3))*CX$3/$E$4</f>
        <v>0</v>
      </c>
      <c r="CY90" s="1"/>
      <c r="CZ90" s="121">
        <f>$K90*POWER($E$1,(CZ$6-'[1]Tabulka propočtu, verze 2021'!$B$3))*DA$3/$E$4</f>
        <v>0</v>
      </c>
      <c r="DA90" s="121">
        <f>$L90*POWER($E$1,(CZ$6-'[1]Tabulka propočtu, verze 2021'!$B$3))*DA$3/$E$4</f>
        <v>0</v>
      </c>
      <c r="DB90" s="1"/>
      <c r="DC90" s="121">
        <f>$K90*POWER($E$1,(DC$6-'[1]Tabulka propočtu, verze 2021'!$B$3))*DD$3/$E$4</f>
        <v>0</v>
      </c>
      <c r="DD90" s="121">
        <f>$L90*POWER($E$1,(DC$6-'[1]Tabulka propočtu, verze 2021'!$B$3))*DD$3/$E$4</f>
        <v>0</v>
      </c>
      <c r="DE90" s="1"/>
    </row>
    <row r="91" spans="1:109" x14ac:dyDescent="0.2">
      <c r="A91" s="118"/>
      <c r="B91" s="119"/>
      <c r="C91" s="114" t="str">
        <f>'[1]Tabulka propočtu, verze 2021'!C86</f>
        <v>E21</v>
      </c>
      <c r="D91" s="122" t="str">
        <f>'[1]Tabulka propočtu, verze 2021'!D86</f>
        <v>Jednoduchá výhybka J49-1:9-300</v>
      </c>
      <c r="E91" s="114" t="str">
        <f>'[1]Tabulka propočtu, verze 2021'!E86</f>
        <v>ks</v>
      </c>
      <c r="F91" s="67">
        <f>'[1]Tabulka propočtu, verze 2021'!G86</f>
        <v>2.8065514434795671</v>
      </c>
      <c r="H91" s="121">
        <f>'[1]Tabulka propočtu, verze 2021'!$CQ86</f>
        <v>5.6131029999999997</v>
      </c>
      <c r="I91" s="121">
        <f>'[1]Tabulka propočtu, verze 2021'!$CS86</f>
        <v>6.2361570000000004</v>
      </c>
      <c r="K91" s="121">
        <f>'[1]Tabulka propočtu, verze 2021'!$CQ86</f>
        <v>5.6131029999999997</v>
      </c>
      <c r="L91" s="121">
        <f>'[1]Tabulka propočtu, verze 2021'!$CS86</f>
        <v>6.2361570000000004</v>
      </c>
      <c r="M91" s="64"/>
      <c r="N91" s="121">
        <f t="shared" si="223"/>
        <v>5.8398723611999994</v>
      </c>
      <c r="O91" s="121">
        <f t="shared" si="224"/>
        <v>6.4880977428</v>
      </c>
      <c r="P91"/>
      <c r="Q91" s="121">
        <f>$K91*POWER($E$1,(Q$6-'[1]Tabulka propočtu, verze 2021'!$B$3))*R$3/$E$4</f>
        <v>0</v>
      </c>
      <c r="R91" s="121">
        <f>$L91*POWER($E$1,(Q$6-'[1]Tabulka propočtu, verze 2021'!$B$3))*R$3/$E$4</f>
        <v>0</v>
      </c>
      <c r="S91"/>
      <c r="T91" s="121">
        <f>$K91*POWER($E$1,($T$6-'[1]Tabulka propočtu, verze 2021'!$B$3))*U$3/$E$4</f>
        <v>0</v>
      </c>
      <c r="U91" s="121">
        <f>$L91*POWER($E$1,($T$6-'[1]Tabulka propočtu, verze 2021'!$B$3))*U$3/$E$4</f>
        <v>0</v>
      </c>
      <c r="W91" s="121">
        <f>$K91*POWER($E$1,(W$6-'[1]Tabulka propočtu, verze 2021'!$B$3))*X$3/$E$4</f>
        <v>5.8398723611999994</v>
      </c>
      <c r="X91" s="121">
        <f>$L91*POWER($E$1,(W$6-'[1]Tabulka propočtu, verze 2021'!$B$3))*X$3/$E$4</f>
        <v>6.4880977428</v>
      </c>
      <c r="Z91" s="121">
        <f>$K91*POWER($E$1,(Z$6-'[1]Tabulka propočtu, verze 2021'!$B$3))*AA$3/$E$4</f>
        <v>0</v>
      </c>
      <c r="AA91" s="121">
        <f>$L91*POWER($E$1,(Z$6-'[1]Tabulka propočtu, verze 2021'!$B$3))*AA$3/$E$4</f>
        <v>0</v>
      </c>
      <c r="AB91" s="1"/>
      <c r="AC91" s="121">
        <f>$K91*POWER($E$1,(AC$6-'[1]Tabulka propočtu, verze 2021'!$B$3))*AD$3/$E$4</f>
        <v>0</v>
      </c>
      <c r="AD91" s="121">
        <f>$L91*POWER($E$1,(AC$6-'[1]Tabulka propočtu, verze 2021'!$B$3))*AD$3/$E$4</f>
        <v>0</v>
      </c>
      <c r="AE91" s="1"/>
      <c r="AF91" s="121">
        <f>$K91*POWER($E$1,(AF$6-'[1]Tabulka propočtu, verze 2021'!$B$3))*AG$3/$E$4</f>
        <v>0</v>
      </c>
      <c r="AG91" s="121">
        <f>$L91*POWER($E$1,(AF$6-'[1]Tabulka propočtu, verze 2021'!$B$3))*AG$3/$E$4</f>
        <v>0</v>
      </c>
      <c r="AH91" s="1"/>
      <c r="AI91" s="121">
        <f>$K91*POWER($E$1,(AI$6-'[1]Tabulka propočtu, verze 2021'!$B$3))*AJ$3/$E$4</f>
        <v>0</v>
      </c>
      <c r="AJ91" s="121">
        <f>$L91*POWER($E$1,(AI$6-'[1]Tabulka propočtu, verze 2021'!$B$3))*AJ$3/$E$4</f>
        <v>0</v>
      </c>
      <c r="AK91" s="1"/>
      <c r="AL91" s="121">
        <f>$K91*POWER($E$1,(AL$6-'[1]Tabulka propočtu, verze 2021'!$B$3))*AM$3/$E$4</f>
        <v>0</v>
      </c>
      <c r="AM91" s="121">
        <f>$L91*POWER($E$1,(AL$6-'[1]Tabulka propočtu, verze 2021'!$B$3))*AM$3/$E$4</f>
        <v>0</v>
      </c>
      <c r="AN91" s="1"/>
      <c r="AO91" s="121">
        <f>$K91*POWER($E$1,(AO$6-'[1]Tabulka propočtu, verze 2021'!$B$3))*AP$3/$E$4</f>
        <v>0</v>
      </c>
      <c r="AP91" s="121">
        <f>$L91*POWER($E$1,(AO$6-'[1]Tabulka propočtu, verze 2021'!$B$3))*AP$3/$E$4</f>
        <v>0</v>
      </c>
      <c r="AQ91" s="1"/>
      <c r="AR91" s="121">
        <f>$K91*POWER($E$1,(AR$6-'[1]Tabulka propočtu, verze 2021'!$B$3))*AS$3/$E$4</f>
        <v>0</v>
      </c>
      <c r="AS91" s="121">
        <f>$L91*POWER($E$1,(AR$6-'[1]Tabulka propočtu, verze 2021'!$B$3))*AS$3/$E$4</f>
        <v>0</v>
      </c>
      <c r="AT91" s="1"/>
      <c r="AU91" s="121">
        <f>$K91*POWER($E$1,(AU$6-'[1]Tabulka propočtu, verze 2021'!$B$3))*AV$3/$E$4</f>
        <v>0</v>
      </c>
      <c r="AV91" s="121">
        <f>$L91*POWER($E$1,(AU$6-'[1]Tabulka propočtu, verze 2021'!$B$3))*AV$3/$E$4</f>
        <v>0</v>
      </c>
      <c r="AW91" s="1"/>
      <c r="AX91" s="121">
        <f>$K91*POWER($E$1,(AX$6-'[1]Tabulka propočtu, verze 2021'!$B$3))*AY$3/$E$4</f>
        <v>0</v>
      </c>
      <c r="AY91" s="121">
        <f>$L91*POWER($E$1,(AX$6-'[1]Tabulka propočtu, verze 2021'!$B$3))*AY$3/$E$4</f>
        <v>0</v>
      </c>
      <c r="AZ91" s="1"/>
      <c r="BA91" s="121">
        <f>$K91*POWER($E$1,(BA$6-'[1]Tabulka propočtu, verze 2021'!$B$3))*BB$3/$E$4</f>
        <v>0</v>
      </c>
      <c r="BB91" s="121">
        <f>$L91*POWER($E$1,(BA$6-'[1]Tabulka propočtu, verze 2021'!$B$3))*BB$3/$E$4</f>
        <v>0</v>
      </c>
      <c r="BC91" s="1"/>
      <c r="BD91" s="121">
        <f>$K91*POWER($E$1,(BD$6-'[1]Tabulka propočtu, verze 2021'!$B$3))*BE$3/$E$4</f>
        <v>0</v>
      </c>
      <c r="BE91" s="121">
        <f>$L91*POWER($E$1,(BD$6-'[1]Tabulka propočtu, verze 2021'!$B$3))*BE$3/$E$4</f>
        <v>0</v>
      </c>
      <c r="BF91" s="1"/>
      <c r="BG91" s="121">
        <f>$K91*POWER($E$1,(BG$6-'[1]Tabulka propočtu, verze 2021'!$B$3))*BH$3/$E$4</f>
        <v>0</v>
      </c>
      <c r="BH91" s="121">
        <f>$L91*POWER($E$1,(BG$6-'[1]Tabulka propočtu, verze 2021'!$B$3))*BH$3/$E$4</f>
        <v>0</v>
      </c>
      <c r="BI91" s="1"/>
      <c r="BJ91" s="121">
        <f>$K91*POWER($E$1,(BJ$6-'[1]Tabulka propočtu, verze 2021'!$B$3))*BK$3/$E$4</f>
        <v>0</v>
      </c>
      <c r="BK91" s="121">
        <f>$L91*POWER($E$1,(BJ$6-'[1]Tabulka propočtu, verze 2021'!$B$3))*BK$3/$E$4</f>
        <v>0</v>
      </c>
      <c r="BL91" s="1"/>
      <c r="BM91" s="121">
        <f>$K91*POWER($E$1,(BM$6-'[1]Tabulka propočtu, verze 2021'!$B$3))*BN$3/$E$4</f>
        <v>0</v>
      </c>
      <c r="BN91" s="121">
        <f>$L91*POWER($E$1,(BM$6-'[1]Tabulka propočtu, verze 2021'!$B$3))*BN$3/$E$4</f>
        <v>0</v>
      </c>
      <c r="BO91" s="1"/>
      <c r="BP91" s="121">
        <f>$K91*POWER($E$1,(BP$6-'[1]Tabulka propočtu, verze 2021'!$B$3))*BQ$3/$E$4</f>
        <v>0</v>
      </c>
      <c r="BQ91" s="121">
        <f>$L91*POWER($E$1,(BP$6-'[1]Tabulka propočtu, verze 2021'!$B$3))*BQ$3/$E$4</f>
        <v>0</v>
      </c>
      <c r="BR91" s="1"/>
      <c r="BS91" s="121">
        <f>$K91*POWER($E$1,(BS$6-'[1]Tabulka propočtu, verze 2021'!$B$3))*BT$3/$E$4</f>
        <v>0</v>
      </c>
      <c r="BT91" s="121">
        <f>$L91*POWER($E$1,(BS$6-'[1]Tabulka propočtu, verze 2021'!$B$3))*BT$3/$E$4</f>
        <v>0</v>
      </c>
      <c r="BU91" s="1"/>
      <c r="BV91" s="121">
        <f>$K91*POWER($E$1,(BV$6-'[1]Tabulka propočtu, verze 2021'!$B$3))*BW$3/$E$4</f>
        <v>0</v>
      </c>
      <c r="BW91" s="121">
        <f>$L91*POWER($E$1,(BV$6-'[1]Tabulka propočtu, verze 2021'!$B$3))*BW$3/$E$4</f>
        <v>0</v>
      </c>
      <c r="BX91" s="1"/>
      <c r="BY91" s="121">
        <f>$K91*POWER($E$1,(BY$6-'[1]Tabulka propočtu, verze 2021'!$B$3))*BZ$3/$E$4</f>
        <v>0</v>
      </c>
      <c r="BZ91" s="121">
        <f>$L91*POWER($E$1,(BY$6-'[1]Tabulka propočtu, verze 2021'!$B$3))*BZ$3/$E$4</f>
        <v>0</v>
      </c>
      <c r="CA91" s="1"/>
      <c r="CB91" s="121">
        <f>$K91*POWER($E$1,(CB$6-'[1]Tabulka propočtu, verze 2021'!$B$3))*CC$3/$E$4</f>
        <v>0</v>
      </c>
      <c r="CC91" s="121">
        <f>$L91*POWER($E$1,(CB$6-'[1]Tabulka propočtu, verze 2021'!$B$3))*CC$3/$E$4</f>
        <v>0</v>
      </c>
      <c r="CD91" s="1"/>
      <c r="CE91" s="121">
        <f>$K91*POWER($E$1,(CE$6-'[1]Tabulka propočtu, verze 2021'!$B$3))*CF$3/$E$4</f>
        <v>0</v>
      </c>
      <c r="CF91" s="121">
        <f>$L91*POWER($E$1,(CE$6-'[1]Tabulka propočtu, verze 2021'!$B$3))*CF$3/$E$4</f>
        <v>0</v>
      </c>
      <c r="CG91" s="1"/>
      <c r="CH91" s="121">
        <f>$K91*POWER($E$1,(CH$6-'[1]Tabulka propočtu, verze 2021'!$B$3))*CI$3/$E$4</f>
        <v>0</v>
      </c>
      <c r="CI91" s="121">
        <f>$L91*POWER($E$1,(CH$6-'[1]Tabulka propočtu, verze 2021'!$B$3))*CI$3/$E$4</f>
        <v>0</v>
      </c>
      <c r="CJ91" s="1"/>
      <c r="CK91" s="121">
        <f>$K91*POWER($E$1,(CK$6-'[1]Tabulka propočtu, verze 2021'!$B$3))*CL$3/$E$4</f>
        <v>0</v>
      </c>
      <c r="CL91" s="121">
        <f>$L91*POWER($E$1,(CK$6-'[1]Tabulka propočtu, verze 2021'!$B$3))*CL$3/$E$4</f>
        <v>0</v>
      </c>
      <c r="CM91" s="1"/>
      <c r="CN91" s="121">
        <f>$K91*POWER($E$1,(CN$6-'[1]Tabulka propočtu, verze 2021'!$B$3))*CO$3/$E$4</f>
        <v>0</v>
      </c>
      <c r="CO91" s="121">
        <f>$L91*POWER($E$1,(CN$6-'[1]Tabulka propočtu, verze 2021'!$B$3))*CO$3/$E$4</f>
        <v>0</v>
      </c>
      <c r="CP91" s="1"/>
      <c r="CQ91" s="121">
        <f>$K91*POWER($E$1,(CQ$6-'[1]Tabulka propočtu, verze 2021'!$B$3))*CR$3/$E$4</f>
        <v>0</v>
      </c>
      <c r="CR91" s="121">
        <f>$L91*POWER($E$1,(CQ$6-'[1]Tabulka propočtu, verze 2021'!$B$3))*CR$3/$E$4</f>
        <v>0</v>
      </c>
      <c r="CS91" s="1"/>
      <c r="CT91" s="121">
        <f>$K91*POWER($E$1,(CT$6-'[1]Tabulka propočtu, verze 2021'!$B$3))*CU$3/$E$4</f>
        <v>0</v>
      </c>
      <c r="CU91" s="121">
        <f>$L91*POWER($E$1,(CT$6-'[1]Tabulka propočtu, verze 2021'!$B$3))*CU$3/$E$4</f>
        <v>0</v>
      </c>
      <c r="CV91" s="1"/>
      <c r="CW91" s="121">
        <f>$K91*POWER($E$1,(CW$6-'[1]Tabulka propočtu, verze 2021'!$B$3))*CX$3/$E$4</f>
        <v>0</v>
      </c>
      <c r="CX91" s="121">
        <f>$L91*POWER($E$1,(CW$6-'[1]Tabulka propočtu, verze 2021'!$B$3))*CX$3/$E$4</f>
        <v>0</v>
      </c>
      <c r="CY91" s="1"/>
      <c r="CZ91" s="121">
        <f>$K91*POWER($E$1,(CZ$6-'[1]Tabulka propočtu, verze 2021'!$B$3))*DA$3/$E$4</f>
        <v>0</v>
      </c>
      <c r="DA91" s="121">
        <f>$L91*POWER($E$1,(CZ$6-'[1]Tabulka propočtu, verze 2021'!$B$3))*DA$3/$E$4</f>
        <v>0</v>
      </c>
      <c r="DB91" s="1"/>
      <c r="DC91" s="121">
        <f>$K91*POWER($E$1,(DC$6-'[1]Tabulka propočtu, verze 2021'!$B$3))*DD$3/$E$4</f>
        <v>0</v>
      </c>
      <c r="DD91" s="121">
        <f>$L91*POWER($E$1,(DC$6-'[1]Tabulka propočtu, verze 2021'!$B$3))*DD$3/$E$4</f>
        <v>0</v>
      </c>
      <c r="DE91" s="1"/>
    </row>
    <row r="92" spans="1:109" x14ac:dyDescent="0.2">
      <c r="A92" s="118"/>
      <c r="B92" s="119"/>
      <c r="C92" s="114" t="str">
        <f>'[1]Tabulka propočtu, verze 2021'!C87</f>
        <v>E22</v>
      </c>
      <c r="D92" s="122" t="str">
        <f>'[1]Tabulka propočtu, verze 2021'!D87</f>
        <v>Jednoduchá výhybka J49-1:9-190</v>
      </c>
      <c r="E92" s="114" t="str">
        <f>'[1]Tabulka propočtu, verze 2021'!E87</f>
        <v>ks</v>
      </c>
      <c r="F92" s="67">
        <f>'[1]Tabulka propočtu, verze 2021'!G87</f>
        <v>2.2452411547836535</v>
      </c>
      <c r="H92" s="121">
        <f>'[1]Tabulka propočtu, verze 2021'!$CQ87</f>
        <v>0</v>
      </c>
      <c r="I92" s="121">
        <f>'[1]Tabulka propočtu, verze 2021'!$CS87</f>
        <v>0</v>
      </c>
      <c r="K92" s="121">
        <f>'[1]Tabulka propočtu, verze 2021'!$CQ87</f>
        <v>0</v>
      </c>
      <c r="L92" s="121">
        <f>'[1]Tabulka propočtu, verze 2021'!$CS87</f>
        <v>0</v>
      </c>
      <c r="M92" s="64"/>
      <c r="N92" s="121">
        <f t="shared" si="223"/>
        <v>0</v>
      </c>
      <c r="O92" s="121">
        <f t="shared" si="224"/>
        <v>0</v>
      </c>
      <c r="P92"/>
      <c r="Q92" s="121">
        <f>$K92*POWER($E$1,(Q$6-'[1]Tabulka propočtu, verze 2021'!$B$3))*R$3/$E$4</f>
        <v>0</v>
      </c>
      <c r="R92" s="121">
        <f>$L92*POWER($E$1,(Q$6-'[1]Tabulka propočtu, verze 2021'!$B$3))*R$3/$E$4</f>
        <v>0</v>
      </c>
      <c r="S92"/>
      <c r="T92" s="121">
        <f>$K92*POWER($E$1,($T$6-'[1]Tabulka propočtu, verze 2021'!$B$3))*U$3/$E$4</f>
        <v>0</v>
      </c>
      <c r="U92" s="121">
        <f>$L92*POWER($E$1,($T$6-'[1]Tabulka propočtu, verze 2021'!$B$3))*U$3/$E$4</f>
        <v>0</v>
      </c>
      <c r="W92" s="121">
        <f>$K92*POWER($E$1,(W$6-'[1]Tabulka propočtu, verze 2021'!$B$3))*X$3/$E$4</f>
        <v>0</v>
      </c>
      <c r="X92" s="121">
        <f>$L92*POWER($E$1,(W$6-'[1]Tabulka propočtu, verze 2021'!$B$3))*X$3/$E$4</f>
        <v>0</v>
      </c>
      <c r="Z92" s="121">
        <f>$K92*POWER($E$1,(Z$6-'[1]Tabulka propočtu, verze 2021'!$B$3))*AA$3/$E$4</f>
        <v>0</v>
      </c>
      <c r="AA92" s="121">
        <f>$L92*POWER($E$1,(Z$6-'[1]Tabulka propočtu, verze 2021'!$B$3))*AA$3/$E$4</f>
        <v>0</v>
      </c>
      <c r="AB92" s="1"/>
      <c r="AC92" s="121">
        <f>$K92*POWER($E$1,(AC$6-'[1]Tabulka propočtu, verze 2021'!$B$3))*AD$3/$E$4</f>
        <v>0</v>
      </c>
      <c r="AD92" s="121">
        <f>$L92*POWER($E$1,(AC$6-'[1]Tabulka propočtu, verze 2021'!$B$3))*AD$3/$E$4</f>
        <v>0</v>
      </c>
      <c r="AE92" s="1"/>
      <c r="AF92" s="121">
        <f>$K92*POWER($E$1,(AF$6-'[1]Tabulka propočtu, verze 2021'!$B$3))*AG$3/$E$4</f>
        <v>0</v>
      </c>
      <c r="AG92" s="121">
        <f>$L92*POWER($E$1,(AF$6-'[1]Tabulka propočtu, verze 2021'!$B$3))*AG$3/$E$4</f>
        <v>0</v>
      </c>
      <c r="AH92" s="1"/>
      <c r="AI92" s="121">
        <f>$K92*POWER($E$1,(AI$6-'[1]Tabulka propočtu, verze 2021'!$B$3))*AJ$3/$E$4</f>
        <v>0</v>
      </c>
      <c r="AJ92" s="121">
        <f>$L92*POWER($E$1,(AI$6-'[1]Tabulka propočtu, verze 2021'!$B$3))*AJ$3/$E$4</f>
        <v>0</v>
      </c>
      <c r="AK92" s="1"/>
      <c r="AL92" s="121">
        <f>$K92*POWER($E$1,(AL$6-'[1]Tabulka propočtu, verze 2021'!$B$3))*AM$3/$E$4</f>
        <v>0</v>
      </c>
      <c r="AM92" s="121">
        <f>$L92*POWER($E$1,(AL$6-'[1]Tabulka propočtu, verze 2021'!$B$3))*AM$3/$E$4</f>
        <v>0</v>
      </c>
      <c r="AN92" s="1"/>
      <c r="AO92" s="121">
        <f>$K92*POWER($E$1,(AO$6-'[1]Tabulka propočtu, verze 2021'!$B$3))*AP$3/$E$4</f>
        <v>0</v>
      </c>
      <c r="AP92" s="121">
        <f>$L92*POWER($E$1,(AO$6-'[1]Tabulka propočtu, verze 2021'!$B$3))*AP$3/$E$4</f>
        <v>0</v>
      </c>
      <c r="AQ92" s="1"/>
      <c r="AR92" s="121">
        <f>$K92*POWER($E$1,(AR$6-'[1]Tabulka propočtu, verze 2021'!$B$3))*AS$3/$E$4</f>
        <v>0</v>
      </c>
      <c r="AS92" s="121">
        <f>$L92*POWER($E$1,(AR$6-'[1]Tabulka propočtu, verze 2021'!$B$3))*AS$3/$E$4</f>
        <v>0</v>
      </c>
      <c r="AT92" s="1"/>
      <c r="AU92" s="121">
        <f>$K92*POWER($E$1,(AU$6-'[1]Tabulka propočtu, verze 2021'!$B$3))*AV$3/$E$4</f>
        <v>0</v>
      </c>
      <c r="AV92" s="121">
        <f>$L92*POWER($E$1,(AU$6-'[1]Tabulka propočtu, verze 2021'!$B$3))*AV$3/$E$4</f>
        <v>0</v>
      </c>
      <c r="AW92" s="1"/>
      <c r="AX92" s="121">
        <f>$K92*POWER($E$1,(AX$6-'[1]Tabulka propočtu, verze 2021'!$B$3))*AY$3/$E$4</f>
        <v>0</v>
      </c>
      <c r="AY92" s="121">
        <f>$L92*POWER($E$1,(AX$6-'[1]Tabulka propočtu, verze 2021'!$B$3))*AY$3/$E$4</f>
        <v>0</v>
      </c>
      <c r="AZ92" s="1"/>
      <c r="BA92" s="121">
        <f>$K92*POWER($E$1,(BA$6-'[1]Tabulka propočtu, verze 2021'!$B$3))*BB$3/$E$4</f>
        <v>0</v>
      </c>
      <c r="BB92" s="121">
        <f>$L92*POWER($E$1,(BA$6-'[1]Tabulka propočtu, verze 2021'!$B$3))*BB$3/$E$4</f>
        <v>0</v>
      </c>
      <c r="BC92" s="1"/>
      <c r="BD92" s="121">
        <f>$K92*POWER($E$1,(BD$6-'[1]Tabulka propočtu, verze 2021'!$B$3))*BE$3/$E$4</f>
        <v>0</v>
      </c>
      <c r="BE92" s="121">
        <f>$L92*POWER($E$1,(BD$6-'[1]Tabulka propočtu, verze 2021'!$B$3))*BE$3/$E$4</f>
        <v>0</v>
      </c>
      <c r="BF92" s="1"/>
      <c r="BG92" s="121">
        <f>$K92*POWER($E$1,(BG$6-'[1]Tabulka propočtu, verze 2021'!$B$3))*BH$3/$E$4</f>
        <v>0</v>
      </c>
      <c r="BH92" s="121">
        <f>$L92*POWER($E$1,(BG$6-'[1]Tabulka propočtu, verze 2021'!$B$3))*BH$3/$E$4</f>
        <v>0</v>
      </c>
      <c r="BI92" s="1"/>
      <c r="BJ92" s="121">
        <f>$K92*POWER($E$1,(BJ$6-'[1]Tabulka propočtu, verze 2021'!$B$3))*BK$3/$E$4</f>
        <v>0</v>
      </c>
      <c r="BK92" s="121">
        <f>$L92*POWER($E$1,(BJ$6-'[1]Tabulka propočtu, verze 2021'!$B$3))*BK$3/$E$4</f>
        <v>0</v>
      </c>
      <c r="BL92" s="1"/>
      <c r="BM92" s="121">
        <f>$K92*POWER($E$1,(BM$6-'[1]Tabulka propočtu, verze 2021'!$B$3))*BN$3/$E$4</f>
        <v>0</v>
      </c>
      <c r="BN92" s="121">
        <f>$L92*POWER($E$1,(BM$6-'[1]Tabulka propočtu, verze 2021'!$B$3))*BN$3/$E$4</f>
        <v>0</v>
      </c>
      <c r="BO92" s="1"/>
      <c r="BP92" s="121">
        <f>$K92*POWER($E$1,(BP$6-'[1]Tabulka propočtu, verze 2021'!$B$3))*BQ$3/$E$4</f>
        <v>0</v>
      </c>
      <c r="BQ92" s="121">
        <f>$L92*POWER($E$1,(BP$6-'[1]Tabulka propočtu, verze 2021'!$B$3))*BQ$3/$E$4</f>
        <v>0</v>
      </c>
      <c r="BR92" s="1"/>
      <c r="BS92" s="121">
        <f>$K92*POWER($E$1,(BS$6-'[1]Tabulka propočtu, verze 2021'!$B$3))*BT$3/$E$4</f>
        <v>0</v>
      </c>
      <c r="BT92" s="121">
        <f>$L92*POWER($E$1,(BS$6-'[1]Tabulka propočtu, verze 2021'!$B$3))*BT$3/$E$4</f>
        <v>0</v>
      </c>
      <c r="BU92" s="1"/>
      <c r="BV92" s="121">
        <f>$K92*POWER($E$1,(BV$6-'[1]Tabulka propočtu, verze 2021'!$B$3))*BW$3/$E$4</f>
        <v>0</v>
      </c>
      <c r="BW92" s="121">
        <f>$L92*POWER($E$1,(BV$6-'[1]Tabulka propočtu, verze 2021'!$B$3))*BW$3/$E$4</f>
        <v>0</v>
      </c>
      <c r="BX92" s="1"/>
      <c r="BY92" s="121">
        <f>$K92*POWER($E$1,(BY$6-'[1]Tabulka propočtu, verze 2021'!$B$3))*BZ$3/$E$4</f>
        <v>0</v>
      </c>
      <c r="BZ92" s="121">
        <f>$L92*POWER($E$1,(BY$6-'[1]Tabulka propočtu, verze 2021'!$B$3))*BZ$3/$E$4</f>
        <v>0</v>
      </c>
      <c r="CA92" s="1"/>
      <c r="CB92" s="121">
        <f>$K92*POWER($E$1,(CB$6-'[1]Tabulka propočtu, verze 2021'!$B$3))*CC$3/$E$4</f>
        <v>0</v>
      </c>
      <c r="CC92" s="121">
        <f>$L92*POWER($E$1,(CB$6-'[1]Tabulka propočtu, verze 2021'!$B$3))*CC$3/$E$4</f>
        <v>0</v>
      </c>
      <c r="CD92" s="1"/>
      <c r="CE92" s="121">
        <f>$K92*POWER($E$1,(CE$6-'[1]Tabulka propočtu, verze 2021'!$B$3))*CF$3/$E$4</f>
        <v>0</v>
      </c>
      <c r="CF92" s="121">
        <f>$L92*POWER($E$1,(CE$6-'[1]Tabulka propočtu, verze 2021'!$B$3))*CF$3/$E$4</f>
        <v>0</v>
      </c>
      <c r="CG92" s="1"/>
      <c r="CH92" s="121">
        <f>$K92*POWER($E$1,(CH$6-'[1]Tabulka propočtu, verze 2021'!$B$3))*CI$3/$E$4</f>
        <v>0</v>
      </c>
      <c r="CI92" s="121">
        <f>$L92*POWER($E$1,(CH$6-'[1]Tabulka propočtu, verze 2021'!$B$3))*CI$3/$E$4</f>
        <v>0</v>
      </c>
      <c r="CJ92" s="1"/>
      <c r="CK92" s="121">
        <f>$K92*POWER($E$1,(CK$6-'[1]Tabulka propočtu, verze 2021'!$B$3))*CL$3/$E$4</f>
        <v>0</v>
      </c>
      <c r="CL92" s="121">
        <f>$L92*POWER($E$1,(CK$6-'[1]Tabulka propočtu, verze 2021'!$B$3))*CL$3/$E$4</f>
        <v>0</v>
      </c>
      <c r="CM92" s="1"/>
      <c r="CN92" s="121">
        <f>$K92*POWER($E$1,(CN$6-'[1]Tabulka propočtu, verze 2021'!$B$3))*CO$3/$E$4</f>
        <v>0</v>
      </c>
      <c r="CO92" s="121">
        <f>$L92*POWER($E$1,(CN$6-'[1]Tabulka propočtu, verze 2021'!$B$3))*CO$3/$E$4</f>
        <v>0</v>
      </c>
      <c r="CP92" s="1"/>
      <c r="CQ92" s="121">
        <f>$K92*POWER($E$1,(CQ$6-'[1]Tabulka propočtu, verze 2021'!$B$3))*CR$3/$E$4</f>
        <v>0</v>
      </c>
      <c r="CR92" s="121">
        <f>$L92*POWER($E$1,(CQ$6-'[1]Tabulka propočtu, verze 2021'!$B$3))*CR$3/$E$4</f>
        <v>0</v>
      </c>
      <c r="CS92" s="1"/>
      <c r="CT92" s="121">
        <f>$K92*POWER($E$1,(CT$6-'[1]Tabulka propočtu, verze 2021'!$B$3))*CU$3/$E$4</f>
        <v>0</v>
      </c>
      <c r="CU92" s="121">
        <f>$L92*POWER($E$1,(CT$6-'[1]Tabulka propočtu, verze 2021'!$B$3))*CU$3/$E$4</f>
        <v>0</v>
      </c>
      <c r="CV92" s="1"/>
      <c r="CW92" s="121">
        <f>$K92*POWER($E$1,(CW$6-'[1]Tabulka propočtu, verze 2021'!$B$3))*CX$3/$E$4</f>
        <v>0</v>
      </c>
      <c r="CX92" s="121">
        <f>$L92*POWER($E$1,(CW$6-'[1]Tabulka propočtu, verze 2021'!$B$3))*CX$3/$E$4</f>
        <v>0</v>
      </c>
      <c r="CY92" s="1"/>
      <c r="CZ92" s="121">
        <f>$K92*POWER($E$1,(CZ$6-'[1]Tabulka propočtu, verze 2021'!$B$3))*DA$3/$E$4</f>
        <v>0</v>
      </c>
      <c r="DA92" s="121">
        <f>$L92*POWER($E$1,(CZ$6-'[1]Tabulka propočtu, verze 2021'!$B$3))*DA$3/$E$4</f>
        <v>0</v>
      </c>
      <c r="DB92" s="1"/>
      <c r="DC92" s="121">
        <f>$K92*POWER($E$1,(DC$6-'[1]Tabulka propočtu, verze 2021'!$B$3))*DD$3/$E$4</f>
        <v>0</v>
      </c>
      <c r="DD92" s="121">
        <f>$L92*POWER($E$1,(DC$6-'[1]Tabulka propočtu, verze 2021'!$B$3))*DD$3/$E$4</f>
        <v>0</v>
      </c>
      <c r="DE92" s="1"/>
    </row>
    <row r="93" spans="1:109" x14ac:dyDescent="0.2">
      <c r="A93" s="118"/>
      <c r="B93" s="119"/>
      <c r="C93" s="114" t="str">
        <f>'[1]Tabulka propočtu, verze 2021'!C88</f>
        <v>E23</v>
      </c>
      <c r="D93" s="122" t="str">
        <f>'[1]Tabulka propočtu, verze 2021'!D88</f>
        <v>Jednoduchá výhybka J49-1:7,5-190</v>
      </c>
      <c r="E93" s="114" t="str">
        <f>'[1]Tabulka propočtu, verze 2021'!E88</f>
        <v>ks</v>
      </c>
      <c r="F93" s="67">
        <f>'[1]Tabulka propočtu, verze 2021'!G88</f>
        <v>1.9084549815661056</v>
      </c>
      <c r="H93" s="121">
        <f>'[1]Tabulka propočtu, verze 2021'!$CQ88</f>
        <v>0</v>
      </c>
      <c r="I93" s="121">
        <f>'[1]Tabulka propočtu, verze 2021'!$CS88</f>
        <v>0</v>
      </c>
      <c r="K93" s="121">
        <f>'[1]Tabulka propočtu, verze 2021'!$CQ88</f>
        <v>0</v>
      </c>
      <c r="L93" s="121">
        <f>'[1]Tabulka propočtu, verze 2021'!$CS88</f>
        <v>0</v>
      </c>
      <c r="M93" s="64"/>
      <c r="N93" s="121">
        <f t="shared" si="223"/>
        <v>0</v>
      </c>
      <c r="O93" s="121">
        <f t="shared" si="224"/>
        <v>0</v>
      </c>
      <c r="P93"/>
      <c r="Q93" s="121">
        <f>$K93*POWER($E$1,(Q$6-'[1]Tabulka propočtu, verze 2021'!$B$3))*R$3/$E$4</f>
        <v>0</v>
      </c>
      <c r="R93" s="121">
        <f>$L93*POWER($E$1,(Q$6-'[1]Tabulka propočtu, verze 2021'!$B$3))*R$3/$E$4</f>
        <v>0</v>
      </c>
      <c r="S93"/>
      <c r="T93" s="121">
        <f>$K93*POWER($E$1,($T$6-'[1]Tabulka propočtu, verze 2021'!$B$3))*U$3/$E$4</f>
        <v>0</v>
      </c>
      <c r="U93" s="121">
        <f>$L93*POWER($E$1,($T$6-'[1]Tabulka propočtu, verze 2021'!$B$3))*U$3/$E$4</f>
        <v>0</v>
      </c>
      <c r="W93" s="121">
        <f>$K93*POWER($E$1,(W$6-'[1]Tabulka propočtu, verze 2021'!$B$3))*X$3/$E$4</f>
        <v>0</v>
      </c>
      <c r="X93" s="121">
        <f>$L93*POWER($E$1,(W$6-'[1]Tabulka propočtu, verze 2021'!$B$3))*X$3/$E$4</f>
        <v>0</v>
      </c>
      <c r="Z93" s="121">
        <f>$K93*POWER($E$1,(Z$6-'[1]Tabulka propočtu, verze 2021'!$B$3))*AA$3/$E$4</f>
        <v>0</v>
      </c>
      <c r="AA93" s="121">
        <f>$L93*POWER($E$1,(Z$6-'[1]Tabulka propočtu, verze 2021'!$B$3))*AA$3/$E$4</f>
        <v>0</v>
      </c>
      <c r="AB93" s="1"/>
      <c r="AC93" s="121">
        <f>$K93*POWER($E$1,(AC$6-'[1]Tabulka propočtu, verze 2021'!$B$3))*AD$3/$E$4</f>
        <v>0</v>
      </c>
      <c r="AD93" s="121">
        <f>$L93*POWER($E$1,(AC$6-'[1]Tabulka propočtu, verze 2021'!$B$3))*AD$3/$E$4</f>
        <v>0</v>
      </c>
      <c r="AE93" s="1"/>
      <c r="AF93" s="121">
        <f>$K93*POWER($E$1,(AF$6-'[1]Tabulka propočtu, verze 2021'!$B$3))*AG$3/$E$4</f>
        <v>0</v>
      </c>
      <c r="AG93" s="121">
        <f>$L93*POWER($E$1,(AF$6-'[1]Tabulka propočtu, verze 2021'!$B$3))*AG$3/$E$4</f>
        <v>0</v>
      </c>
      <c r="AH93" s="1"/>
      <c r="AI93" s="121">
        <f>$K93*POWER($E$1,(AI$6-'[1]Tabulka propočtu, verze 2021'!$B$3))*AJ$3/$E$4</f>
        <v>0</v>
      </c>
      <c r="AJ93" s="121">
        <f>$L93*POWER($E$1,(AI$6-'[1]Tabulka propočtu, verze 2021'!$B$3))*AJ$3/$E$4</f>
        <v>0</v>
      </c>
      <c r="AK93" s="1"/>
      <c r="AL93" s="121">
        <f>$K93*POWER($E$1,(AL$6-'[1]Tabulka propočtu, verze 2021'!$B$3))*AM$3/$E$4</f>
        <v>0</v>
      </c>
      <c r="AM93" s="121">
        <f>$L93*POWER($E$1,(AL$6-'[1]Tabulka propočtu, verze 2021'!$B$3))*AM$3/$E$4</f>
        <v>0</v>
      </c>
      <c r="AN93" s="1"/>
      <c r="AO93" s="121">
        <f>$K93*POWER($E$1,(AO$6-'[1]Tabulka propočtu, verze 2021'!$B$3))*AP$3/$E$4</f>
        <v>0</v>
      </c>
      <c r="AP93" s="121">
        <f>$L93*POWER($E$1,(AO$6-'[1]Tabulka propočtu, verze 2021'!$B$3))*AP$3/$E$4</f>
        <v>0</v>
      </c>
      <c r="AQ93" s="1"/>
      <c r="AR93" s="121">
        <f>$K93*POWER($E$1,(AR$6-'[1]Tabulka propočtu, verze 2021'!$B$3))*AS$3/$E$4</f>
        <v>0</v>
      </c>
      <c r="AS93" s="121">
        <f>$L93*POWER($E$1,(AR$6-'[1]Tabulka propočtu, verze 2021'!$B$3))*AS$3/$E$4</f>
        <v>0</v>
      </c>
      <c r="AT93" s="1"/>
      <c r="AU93" s="121">
        <f>$K93*POWER($E$1,(AU$6-'[1]Tabulka propočtu, verze 2021'!$B$3))*AV$3/$E$4</f>
        <v>0</v>
      </c>
      <c r="AV93" s="121">
        <f>$L93*POWER($E$1,(AU$6-'[1]Tabulka propočtu, verze 2021'!$B$3))*AV$3/$E$4</f>
        <v>0</v>
      </c>
      <c r="AW93" s="1"/>
      <c r="AX93" s="121">
        <f>$K93*POWER($E$1,(AX$6-'[1]Tabulka propočtu, verze 2021'!$B$3))*AY$3/$E$4</f>
        <v>0</v>
      </c>
      <c r="AY93" s="121">
        <f>$L93*POWER($E$1,(AX$6-'[1]Tabulka propočtu, verze 2021'!$B$3))*AY$3/$E$4</f>
        <v>0</v>
      </c>
      <c r="AZ93" s="1"/>
      <c r="BA93" s="121">
        <f>$K93*POWER($E$1,(BA$6-'[1]Tabulka propočtu, verze 2021'!$B$3))*BB$3/$E$4</f>
        <v>0</v>
      </c>
      <c r="BB93" s="121">
        <f>$L93*POWER($E$1,(BA$6-'[1]Tabulka propočtu, verze 2021'!$B$3))*BB$3/$E$4</f>
        <v>0</v>
      </c>
      <c r="BC93" s="1"/>
      <c r="BD93" s="121">
        <f>$K93*POWER($E$1,(BD$6-'[1]Tabulka propočtu, verze 2021'!$B$3))*BE$3/$E$4</f>
        <v>0</v>
      </c>
      <c r="BE93" s="121">
        <f>$L93*POWER($E$1,(BD$6-'[1]Tabulka propočtu, verze 2021'!$B$3))*BE$3/$E$4</f>
        <v>0</v>
      </c>
      <c r="BF93" s="1"/>
      <c r="BG93" s="121">
        <f>$K93*POWER($E$1,(BG$6-'[1]Tabulka propočtu, verze 2021'!$B$3))*BH$3/$E$4</f>
        <v>0</v>
      </c>
      <c r="BH93" s="121">
        <f>$L93*POWER($E$1,(BG$6-'[1]Tabulka propočtu, verze 2021'!$B$3))*BH$3/$E$4</f>
        <v>0</v>
      </c>
      <c r="BI93" s="1"/>
      <c r="BJ93" s="121">
        <f>$K93*POWER($E$1,(BJ$6-'[1]Tabulka propočtu, verze 2021'!$B$3))*BK$3/$E$4</f>
        <v>0</v>
      </c>
      <c r="BK93" s="121">
        <f>$L93*POWER($E$1,(BJ$6-'[1]Tabulka propočtu, verze 2021'!$B$3))*BK$3/$E$4</f>
        <v>0</v>
      </c>
      <c r="BL93" s="1"/>
      <c r="BM93" s="121">
        <f>$K93*POWER($E$1,(BM$6-'[1]Tabulka propočtu, verze 2021'!$B$3))*BN$3/$E$4</f>
        <v>0</v>
      </c>
      <c r="BN93" s="121">
        <f>$L93*POWER($E$1,(BM$6-'[1]Tabulka propočtu, verze 2021'!$B$3))*BN$3/$E$4</f>
        <v>0</v>
      </c>
      <c r="BO93" s="1"/>
      <c r="BP93" s="121">
        <f>$K93*POWER($E$1,(BP$6-'[1]Tabulka propočtu, verze 2021'!$B$3))*BQ$3/$E$4</f>
        <v>0</v>
      </c>
      <c r="BQ93" s="121">
        <f>$L93*POWER($E$1,(BP$6-'[1]Tabulka propočtu, verze 2021'!$B$3))*BQ$3/$E$4</f>
        <v>0</v>
      </c>
      <c r="BR93" s="1"/>
      <c r="BS93" s="121">
        <f>$K93*POWER($E$1,(BS$6-'[1]Tabulka propočtu, verze 2021'!$B$3))*BT$3/$E$4</f>
        <v>0</v>
      </c>
      <c r="BT93" s="121">
        <f>$L93*POWER($E$1,(BS$6-'[1]Tabulka propočtu, verze 2021'!$B$3))*BT$3/$E$4</f>
        <v>0</v>
      </c>
      <c r="BU93" s="1"/>
      <c r="BV93" s="121">
        <f>$K93*POWER($E$1,(BV$6-'[1]Tabulka propočtu, verze 2021'!$B$3))*BW$3/$E$4</f>
        <v>0</v>
      </c>
      <c r="BW93" s="121">
        <f>$L93*POWER($E$1,(BV$6-'[1]Tabulka propočtu, verze 2021'!$B$3))*BW$3/$E$4</f>
        <v>0</v>
      </c>
      <c r="BX93" s="1"/>
      <c r="BY93" s="121">
        <f>$K93*POWER($E$1,(BY$6-'[1]Tabulka propočtu, verze 2021'!$B$3))*BZ$3/$E$4</f>
        <v>0</v>
      </c>
      <c r="BZ93" s="121">
        <f>$L93*POWER($E$1,(BY$6-'[1]Tabulka propočtu, verze 2021'!$B$3))*BZ$3/$E$4</f>
        <v>0</v>
      </c>
      <c r="CA93" s="1"/>
      <c r="CB93" s="121">
        <f>$K93*POWER($E$1,(CB$6-'[1]Tabulka propočtu, verze 2021'!$B$3))*CC$3/$E$4</f>
        <v>0</v>
      </c>
      <c r="CC93" s="121">
        <f>$L93*POWER($E$1,(CB$6-'[1]Tabulka propočtu, verze 2021'!$B$3))*CC$3/$E$4</f>
        <v>0</v>
      </c>
      <c r="CD93" s="1"/>
      <c r="CE93" s="121">
        <f>$K93*POWER($E$1,(CE$6-'[1]Tabulka propočtu, verze 2021'!$B$3))*CF$3/$E$4</f>
        <v>0</v>
      </c>
      <c r="CF93" s="121">
        <f>$L93*POWER($E$1,(CE$6-'[1]Tabulka propočtu, verze 2021'!$B$3))*CF$3/$E$4</f>
        <v>0</v>
      </c>
      <c r="CG93" s="1"/>
      <c r="CH93" s="121">
        <f>$K93*POWER($E$1,(CH$6-'[1]Tabulka propočtu, verze 2021'!$B$3))*CI$3/$E$4</f>
        <v>0</v>
      </c>
      <c r="CI93" s="121">
        <f>$L93*POWER($E$1,(CH$6-'[1]Tabulka propočtu, verze 2021'!$B$3))*CI$3/$E$4</f>
        <v>0</v>
      </c>
      <c r="CJ93" s="1"/>
      <c r="CK93" s="121">
        <f>$K93*POWER($E$1,(CK$6-'[1]Tabulka propočtu, verze 2021'!$B$3))*CL$3/$E$4</f>
        <v>0</v>
      </c>
      <c r="CL93" s="121">
        <f>$L93*POWER($E$1,(CK$6-'[1]Tabulka propočtu, verze 2021'!$B$3))*CL$3/$E$4</f>
        <v>0</v>
      </c>
      <c r="CM93" s="1"/>
      <c r="CN93" s="121">
        <f>$K93*POWER($E$1,(CN$6-'[1]Tabulka propočtu, verze 2021'!$B$3))*CO$3/$E$4</f>
        <v>0</v>
      </c>
      <c r="CO93" s="121">
        <f>$L93*POWER($E$1,(CN$6-'[1]Tabulka propočtu, verze 2021'!$B$3))*CO$3/$E$4</f>
        <v>0</v>
      </c>
      <c r="CP93" s="1"/>
      <c r="CQ93" s="121">
        <f>$K93*POWER($E$1,(CQ$6-'[1]Tabulka propočtu, verze 2021'!$B$3))*CR$3/$E$4</f>
        <v>0</v>
      </c>
      <c r="CR93" s="121">
        <f>$L93*POWER($E$1,(CQ$6-'[1]Tabulka propočtu, verze 2021'!$B$3))*CR$3/$E$4</f>
        <v>0</v>
      </c>
      <c r="CS93" s="1"/>
      <c r="CT93" s="121">
        <f>$K93*POWER($E$1,(CT$6-'[1]Tabulka propočtu, verze 2021'!$B$3))*CU$3/$E$4</f>
        <v>0</v>
      </c>
      <c r="CU93" s="121">
        <f>$L93*POWER($E$1,(CT$6-'[1]Tabulka propočtu, verze 2021'!$B$3))*CU$3/$E$4</f>
        <v>0</v>
      </c>
      <c r="CV93" s="1"/>
      <c r="CW93" s="121">
        <f>$K93*POWER($E$1,(CW$6-'[1]Tabulka propočtu, verze 2021'!$B$3))*CX$3/$E$4</f>
        <v>0</v>
      </c>
      <c r="CX93" s="121">
        <f>$L93*POWER($E$1,(CW$6-'[1]Tabulka propočtu, verze 2021'!$B$3))*CX$3/$E$4</f>
        <v>0</v>
      </c>
      <c r="CY93" s="1"/>
      <c r="CZ93" s="121">
        <f>$K93*POWER($E$1,(CZ$6-'[1]Tabulka propočtu, verze 2021'!$B$3))*DA$3/$E$4</f>
        <v>0</v>
      </c>
      <c r="DA93" s="121">
        <f>$L93*POWER($E$1,(CZ$6-'[1]Tabulka propočtu, verze 2021'!$B$3))*DA$3/$E$4</f>
        <v>0</v>
      </c>
      <c r="DB93" s="1"/>
      <c r="DC93" s="121">
        <f>$K93*POWER($E$1,(DC$6-'[1]Tabulka propočtu, verze 2021'!$B$3))*DD$3/$E$4</f>
        <v>0</v>
      </c>
      <c r="DD93" s="121">
        <f>$L93*POWER($E$1,(DC$6-'[1]Tabulka propočtu, verze 2021'!$B$3))*DD$3/$E$4</f>
        <v>0</v>
      </c>
      <c r="DE93" s="1"/>
    </row>
    <row r="94" spans="1:109" x14ac:dyDescent="0.2">
      <c r="A94" s="118"/>
      <c r="B94" s="119"/>
      <c r="C94" s="114" t="str">
        <f>'[1]Tabulka propočtu, verze 2021'!C89</f>
        <v>E24</v>
      </c>
      <c r="D94" s="122" t="str">
        <f>'[1]Tabulka propočtu, verze 2021'!D89</f>
        <v>Křižovatková výhybka C49-1:11-300</v>
      </c>
      <c r="E94" s="114" t="str">
        <f>'[1]Tabulka propočtu, verze 2021'!E89</f>
        <v>ks</v>
      </c>
      <c r="F94" s="67">
        <f>'[1]Tabulka propočtu, verze 2021'!G89</f>
        <v>6.3989372911334135</v>
      </c>
      <c r="H94" s="121">
        <f>'[1]Tabulka propočtu, verze 2021'!$CQ89</f>
        <v>0</v>
      </c>
      <c r="I94" s="121">
        <f>'[1]Tabulka propočtu, verze 2021'!$CS89</f>
        <v>0</v>
      </c>
      <c r="K94" s="121">
        <f>'[1]Tabulka propočtu, verze 2021'!$CQ89</f>
        <v>0</v>
      </c>
      <c r="L94" s="121">
        <f>'[1]Tabulka propočtu, verze 2021'!$CS89</f>
        <v>0</v>
      </c>
      <c r="M94" s="64"/>
      <c r="N94" s="121">
        <f t="shared" si="223"/>
        <v>0</v>
      </c>
      <c r="O94" s="121">
        <f t="shared" si="224"/>
        <v>0</v>
      </c>
      <c r="P94"/>
      <c r="Q94" s="121">
        <f>$K94*POWER($E$1,(Q$6-'[1]Tabulka propočtu, verze 2021'!$B$3))*R$3/$E$4</f>
        <v>0</v>
      </c>
      <c r="R94" s="121">
        <f>$L94*POWER($E$1,(Q$6-'[1]Tabulka propočtu, verze 2021'!$B$3))*R$3/$E$4</f>
        <v>0</v>
      </c>
      <c r="S94"/>
      <c r="T94" s="121">
        <f>$K94*POWER($E$1,($T$6-'[1]Tabulka propočtu, verze 2021'!$B$3))*U$3/$E$4</f>
        <v>0</v>
      </c>
      <c r="U94" s="121">
        <f>$L94*POWER($E$1,($T$6-'[1]Tabulka propočtu, verze 2021'!$B$3))*U$3/$E$4</f>
        <v>0</v>
      </c>
      <c r="W94" s="121">
        <f>$K94*POWER($E$1,(W$6-'[1]Tabulka propočtu, verze 2021'!$B$3))*X$3/$E$4</f>
        <v>0</v>
      </c>
      <c r="X94" s="121">
        <f>$L94*POWER($E$1,(W$6-'[1]Tabulka propočtu, verze 2021'!$B$3))*X$3/$E$4</f>
        <v>0</v>
      </c>
      <c r="Z94" s="121">
        <f>$K94*POWER($E$1,(Z$6-'[1]Tabulka propočtu, verze 2021'!$B$3))*AA$3/$E$4</f>
        <v>0</v>
      </c>
      <c r="AA94" s="121">
        <f>$L94*POWER($E$1,(Z$6-'[1]Tabulka propočtu, verze 2021'!$B$3))*AA$3/$E$4</f>
        <v>0</v>
      </c>
      <c r="AB94" s="1"/>
      <c r="AC94" s="121">
        <f>$K94*POWER($E$1,(AC$6-'[1]Tabulka propočtu, verze 2021'!$B$3))*AD$3/$E$4</f>
        <v>0</v>
      </c>
      <c r="AD94" s="121">
        <f>$L94*POWER($E$1,(AC$6-'[1]Tabulka propočtu, verze 2021'!$B$3))*AD$3/$E$4</f>
        <v>0</v>
      </c>
      <c r="AE94" s="1"/>
      <c r="AF94" s="121">
        <f>$K94*POWER($E$1,(AF$6-'[1]Tabulka propočtu, verze 2021'!$B$3))*AG$3/$E$4</f>
        <v>0</v>
      </c>
      <c r="AG94" s="121">
        <f>$L94*POWER($E$1,(AF$6-'[1]Tabulka propočtu, verze 2021'!$B$3))*AG$3/$E$4</f>
        <v>0</v>
      </c>
      <c r="AH94" s="1"/>
      <c r="AI94" s="121">
        <f>$K94*POWER($E$1,(AI$6-'[1]Tabulka propočtu, verze 2021'!$B$3))*AJ$3/$E$4</f>
        <v>0</v>
      </c>
      <c r="AJ94" s="121">
        <f>$L94*POWER($E$1,(AI$6-'[1]Tabulka propočtu, verze 2021'!$B$3))*AJ$3/$E$4</f>
        <v>0</v>
      </c>
      <c r="AK94" s="1"/>
      <c r="AL94" s="121">
        <f>$K94*POWER($E$1,(AL$6-'[1]Tabulka propočtu, verze 2021'!$B$3))*AM$3/$E$4</f>
        <v>0</v>
      </c>
      <c r="AM94" s="121">
        <f>$L94*POWER($E$1,(AL$6-'[1]Tabulka propočtu, verze 2021'!$B$3))*AM$3/$E$4</f>
        <v>0</v>
      </c>
      <c r="AN94" s="1"/>
      <c r="AO94" s="121">
        <f>$K94*POWER($E$1,(AO$6-'[1]Tabulka propočtu, verze 2021'!$B$3))*AP$3/$E$4</f>
        <v>0</v>
      </c>
      <c r="AP94" s="121">
        <f>$L94*POWER($E$1,(AO$6-'[1]Tabulka propočtu, verze 2021'!$B$3))*AP$3/$E$4</f>
        <v>0</v>
      </c>
      <c r="AQ94" s="1"/>
      <c r="AR94" s="121">
        <f>$K94*POWER($E$1,(AR$6-'[1]Tabulka propočtu, verze 2021'!$B$3))*AS$3/$E$4</f>
        <v>0</v>
      </c>
      <c r="AS94" s="121">
        <f>$L94*POWER($E$1,(AR$6-'[1]Tabulka propočtu, verze 2021'!$B$3))*AS$3/$E$4</f>
        <v>0</v>
      </c>
      <c r="AT94" s="1"/>
      <c r="AU94" s="121">
        <f>$K94*POWER($E$1,(AU$6-'[1]Tabulka propočtu, verze 2021'!$B$3))*AV$3/$E$4</f>
        <v>0</v>
      </c>
      <c r="AV94" s="121">
        <f>$L94*POWER($E$1,(AU$6-'[1]Tabulka propočtu, verze 2021'!$B$3))*AV$3/$E$4</f>
        <v>0</v>
      </c>
      <c r="AW94" s="1"/>
      <c r="AX94" s="121">
        <f>$K94*POWER($E$1,(AX$6-'[1]Tabulka propočtu, verze 2021'!$B$3))*AY$3/$E$4</f>
        <v>0</v>
      </c>
      <c r="AY94" s="121">
        <f>$L94*POWER($E$1,(AX$6-'[1]Tabulka propočtu, verze 2021'!$B$3))*AY$3/$E$4</f>
        <v>0</v>
      </c>
      <c r="AZ94" s="1"/>
      <c r="BA94" s="121">
        <f>$K94*POWER($E$1,(BA$6-'[1]Tabulka propočtu, verze 2021'!$B$3))*BB$3/$E$4</f>
        <v>0</v>
      </c>
      <c r="BB94" s="121">
        <f>$L94*POWER($E$1,(BA$6-'[1]Tabulka propočtu, verze 2021'!$B$3))*BB$3/$E$4</f>
        <v>0</v>
      </c>
      <c r="BC94" s="1"/>
      <c r="BD94" s="121">
        <f>$K94*POWER($E$1,(BD$6-'[1]Tabulka propočtu, verze 2021'!$B$3))*BE$3/$E$4</f>
        <v>0</v>
      </c>
      <c r="BE94" s="121">
        <f>$L94*POWER($E$1,(BD$6-'[1]Tabulka propočtu, verze 2021'!$B$3))*BE$3/$E$4</f>
        <v>0</v>
      </c>
      <c r="BF94" s="1"/>
      <c r="BG94" s="121">
        <f>$K94*POWER($E$1,(BG$6-'[1]Tabulka propočtu, verze 2021'!$B$3))*BH$3/$E$4</f>
        <v>0</v>
      </c>
      <c r="BH94" s="121">
        <f>$L94*POWER($E$1,(BG$6-'[1]Tabulka propočtu, verze 2021'!$B$3))*BH$3/$E$4</f>
        <v>0</v>
      </c>
      <c r="BI94" s="1"/>
      <c r="BJ94" s="121">
        <f>$K94*POWER($E$1,(BJ$6-'[1]Tabulka propočtu, verze 2021'!$B$3))*BK$3/$E$4</f>
        <v>0</v>
      </c>
      <c r="BK94" s="121">
        <f>$L94*POWER($E$1,(BJ$6-'[1]Tabulka propočtu, verze 2021'!$B$3))*BK$3/$E$4</f>
        <v>0</v>
      </c>
      <c r="BL94" s="1"/>
      <c r="BM94" s="121">
        <f>$K94*POWER($E$1,(BM$6-'[1]Tabulka propočtu, verze 2021'!$B$3))*BN$3/$E$4</f>
        <v>0</v>
      </c>
      <c r="BN94" s="121">
        <f>$L94*POWER($E$1,(BM$6-'[1]Tabulka propočtu, verze 2021'!$B$3))*BN$3/$E$4</f>
        <v>0</v>
      </c>
      <c r="BO94" s="1"/>
      <c r="BP94" s="121">
        <f>$K94*POWER($E$1,(BP$6-'[1]Tabulka propočtu, verze 2021'!$B$3))*BQ$3/$E$4</f>
        <v>0</v>
      </c>
      <c r="BQ94" s="121">
        <f>$L94*POWER($E$1,(BP$6-'[1]Tabulka propočtu, verze 2021'!$B$3))*BQ$3/$E$4</f>
        <v>0</v>
      </c>
      <c r="BR94" s="1"/>
      <c r="BS94" s="121">
        <f>$K94*POWER($E$1,(BS$6-'[1]Tabulka propočtu, verze 2021'!$B$3))*BT$3/$E$4</f>
        <v>0</v>
      </c>
      <c r="BT94" s="121">
        <f>$L94*POWER($E$1,(BS$6-'[1]Tabulka propočtu, verze 2021'!$B$3))*BT$3/$E$4</f>
        <v>0</v>
      </c>
      <c r="BU94" s="1"/>
      <c r="BV94" s="121">
        <f>$K94*POWER($E$1,(BV$6-'[1]Tabulka propočtu, verze 2021'!$B$3))*BW$3/$E$4</f>
        <v>0</v>
      </c>
      <c r="BW94" s="121">
        <f>$L94*POWER($E$1,(BV$6-'[1]Tabulka propočtu, verze 2021'!$B$3))*BW$3/$E$4</f>
        <v>0</v>
      </c>
      <c r="BX94" s="1"/>
      <c r="BY94" s="121">
        <f>$K94*POWER($E$1,(BY$6-'[1]Tabulka propočtu, verze 2021'!$B$3))*BZ$3/$E$4</f>
        <v>0</v>
      </c>
      <c r="BZ94" s="121">
        <f>$L94*POWER($E$1,(BY$6-'[1]Tabulka propočtu, verze 2021'!$B$3))*BZ$3/$E$4</f>
        <v>0</v>
      </c>
      <c r="CA94" s="1"/>
      <c r="CB94" s="121">
        <f>$K94*POWER($E$1,(CB$6-'[1]Tabulka propočtu, verze 2021'!$B$3))*CC$3/$E$4</f>
        <v>0</v>
      </c>
      <c r="CC94" s="121">
        <f>$L94*POWER($E$1,(CB$6-'[1]Tabulka propočtu, verze 2021'!$B$3))*CC$3/$E$4</f>
        <v>0</v>
      </c>
      <c r="CD94" s="1"/>
      <c r="CE94" s="121">
        <f>$K94*POWER($E$1,(CE$6-'[1]Tabulka propočtu, verze 2021'!$B$3))*CF$3/$E$4</f>
        <v>0</v>
      </c>
      <c r="CF94" s="121">
        <f>$L94*POWER($E$1,(CE$6-'[1]Tabulka propočtu, verze 2021'!$B$3))*CF$3/$E$4</f>
        <v>0</v>
      </c>
      <c r="CG94" s="1"/>
      <c r="CH94" s="121">
        <f>$K94*POWER($E$1,(CH$6-'[1]Tabulka propočtu, verze 2021'!$B$3))*CI$3/$E$4</f>
        <v>0</v>
      </c>
      <c r="CI94" s="121">
        <f>$L94*POWER($E$1,(CH$6-'[1]Tabulka propočtu, verze 2021'!$B$3))*CI$3/$E$4</f>
        <v>0</v>
      </c>
      <c r="CJ94" s="1"/>
      <c r="CK94" s="121">
        <f>$K94*POWER($E$1,(CK$6-'[1]Tabulka propočtu, verze 2021'!$B$3))*CL$3/$E$4</f>
        <v>0</v>
      </c>
      <c r="CL94" s="121">
        <f>$L94*POWER($E$1,(CK$6-'[1]Tabulka propočtu, verze 2021'!$B$3))*CL$3/$E$4</f>
        <v>0</v>
      </c>
      <c r="CM94" s="1"/>
      <c r="CN94" s="121">
        <f>$K94*POWER($E$1,(CN$6-'[1]Tabulka propočtu, verze 2021'!$B$3))*CO$3/$E$4</f>
        <v>0</v>
      </c>
      <c r="CO94" s="121">
        <f>$L94*POWER($E$1,(CN$6-'[1]Tabulka propočtu, verze 2021'!$B$3))*CO$3/$E$4</f>
        <v>0</v>
      </c>
      <c r="CP94" s="1"/>
      <c r="CQ94" s="121">
        <f>$K94*POWER($E$1,(CQ$6-'[1]Tabulka propočtu, verze 2021'!$B$3))*CR$3/$E$4</f>
        <v>0</v>
      </c>
      <c r="CR94" s="121">
        <f>$L94*POWER($E$1,(CQ$6-'[1]Tabulka propočtu, verze 2021'!$B$3))*CR$3/$E$4</f>
        <v>0</v>
      </c>
      <c r="CS94" s="1"/>
      <c r="CT94" s="121">
        <f>$K94*POWER($E$1,(CT$6-'[1]Tabulka propočtu, verze 2021'!$B$3))*CU$3/$E$4</f>
        <v>0</v>
      </c>
      <c r="CU94" s="121">
        <f>$L94*POWER($E$1,(CT$6-'[1]Tabulka propočtu, verze 2021'!$B$3))*CU$3/$E$4</f>
        <v>0</v>
      </c>
      <c r="CV94" s="1"/>
      <c r="CW94" s="121">
        <f>$K94*POWER($E$1,(CW$6-'[1]Tabulka propočtu, verze 2021'!$B$3))*CX$3/$E$4</f>
        <v>0</v>
      </c>
      <c r="CX94" s="121">
        <f>$L94*POWER($E$1,(CW$6-'[1]Tabulka propočtu, verze 2021'!$B$3))*CX$3/$E$4</f>
        <v>0</v>
      </c>
      <c r="CY94" s="1"/>
      <c r="CZ94" s="121">
        <f>$K94*POWER($E$1,(CZ$6-'[1]Tabulka propočtu, verze 2021'!$B$3))*DA$3/$E$4</f>
        <v>0</v>
      </c>
      <c r="DA94" s="121">
        <f>$L94*POWER($E$1,(CZ$6-'[1]Tabulka propočtu, verze 2021'!$B$3))*DA$3/$E$4</f>
        <v>0</v>
      </c>
      <c r="DB94" s="1"/>
      <c r="DC94" s="121">
        <f>$K94*POWER($E$1,(DC$6-'[1]Tabulka propočtu, verze 2021'!$B$3))*DD$3/$E$4</f>
        <v>0</v>
      </c>
      <c r="DD94" s="121">
        <f>$L94*POWER($E$1,(DC$6-'[1]Tabulka propočtu, verze 2021'!$B$3))*DD$3/$E$4</f>
        <v>0</v>
      </c>
      <c r="DE94" s="1"/>
    </row>
    <row r="95" spans="1:109" x14ac:dyDescent="0.2">
      <c r="A95" s="118"/>
      <c r="B95" s="119"/>
      <c r="C95" s="114" t="str">
        <f>'[1]Tabulka propočtu, verze 2021'!C90</f>
        <v>E25</v>
      </c>
      <c r="D95" s="122" t="str">
        <f>'[1]Tabulka propočtu, verze 2021'!D90</f>
        <v>Dvojitá kolejová spojka DKS 49-1:11-300</v>
      </c>
      <c r="E95" s="114" t="str">
        <f>'[1]Tabulka propočtu, verze 2021'!E90</f>
        <v>ks</v>
      </c>
      <c r="F95" s="67">
        <f>'[1]Tabulka propočtu, verze 2021'!G90</f>
        <v>17.737405122790864</v>
      </c>
      <c r="H95" s="121">
        <f>'[1]Tabulka propočtu, verze 2021'!$CQ90</f>
        <v>0</v>
      </c>
      <c r="I95" s="121">
        <f>'[1]Tabulka propočtu, verze 2021'!$CS90</f>
        <v>0</v>
      </c>
      <c r="K95" s="121">
        <f>'[1]Tabulka propočtu, verze 2021'!$CQ90</f>
        <v>0</v>
      </c>
      <c r="L95" s="121">
        <f>'[1]Tabulka propočtu, verze 2021'!$CS90</f>
        <v>0</v>
      </c>
      <c r="M95" s="64"/>
      <c r="N95" s="121">
        <f t="shared" si="223"/>
        <v>0</v>
      </c>
      <c r="O95" s="121">
        <f t="shared" si="224"/>
        <v>0</v>
      </c>
      <c r="P95"/>
      <c r="Q95" s="121">
        <f>$K95*POWER($E$1,(Q$6-'[1]Tabulka propočtu, verze 2021'!$B$3))*R$3/$E$4</f>
        <v>0</v>
      </c>
      <c r="R95" s="121">
        <f>$L95*POWER($E$1,(Q$6-'[1]Tabulka propočtu, verze 2021'!$B$3))*R$3/$E$4</f>
        <v>0</v>
      </c>
      <c r="S95"/>
      <c r="T95" s="121">
        <f>$K95*POWER($E$1,($T$6-'[1]Tabulka propočtu, verze 2021'!$B$3))*U$3/$E$4</f>
        <v>0</v>
      </c>
      <c r="U95" s="121">
        <f>$L95*POWER($E$1,($T$6-'[1]Tabulka propočtu, verze 2021'!$B$3))*U$3/$E$4</f>
        <v>0</v>
      </c>
      <c r="W95" s="121">
        <f>$K95*POWER($E$1,(W$6-'[1]Tabulka propočtu, verze 2021'!$B$3))*X$3/$E$4</f>
        <v>0</v>
      </c>
      <c r="X95" s="121">
        <f>$L95*POWER($E$1,(W$6-'[1]Tabulka propočtu, verze 2021'!$B$3))*X$3/$E$4</f>
        <v>0</v>
      </c>
      <c r="Z95" s="121">
        <f>$K95*POWER($E$1,(Z$6-'[1]Tabulka propočtu, verze 2021'!$B$3))*AA$3/$E$4</f>
        <v>0</v>
      </c>
      <c r="AA95" s="121">
        <f>$L95*POWER($E$1,(Z$6-'[1]Tabulka propočtu, verze 2021'!$B$3))*AA$3/$E$4</f>
        <v>0</v>
      </c>
      <c r="AB95" s="1"/>
      <c r="AC95" s="121">
        <f>$K95*POWER($E$1,(AC$6-'[1]Tabulka propočtu, verze 2021'!$B$3))*AD$3/$E$4</f>
        <v>0</v>
      </c>
      <c r="AD95" s="121">
        <f>$L95*POWER($E$1,(AC$6-'[1]Tabulka propočtu, verze 2021'!$B$3))*AD$3/$E$4</f>
        <v>0</v>
      </c>
      <c r="AE95" s="1"/>
      <c r="AF95" s="121">
        <f>$K95*POWER($E$1,(AF$6-'[1]Tabulka propočtu, verze 2021'!$B$3))*AG$3/$E$4</f>
        <v>0</v>
      </c>
      <c r="AG95" s="121">
        <f>$L95*POWER($E$1,(AF$6-'[1]Tabulka propočtu, verze 2021'!$B$3))*AG$3/$E$4</f>
        <v>0</v>
      </c>
      <c r="AH95" s="1"/>
      <c r="AI95" s="121">
        <f>$K95*POWER($E$1,(AI$6-'[1]Tabulka propočtu, verze 2021'!$B$3))*AJ$3/$E$4</f>
        <v>0</v>
      </c>
      <c r="AJ95" s="121">
        <f>$L95*POWER($E$1,(AI$6-'[1]Tabulka propočtu, verze 2021'!$B$3))*AJ$3/$E$4</f>
        <v>0</v>
      </c>
      <c r="AK95" s="1"/>
      <c r="AL95" s="121">
        <f>$K95*POWER($E$1,(AL$6-'[1]Tabulka propočtu, verze 2021'!$B$3))*AM$3/$E$4</f>
        <v>0</v>
      </c>
      <c r="AM95" s="121">
        <f>$L95*POWER($E$1,(AL$6-'[1]Tabulka propočtu, verze 2021'!$B$3))*AM$3/$E$4</f>
        <v>0</v>
      </c>
      <c r="AN95" s="1"/>
      <c r="AO95" s="121">
        <f>$K95*POWER($E$1,(AO$6-'[1]Tabulka propočtu, verze 2021'!$B$3))*AP$3/$E$4</f>
        <v>0</v>
      </c>
      <c r="AP95" s="121">
        <f>$L95*POWER($E$1,(AO$6-'[1]Tabulka propočtu, verze 2021'!$B$3))*AP$3/$E$4</f>
        <v>0</v>
      </c>
      <c r="AQ95" s="1"/>
      <c r="AR95" s="121">
        <f>$K95*POWER($E$1,(AR$6-'[1]Tabulka propočtu, verze 2021'!$B$3))*AS$3/$E$4</f>
        <v>0</v>
      </c>
      <c r="AS95" s="121">
        <f>$L95*POWER($E$1,(AR$6-'[1]Tabulka propočtu, verze 2021'!$B$3))*AS$3/$E$4</f>
        <v>0</v>
      </c>
      <c r="AT95" s="1"/>
      <c r="AU95" s="121">
        <f>$K95*POWER($E$1,(AU$6-'[1]Tabulka propočtu, verze 2021'!$B$3))*AV$3/$E$4</f>
        <v>0</v>
      </c>
      <c r="AV95" s="121">
        <f>$L95*POWER($E$1,(AU$6-'[1]Tabulka propočtu, verze 2021'!$B$3))*AV$3/$E$4</f>
        <v>0</v>
      </c>
      <c r="AW95" s="1"/>
      <c r="AX95" s="121">
        <f>$K95*POWER($E$1,(AX$6-'[1]Tabulka propočtu, verze 2021'!$B$3))*AY$3/$E$4</f>
        <v>0</v>
      </c>
      <c r="AY95" s="121">
        <f>$L95*POWER($E$1,(AX$6-'[1]Tabulka propočtu, verze 2021'!$B$3))*AY$3/$E$4</f>
        <v>0</v>
      </c>
      <c r="AZ95" s="1"/>
      <c r="BA95" s="121">
        <f>$K95*POWER($E$1,(BA$6-'[1]Tabulka propočtu, verze 2021'!$B$3))*BB$3/$E$4</f>
        <v>0</v>
      </c>
      <c r="BB95" s="121">
        <f>$L95*POWER($E$1,(BA$6-'[1]Tabulka propočtu, verze 2021'!$B$3))*BB$3/$E$4</f>
        <v>0</v>
      </c>
      <c r="BC95" s="1"/>
      <c r="BD95" s="121">
        <f>$K95*POWER($E$1,(BD$6-'[1]Tabulka propočtu, verze 2021'!$B$3))*BE$3/$E$4</f>
        <v>0</v>
      </c>
      <c r="BE95" s="121">
        <f>$L95*POWER($E$1,(BD$6-'[1]Tabulka propočtu, verze 2021'!$B$3))*BE$3/$E$4</f>
        <v>0</v>
      </c>
      <c r="BF95" s="1"/>
      <c r="BG95" s="121">
        <f>$K95*POWER($E$1,(BG$6-'[1]Tabulka propočtu, verze 2021'!$B$3))*BH$3/$E$4</f>
        <v>0</v>
      </c>
      <c r="BH95" s="121">
        <f>$L95*POWER($E$1,(BG$6-'[1]Tabulka propočtu, verze 2021'!$B$3))*BH$3/$E$4</f>
        <v>0</v>
      </c>
      <c r="BI95" s="1"/>
      <c r="BJ95" s="121">
        <f>$K95*POWER($E$1,(BJ$6-'[1]Tabulka propočtu, verze 2021'!$B$3))*BK$3/$E$4</f>
        <v>0</v>
      </c>
      <c r="BK95" s="121">
        <f>$L95*POWER($E$1,(BJ$6-'[1]Tabulka propočtu, verze 2021'!$B$3))*BK$3/$E$4</f>
        <v>0</v>
      </c>
      <c r="BL95" s="1"/>
      <c r="BM95" s="121">
        <f>$K95*POWER($E$1,(BM$6-'[1]Tabulka propočtu, verze 2021'!$B$3))*BN$3/$E$4</f>
        <v>0</v>
      </c>
      <c r="BN95" s="121">
        <f>$L95*POWER($E$1,(BM$6-'[1]Tabulka propočtu, verze 2021'!$B$3))*BN$3/$E$4</f>
        <v>0</v>
      </c>
      <c r="BO95" s="1"/>
      <c r="BP95" s="121">
        <f>$K95*POWER($E$1,(BP$6-'[1]Tabulka propočtu, verze 2021'!$B$3))*BQ$3/$E$4</f>
        <v>0</v>
      </c>
      <c r="BQ95" s="121">
        <f>$L95*POWER($E$1,(BP$6-'[1]Tabulka propočtu, verze 2021'!$B$3))*BQ$3/$E$4</f>
        <v>0</v>
      </c>
      <c r="BR95" s="1"/>
      <c r="BS95" s="121">
        <f>$K95*POWER($E$1,(BS$6-'[1]Tabulka propočtu, verze 2021'!$B$3))*BT$3/$E$4</f>
        <v>0</v>
      </c>
      <c r="BT95" s="121">
        <f>$L95*POWER($E$1,(BS$6-'[1]Tabulka propočtu, verze 2021'!$B$3))*BT$3/$E$4</f>
        <v>0</v>
      </c>
      <c r="BU95" s="1"/>
      <c r="BV95" s="121">
        <f>$K95*POWER($E$1,(BV$6-'[1]Tabulka propočtu, verze 2021'!$B$3))*BW$3/$E$4</f>
        <v>0</v>
      </c>
      <c r="BW95" s="121">
        <f>$L95*POWER($E$1,(BV$6-'[1]Tabulka propočtu, verze 2021'!$B$3))*BW$3/$E$4</f>
        <v>0</v>
      </c>
      <c r="BX95" s="1"/>
      <c r="BY95" s="121">
        <f>$K95*POWER($E$1,(BY$6-'[1]Tabulka propočtu, verze 2021'!$B$3))*BZ$3/$E$4</f>
        <v>0</v>
      </c>
      <c r="BZ95" s="121">
        <f>$L95*POWER($E$1,(BY$6-'[1]Tabulka propočtu, verze 2021'!$B$3))*BZ$3/$E$4</f>
        <v>0</v>
      </c>
      <c r="CA95" s="1"/>
      <c r="CB95" s="121">
        <f>$K95*POWER($E$1,(CB$6-'[1]Tabulka propočtu, verze 2021'!$B$3))*CC$3/$E$4</f>
        <v>0</v>
      </c>
      <c r="CC95" s="121">
        <f>$L95*POWER($E$1,(CB$6-'[1]Tabulka propočtu, verze 2021'!$B$3))*CC$3/$E$4</f>
        <v>0</v>
      </c>
      <c r="CD95" s="1"/>
      <c r="CE95" s="121">
        <f>$K95*POWER($E$1,(CE$6-'[1]Tabulka propočtu, verze 2021'!$B$3))*CF$3/$E$4</f>
        <v>0</v>
      </c>
      <c r="CF95" s="121">
        <f>$L95*POWER($E$1,(CE$6-'[1]Tabulka propočtu, verze 2021'!$B$3))*CF$3/$E$4</f>
        <v>0</v>
      </c>
      <c r="CG95" s="1"/>
      <c r="CH95" s="121">
        <f>$K95*POWER($E$1,(CH$6-'[1]Tabulka propočtu, verze 2021'!$B$3))*CI$3/$E$4</f>
        <v>0</v>
      </c>
      <c r="CI95" s="121">
        <f>$L95*POWER($E$1,(CH$6-'[1]Tabulka propočtu, verze 2021'!$B$3))*CI$3/$E$4</f>
        <v>0</v>
      </c>
      <c r="CJ95" s="1"/>
      <c r="CK95" s="121">
        <f>$K95*POWER($E$1,(CK$6-'[1]Tabulka propočtu, verze 2021'!$B$3))*CL$3/$E$4</f>
        <v>0</v>
      </c>
      <c r="CL95" s="121">
        <f>$L95*POWER($E$1,(CK$6-'[1]Tabulka propočtu, verze 2021'!$B$3))*CL$3/$E$4</f>
        <v>0</v>
      </c>
      <c r="CM95" s="1"/>
      <c r="CN95" s="121">
        <f>$K95*POWER($E$1,(CN$6-'[1]Tabulka propočtu, verze 2021'!$B$3))*CO$3/$E$4</f>
        <v>0</v>
      </c>
      <c r="CO95" s="121">
        <f>$L95*POWER($E$1,(CN$6-'[1]Tabulka propočtu, verze 2021'!$B$3))*CO$3/$E$4</f>
        <v>0</v>
      </c>
      <c r="CP95" s="1"/>
      <c r="CQ95" s="121">
        <f>$K95*POWER($E$1,(CQ$6-'[1]Tabulka propočtu, verze 2021'!$B$3))*CR$3/$E$4</f>
        <v>0</v>
      </c>
      <c r="CR95" s="121">
        <f>$L95*POWER($E$1,(CQ$6-'[1]Tabulka propočtu, verze 2021'!$B$3))*CR$3/$E$4</f>
        <v>0</v>
      </c>
      <c r="CS95" s="1"/>
      <c r="CT95" s="121">
        <f>$K95*POWER($E$1,(CT$6-'[1]Tabulka propočtu, verze 2021'!$B$3))*CU$3/$E$4</f>
        <v>0</v>
      </c>
      <c r="CU95" s="121">
        <f>$L95*POWER($E$1,(CT$6-'[1]Tabulka propočtu, verze 2021'!$B$3))*CU$3/$E$4</f>
        <v>0</v>
      </c>
      <c r="CV95" s="1"/>
      <c r="CW95" s="121">
        <f>$K95*POWER($E$1,(CW$6-'[1]Tabulka propočtu, verze 2021'!$B$3))*CX$3/$E$4</f>
        <v>0</v>
      </c>
      <c r="CX95" s="121">
        <f>$L95*POWER($E$1,(CW$6-'[1]Tabulka propočtu, verze 2021'!$B$3))*CX$3/$E$4</f>
        <v>0</v>
      </c>
      <c r="CY95" s="1"/>
      <c r="CZ95" s="121">
        <f>$K95*POWER($E$1,(CZ$6-'[1]Tabulka propočtu, verze 2021'!$B$3))*DA$3/$E$4</f>
        <v>0</v>
      </c>
      <c r="DA95" s="121">
        <f>$L95*POWER($E$1,(CZ$6-'[1]Tabulka propočtu, verze 2021'!$B$3))*DA$3/$E$4</f>
        <v>0</v>
      </c>
      <c r="DB95" s="1"/>
      <c r="DC95" s="121">
        <f>$K95*POWER($E$1,(DC$6-'[1]Tabulka propočtu, verze 2021'!$B$3))*DD$3/$E$4</f>
        <v>0</v>
      </c>
      <c r="DD95" s="121">
        <f>$L95*POWER($E$1,(DC$6-'[1]Tabulka propočtu, verze 2021'!$B$3))*DD$3/$E$4</f>
        <v>0</v>
      </c>
      <c r="DE95" s="1"/>
    </row>
    <row r="96" spans="1:109" x14ac:dyDescent="0.2">
      <c r="A96" s="118"/>
      <c r="B96" s="124" t="s">
        <v>44</v>
      </c>
      <c r="C96" s="114" t="str">
        <f>'[1]Tabulka propočtu, verze 2021'!C91</f>
        <v>E26</v>
      </c>
      <c r="D96" s="122" t="str">
        <f>'[1]Tabulka propočtu, verze 2021'!D91</f>
        <v>Rekonstrukce železničního svršku</v>
      </c>
      <c r="E96" s="114" t="str">
        <f>'[1]Tabulka propočtu, verze 2021'!E91</f>
        <v>m koleje</v>
      </c>
      <c r="F96" s="67">
        <f>'[1]Tabulka propočtu, verze 2021'!G91</f>
        <v>1.8298715411486775E-2</v>
      </c>
      <c r="H96" s="121">
        <f>'[1]Tabulka propočtu, verze 2021'!$CQ91</f>
        <v>0</v>
      </c>
      <c r="I96" s="121">
        <f>'[1]Tabulka propočtu, verze 2021'!$CS91</f>
        <v>0</v>
      </c>
      <c r="K96" s="121">
        <f>'[1]Tabulka propočtu, verze 2021'!$CQ91</f>
        <v>0</v>
      </c>
      <c r="L96" s="121">
        <f>'[1]Tabulka propočtu, verze 2021'!$CS91</f>
        <v>0</v>
      </c>
      <c r="M96" s="64"/>
      <c r="N96" s="121">
        <f t="shared" si="223"/>
        <v>0</v>
      </c>
      <c r="O96" s="121">
        <f t="shared" si="224"/>
        <v>0</v>
      </c>
      <c r="P96"/>
      <c r="Q96" s="121">
        <f>$K96*POWER($E$1,(Q$6-'[1]Tabulka propočtu, verze 2021'!$B$3))*R$3/$E$4</f>
        <v>0</v>
      </c>
      <c r="R96" s="121">
        <f>$L96*POWER($E$1,(Q$6-'[1]Tabulka propočtu, verze 2021'!$B$3))*R$3/$E$4</f>
        <v>0</v>
      </c>
      <c r="S96"/>
      <c r="T96" s="121">
        <f>$K96*POWER($E$1,($T$6-'[1]Tabulka propočtu, verze 2021'!$B$3))*U$3/$E$4</f>
        <v>0</v>
      </c>
      <c r="U96" s="121">
        <f>$L96*POWER($E$1,($T$6-'[1]Tabulka propočtu, verze 2021'!$B$3))*U$3/$E$4</f>
        <v>0</v>
      </c>
      <c r="W96" s="121">
        <f>$K96*POWER($E$1,(W$6-'[1]Tabulka propočtu, verze 2021'!$B$3))*X$3/$E$4</f>
        <v>0</v>
      </c>
      <c r="X96" s="121">
        <f>$L96*POWER($E$1,(W$6-'[1]Tabulka propočtu, verze 2021'!$B$3))*X$3/$E$4</f>
        <v>0</v>
      </c>
      <c r="Z96" s="121">
        <f>$K96*POWER($E$1,(Z$6-'[1]Tabulka propočtu, verze 2021'!$B$3))*AA$3/$E$4</f>
        <v>0</v>
      </c>
      <c r="AA96" s="121">
        <f>$L96*POWER($E$1,(Z$6-'[1]Tabulka propočtu, verze 2021'!$B$3))*AA$3/$E$4</f>
        <v>0</v>
      </c>
      <c r="AB96" s="1"/>
      <c r="AC96" s="121">
        <f>$K96*POWER($E$1,(AC$6-'[1]Tabulka propočtu, verze 2021'!$B$3))*AD$3/$E$4</f>
        <v>0</v>
      </c>
      <c r="AD96" s="121">
        <f>$L96*POWER($E$1,(AC$6-'[1]Tabulka propočtu, verze 2021'!$B$3))*AD$3/$E$4</f>
        <v>0</v>
      </c>
      <c r="AE96" s="1"/>
      <c r="AF96" s="121">
        <f>$K96*POWER($E$1,(AF$6-'[1]Tabulka propočtu, verze 2021'!$B$3))*AG$3/$E$4</f>
        <v>0</v>
      </c>
      <c r="AG96" s="121">
        <f>$L96*POWER($E$1,(AF$6-'[1]Tabulka propočtu, verze 2021'!$B$3))*AG$3/$E$4</f>
        <v>0</v>
      </c>
      <c r="AH96" s="1"/>
      <c r="AI96" s="121">
        <f>$K96*POWER($E$1,(AI$6-'[1]Tabulka propočtu, verze 2021'!$B$3))*AJ$3/$E$4</f>
        <v>0</v>
      </c>
      <c r="AJ96" s="121">
        <f>$L96*POWER($E$1,(AI$6-'[1]Tabulka propočtu, verze 2021'!$B$3))*AJ$3/$E$4</f>
        <v>0</v>
      </c>
      <c r="AK96" s="1"/>
      <c r="AL96" s="121">
        <f>$K96*POWER($E$1,(AL$6-'[1]Tabulka propočtu, verze 2021'!$B$3))*AM$3/$E$4</f>
        <v>0</v>
      </c>
      <c r="AM96" s="121">
        <f>$L96*POWER($E$1,(AL$6-'[1]Tabulka propočtu, verze 2021'!$B$3))*AM$3/$E$4</f>
        <v>0</v>
      </c>
      <c r="AN96" s="1"/>
      <c r="AO96" s="121">
        <f>$K96*POWER($E$1,(AO$6-'[1]Tabulka propočtu, verze 2021'!$B$3))*AP$3/$E$4</f>
        <v>0</v>
      </c>
      <c r="AP96" s="121">
        <f>$L96*POWER($E$1,(AO$6-'[1]Tabulka propočtu, verze 2021'!$B$3))*AP$3/$E$4</f>
        <v>0</v>
      </c>
      <c r="AQ96" s="1"/>
      <c r="AR96" s="121">
        <f>$K96*POWER($E$1,(AR$6-'[1]Tabulka propočtu, verze 2021'!$B$3))*AS$3/$E$4</f>
        <v>0</v>
      </c>
      <c r="AS96" s="121">
        <f>$L96*POWER($E$1,(AR$6-'[1]Tabulka propočtu, verze 2021'!$B$3))*AS$3/$E$4</f>
        <v>0</v>
      </c>
      <c r="AT96" s="1"/>
      <c r="AU96" s="121">
        <f>$K96*POWER($E$1,(AU$6-'[1]Tabulka propočtu, verze 2021'!$B$3))*AV$3/$E$4</f>
        <v>0</v>
      </c>
      <c r="AV96" s="121">
        <f>$L96*POWER($E$1,(AU$6-'[1]Tabulka propočtu, verze 2021'!$B$3))*AV$3/$E$4</f>
        <v>0</v>
      </c>
      <c r="AW96" s="1"/>
      <c r="AX96" s="121">
        <f>$K96*POWER($E$1,(AX$6-'[1]Tabulka propočtu, verze 2021'!$B$3))*AY$3/$E$4</f>
        <v>0</v>
      </c>
      <c r="AY96" s="121">
        <f>$L96*POWER($E$1,(AX$6-'[1]Tabulka propočtu, verze 2021'!$B$3))*AY$3/$E$4</f>
        <v>0</v>
      </c>
      <c r="AZ96" s="1"/>
      <c r="BA96" s="121">
        <f>$K96*POWER($E$1,(BA$6-'[1]Tabulka propočtu, verze 2021'!$B$3))*BB$3/$E$4</f>
        <v>0</v>
      </c>
      <c r="BB96" s="121">
        <f>$L96*POWER($E$1,(BA$6-'[1]Tabulka propočtu, verze 2021'!$B$3))*BB$3/$E$4</f>
        <v>0</v>
      </c>
      <c r="BC96" s="1"/>
      <c r="BD96" s="121">
        <f>$K96*POWER($E$1,(BD$6-'[1]Tabulka propočtu, verze 2021'!$B$3))*BE$3/$E$4</f>
        <v>0</v>
      </c>
      <c r="BE96" s="121">
        <f>$L96*POWER($E$1,(BD$6-'[1]Tabulka propočtu, verze 2021'!$B$3))*BE$3/$E$4</f>
        <v>0</v>
      </c>
      <c r="BF96" s="1"/>
      <c r="BG96" s="121">
        <f>$K96*POWER($E$1,(BG$6-'[1]Tabulka propočtu, verze 2021'!$B$3))*BH$3/$E$4</f>
        <v>0</v>
      </c>
      <c r="BH96" s="121">
        <f>$L96*POWER($E$1,(BG$6-'[1]Tabulka propočtu, verze 2021'!$B$3))*BH$3/$E$4</f>
        <v>0</v>
      </c>
      <c r="BI96" s="1"/>
      <c r="BJ96" s="121">
        <f>$K96*POWER($E$1,(BJ$6-'[1]Tabulka propočtu, verze 2021'!$B$3))*BK$3/$E$4</f>
        <v>0</v>
      </c>
      <c r="BK96" s="121">
        <f>$L96*POWER($E$1,(BJ$6-'[1]Tabulka propočtu, verze 2021'!$B$3))*BK$3/$E$4</f>
        <v>0</v>
      </c>
      <c r="BL96" s="1"/>
      <c r="BM96" s="121">
        <f>$K96*POWER($E$1,(BM$6-'[1]Tabulka propočtu, verze 2021'!$B$3))*BN$3/$E$4</f>
        <v>0</v>
      </c>
      <c r="BN96" s="121">
        <f>$L96*POWER($E$1,(BM$6-'[1]Tabulka propočtu, verze 2021'!$B$3))*BN$3/$E$4</f>
        <v>0</v>
      </c>
      <c r="BO96" s="1"/>
      <c r="BP96" s="121">
        <f>$K96*POWER($E$1,(BP$6-'[1]Tabulka propočtu, verze 2021'!$B$3))*BQ$3/$E$4</f>
        <v>0</v>
      </c>
      <c r="BQ96" s="121">
        <f>$L96*POWER($E$1,(BP$6-'[1]Tabulka propočtu, verze 2021'!$B$3))*BQ$3/$E$4</f>
        <v>0</v>
      </c>
      <c r="BR96" s="1"/>
      <c r="BS96" s="121">
        <f>$K96*POWER($E$1,(BS$6-'[1]Tabulka propočtu, verze 2021'!$B$3))*BT$3/$E$4</f>
        <v>0</v>
      </c>
      <c r="BT96" s="121">
        <f>$L96*POWER($E$1,(BS$6-'[1]Tabulka propočtu, verze 2021'!$B$3))*BT$3/$E$4</f>
        <v>0</v>
      </c>
      <c r="BU96" s="1"/>
      <c r="BV96" s="121">
        <f>$K96*POWER($E$1,(BV$6-'[1]Tabulka propočtu, verze 2021'!$B$3))*BW$3/$E$4</f>
        <v>0</v>
      </c>
      <c r="BW96" s="121">
        <f>$L96*POWER($E$1,(BV$6-'[1]Tabulka propočtu, verze 2021'!$B$3))*BW$3/$E$4</f>
        <v>0</v>
      </c>
      <c r="BX96" s="1"/>
      <c r="BY96" s="121">
        <f>$K96*POWER($E$1,(BY$6-'[1]Tabulka propočtu, verze 2021'!$B$3))*BZ$3/$E$4</f>
        <v>0</v>
      </c>
      <c r="BZ96" s="121">
        <f>$L96*POWER($E$1,(BY$6-'[1]Tabulka propočtu, verze 2021'!$B$3))*BZ$3/$E$4</f>
        <v>0</v>
      </c>
      <c r="CA96" s="1"/>
      <c r="CB96" s="121">
        <f>$K96*POWER($E$1,(CB$6-'[1]Tabulka propočtu, verze 2021'!$B$3))*CC$3/$E$4</f>
        <v>0</v>
      </c>
      <c r="CC96" s="121">
        <f>$L96*POWER($E$1,(CB$6-'[1]Tabulka propočtu, verze 2021'!$B$3))*CC$3/$E$4</f>
        <v>0</v>
      </c>
      <c r="CD96" s="1"/>
      <c r="CE96" s="121">
        <f>$K96*POWER($E$1,(CE$6-'[1]Tabulka propočtu, verze 2021'!$B$3))*CF$3/$E$4</f>
        <v>0</v>
      </c>
      <c r="CF96" s="121">
        <f>$L96*POWER($E$1,(CE$6-'[1]Tabulka propočtu, verze 2021'!$B$3))*CF$3/$E$4</f>
        <v>0</v>
      </c>
      <c r="CG96" s="1"/>
      <c r="CH96" s="121">
        <f>$K96*POWER($E$1,(CH$6-'[1]Tabulka propočtu, verze 2021'!$B$3))*CI$3/$E$4</f>
        <v>0</v>
      </c>
      <c r="CI96" s="121">
        <f>$L96*POWER($E$1,(CH$6-'[1]Tabulka propočtu, verze 2021'!$B$3))*CI$3/$E$4</f>
        <v>0</v>
      </c>
      <c r="CJ96" s="1"/>
      <c r="CK96" s="121">
        <f>$K96*POWER($E$1,(CK$6-'[1]Tabulka propočtu, verze 2021'!$B$3))*CL$3/$E$4</f>
        <v>0</v>
      </c>
      <c r="CL96" s="121">
        <f>$L96*POWER($E$1,(CK$6-'[1]Tabulka propočtu, verze 2021'!$B$3))*CL$3/$E$4</f>
        <v>0</v>
      </c>
      <c r="CM96" s="1"/>
      <c r="CN96" s="121">
        <f>$K96*POWER($E$1,(CN$6-'[1]Tabulka propočtu, verze 2021'!$B$3))*CO$3/$E$4</f>
        <v>0</v>
      </c>
      <c r="CO96" s="121">
        <f>$L96*POWER($E$1,(CN$6-'[1]Tabulka propočtu, verze 2021'!$B$3))*CO$3/$E$4</f>
        <v>0</v>
      </c>
      <c r="CP96" s="1"/>
      <c r="CQ96" s="121">
        <f>$K96*POWER($E$1,(CQ$6-'[1]Tabulka propočtu, verze 2021'!$B$3))*CR$3/$E$4</f>
        <v>0</v>
      </c>
      <c r="CR96" s="121">
        <f>$L96*POWER($E$1,(CQ$6-'[1]Tabulka propočtu, verze 2021'!$B$3))*CR$3/$E$4</f>
        <v>0</v>
      </c>
      <c r="CS96" s="1"/>
      <c r="CT96" s="121">
        <f>$K96*POWER($E$1,(CT$6-'[1]Tabulka propočtu, verze 2021'!$B$3))*CU$3/$E$4</f>
        <v>0</v>
      </c>
      <c r="CU96" s="121">
        <f>$L96*POWER($E$1,(CT$6-'[1]Tabulka propočtu, verze 2021'!$B$3))*CU$3/$E$4</f>
        <v>0</v>
      </c>
      <c r="CV96" s="1"/>
      <c r="CW96" s="121">
        <f>$K96*POWER($E$1,(CW$6-'[1]Tabulka propočtu, verze 2021'!$B$3))*CX$3/$E$4</f>
        <v>0</v>
      </c>
      <c r="CX96" s="121">
        <f>$L96*POWER($E$1,(CW$6-'[1]Tabulka propočtu, verze 2021'!$B$3))*CX$3/$E$4</f>
        <v>0</v>
      </c>
      <c r="CY96" s="1"/>
      <c r="CZ96" s="121">
        <f>$K96*POWER($E$1,(CZ$6-'[1]Tabulka propočtu, verze 2021'!$B$3))*DA$3/$E$4</f>
        <v>0</v>
      </c>
      <c r="DA96" s="121">
        <f>$L96*POWER($E$1,(CZ$6-'[1]Tabulka propočtu, verze 2021'!$B$3))*DA$3/$E$4</f>
        <v>0</v>
      </c>
      <c r="DB96" s="1"/>
      <c r="DC96" s="121">
        <f>$K96*POWER($E$1,(DC$6-'[1]Tabulka propočtu, verze 2021'!$B$3))*DD$3/$E$4</f>
        <v>0</v>
      </c>
      <c r="DD96" s="121">
        <f>$L96*POWER($E$1,(DC$6-'[1]Tabulka propočtu, verze 2021'!$B$3))*DD$3/$E$4</f>
        <v>0</v>
      </c>
      <c r="DE96" s="1"/>
    </row>
    <row r="97" spans="1:109" x14ac:dyDescent="0.2">
      <c r="A97" s="118"/>
      <c r="B97" s="125"/>
      <c r="C97" s="114" t="str">
        <f>'[1]Tabulka propočtu, verze 2021'!C92</f>
        <v>E27</v>
      </c>
      <c r="D97" s="122" t="str">
        <f>'[1]Tabulka propočtu, verze 2021'!D92</f>
        <v>Regenerace koleje vč. úpravy GPK</v>
      </c>
      <c r="E97" s="114" t="str">
        <f>'[1]Tabulka propočtu, verze 2021'!E92</f>
        <v>m koleje</v>
      </c>
      <c r="F97" s="67">
        <f>'[1]Tabulka propočtu, verze 2021'!G92</f>
        <v>1.1787516062614184E-2</v>
      </c>
      <c r="H97" s="121">
        <f>'[1]Tabulka propočtu, verze 2021'!$CQ92</f>
        <v>0</v>
      </c>
      <c r="I97" s="121">
        <f>'[1]Tabulka propočtu, verze 2021'!$CS92</f>
        <v>0</v>
      </c>
      <c r="K97" s="121">
        <f>'[1]Tabulka propočtu, verze 2021'!$CQ92</f>
        <v>0</v>
      </c>
      <c r="L97" s="121">
        <f>'[1]Tabulka propočtu, verze 2021'!$CS92</f>
        <v>0</v>
      </c>
      <c r="M97" s="64"/>
      <c r="N97" s="121">
        <f t="shared" si="223"/>
        <v>0</v>
      </c>
      <c r="O97" s="121">
        <f t="shared" si="224"/>
        <v>0</v>
      </c>
      <c r="P97"/>
      <c r="Q97" s="121">
        <f>$K97*POWER($E$1,(Q$6-'[1]Tabulka propočtu, verze 2021'!$B$3))*R$3/$E$4</f>
        <v>0</v>
      </c>
      <c r="R97" s="121">
        <f>$L97*POWER($E$1,(Q$6-'[1]Tabulka propočtu, verze 2021'!$B$3))*R$3/$E$4</f>
        <v>0</v>
      </c>
      <c r="S97"/>
      <c r="T97" s="121">
        <f>$K97*POWER($E$1,($T$6-'[1]Tabulka propočtu, verze 2021'!$B$3))*U$3/$E$4</f>
        <v>0</v>
      </c>
      <c r="U97" s="121">
        <f>$L97*POWER($E$1,($T$6-'[1]Tabulka propočtu, verze 2021'!$B$3))*U$3/$E$4</f>
        <v>0</v>
      </c>
      <c r="W97" s="121">
        <f>$K97*POWER($E$1,(W$6-'[1]Tabulka propočtu, verze 2021'!$B$3))*X$3/$E$4</f>
        <v>0</v>
      </c>
      <c r="X97" s="121">
        <f>$L97*POWER($E$1,(W$6-'[1]Tabulka propočtu, verze 2021'!$B$3))*X$3/$E$4</f>
        <v>0</v>
      </c>
      <c r="Z97" s="121">
        <f>$K97*POWER($E$1,(Z$6-'[1]Tabulka propočtu, verze 2021'!$B$3))*AA$3/$E$4</f>
        <v>0</v>
      </c>
      <c r="AA97" s="121">
        <f>$L97*POWER($E$1,(Z$6-'[1]Tabulka propočtu, verze 2021'!$B$3))*AA$3/$E$4</f>
        <v>0</v>
      </c>
      <c r="AB97" s="1"/>
      <c r="AC97" s="121">
        <f>$K97*POWER($E$1,(AC$6-'[1]Tabulka propočtu, verze 2021'!$B$3))*AD$3/$E$4</f>
        <v>0</v>
      </c>
      <c r="AD97" s="121">
        <f>$L97*POWER($E$1,(AC$6-'[1]Tabulka propočtu, verze 2021'!$B$3))*AD$3/$E$4</f>
        <v>0</v>
      </c>
      <c r="AE97" s="1"/>
      <c r="AF97" s="121">
        <f>$K97*POWER($E$1,(AF$6-'[1]Tabulka propočtu, verze 2021'!$B$3))*AG$3/$E$4</f>
        <v>0</v>
      </c>
      <c r="AG97" s="121">
        <f>$L97*POWER($E$1,(AF$6-'[1]Tabulka propočtu, verze 2021'!$B$3))*AG$3/$E$4</f>
        <v>0</v>
      </c>
      <c r="AH97" s="1"/>
      <c r="AI97" s="121">
        <f>$K97*POWER($E$1,(AI$6-'[1]Tabulka propočtu, verze 2021'!$B$3))*AJ$3/$E$4</f>
        <v>0</v>
      </c>
      <c r="AJ97" s="121">
        <f>$L97*POWER($E$1,(AI$6-'[1]Tabulka propočtu, verze 2021'!$B$3))*AJ$3/$E$4</f>
        <v>0</v>
      </c>
      <c r="AK97" s="1"/>
      <c r="AL97" s="121">
        <f>$K97*POWER($E$1,(AL$6-'[1]Tabulka propočtu, verze 2021'!$B$3))*AM$3/$E$4</f>
        <v>0</v>
      </c>
      <c r="AM97" s="121">
        <f>$L97*POWER($E$1,(AL$6-'[1]Tabulka propočtu, verze 2021'!$B$3))*AM$3/$E$4</f>
        <v>0</v>
      </c>
      <c r="AN97" s="1"/>
      <c r="AO97" s="121">
        <f>$K97*POWER($E$1,(AO$6-'[1]Tabulka propočtu, verze 2021'!$B$3))*AP$3/$E$4</f>
        <v>0</v>
      </c>
      <c r="AP97" s="121">
        <f>$L97*POWER($E$1,(AO$6-'[1]Tabulka propočtu, verze 2021'!$B$3))*AP$3/$E$4</f>
        <v>0</v>
      </c>
      <c r="AQ97" s="1"/>
      <c r="AR97" s="121">
        <f>$K97*POWER($E$1,(AR$6-'[1]Tabulka propočtu, verze 2021'!$B$3))*AS$3/$E$4</f>
        <v>0</v>
      </c>
      <c r="AS97" s="121">
        <f>$L97*POWER($E$1,(AR$6-'[1]Tabulka propočtu, verze 2021'!$B$3))*AS$3/$E$4</f>
        <v>0</v>
      </c>
      <c r="AT97" s="1"/>
      <c r="AU97" s="121">
        <f>$K97*POWER($E$1,(AU$6-'[1]Tabulka propočtu, verze 2021'!$B$3))*AV$3/$E$4</f>
        <v>0</v>
      </c>
      <c r="AV97" s="121">
        <f>$L97*POWER($E$1,(AU$6-'[1]Tabulka propočtu, verze 2021'!$B$3))*AV$3/$E$4</f>
        <v>0</v>
      </c>
      <c r="AW97" s="1"/>
      <c r="AX97" s="121">
        <f>$K97*POWER($E$1,(AX$6-'[1]Tabulka propočtu, verze 2021'!$B$3))*AY$3/$E$4</f>
        <v>0</v>
      </c>
      <c r="AY97" s="121">
        <f>$L97*POWER($E$1,(AX$6-'[1]Tabulka propočtu, verze 2021'!$B$3))*AY$3/$E$4</f>
        <v>0</v>
      </c>
      <c r="AZ97" s="1"/>
      <c r="BA97" s="121">
        <f>$K97*POWER($E$1,(BA$6-'[1]Tabulka propočtu, verze 2021'!$B$3))*BB$3/$E$4</f>
        <v>0</v>
      </c>
      <c r="BB97" s="121">
        <f>$L97*POWER($E$1,(BA$6-'[1]Tabulka propočtu, verze 2021'!$B$3))*BB$3/$E$4</f>
        <v>0</v>
      </c>
      <c r="BC97" s="1"/>
      <c r="BD97" s="121">
        <f>$K97*POWER($E$1,(BD$6-'[1]Tabulka propočtu, verze 2021'!$B$3))*BE$3/$E$4</f>
        <v>0</v>
      </c>
      <c r="BE97" s="121">
        <f>$L97*POWER($E$1,(BD$6-'[1]Tabulka propočtu, verze 2021'!$B$3))*BE$3/$E$4</f>
        <v>0</v>
      </c>
      <c r="BF97" s="1"/>
      <c r="BG97" s="121">
        <f>$K97*POWER($E$1,(BG$6-'[1]Tabulka propočtu, verze 2021'!$B$3))*BH$3/$E$4</f>
        <v>0</v>
      </c>
      <c r="BH97" s="121">
        <f>$L97*POWER($E$1,(BG$6-'[1]Tabulka propočtu, verze 2021'!$B$3))*BH$3/$E$4</f>
        <v>0</v>
      </c>
      <c r="BI97" s="1"/>
      <c r="BJ97" s="121">
        <f>$K97*POWER($E$1,(BJ$6-'[1]Tabulka propočtu, verze 2021'!$B$3))*BK$3/$E$4</f>
        <v>0</v>
      </c>
      <c r="BK97" s="121">
        <f>$L97*POWER($E$1,(BJ$6-'[1]Tabulka propočtu, verze 2021'!$B$3))*BK$3/$E$4</f>
        <v>0</v>
      </c>
      <c r="BL97" s="1"/>
      <c r="BM97" s="121">
        <f>$K97*POWER($E$1,(BM$6-'[1]Tabulka propočtu, verze 2021'!$B$3))*BN$3/$E$4</f>
        <v>0</v>
      </c>
      <c r="BN97" s="121">
        <f>$L97*POWER($E$1,(BM$6-'[1]Tabulka propočtu, verze 2021'!$B$3))*BN$3/$E$4</f>
        <v>0</v>
      </c>
      <c r="BO97" s="1"/>
      <c r="BP97" s="121">
        <f>$K97*POWER($E$1,(BP$6-'[1]Tabulka propočtu, verze 2021'!$B$3))*BQ$3/$E$4</f>
        <v>0</v>
      </c>
      <c r="BQ97" s="121">
        <f>$L97*POWER($E$1,(BP$6-'[1]Tabulka propočtu, verze 2021'!$B$3))*BQ$3/$E$4</f>
        <v>0</v>
      </c>
      <c r="BR97" s="1"/>
      <c r="BS97" s="121">
        <f>$K97*POWER($E$1,(BS$6-'[1]Tabulka propočtu, verze 2021'!$B$3))*BT$3/$E$4</f>
        <v>0</v>
      </c>
      <c r="BT97" s="121">
        <f>$L97*POWER($E$1,(BS$6-'[1]Tabulka propočtu, verze 2021'!$B$3))*BT$3/$E$4</f>
        <v>0</v>
      </c>
      <c r="BU97" s="1"/>
      <c r="BV97" s="121">
        <f>$K97*POWER($E$1,(BV$6-'[1]Tabulka propočtu, verze 2021'!$B$3))*BW$3/$E$4</f>
        <v>0</v>
      </c>
      <c r="BW97" s="121">
        <f>$L97*POWER($E$1,(BV$6-'[1]Tabulka propočtu, verze 2021'!$B$3))*BW$3/$E$4</f>
        <v>0</v>
      </c>
      <c r="BX97" s="1"/>
      <c r="BY97" s="121">
        <f>$K97*POWER($E$1,(BY$6-'[1]Tabulka propočtu, verze 2021'!$B$3))*BZ$3/$E$4</f>
        <v>0</v>
      </c>
      <c r="BZ97" s="121">
        <f>$L97*POWER($E$1,(BY$6-'[1]Tabulka propočtu, verze 2021'!$B$3))*BZ$3/$E$4</f>
        <v>0</v>
      </c>
      <c r="CA97" s="1"/>
      <c r="CB97" s="121">
        <f>$K97*POWER($E$1,(CB$6-'[1]Tabulka propočtu, verze 2021'!$B$3))*CC$3/$E$4</f>
        <v>0</v>
      </c>
      <c r="CC97" s="121">
        <f>$L97*POWER($E$1,(CB$6-'[1]Tabulka propočtu, verze 2021'!$B$3))*CC$3/$E$4</f>
        <v>0</v>
      </c>
      <c r="CD97" s="1"/>
      <c r="CE97" s="121">
        <f>$K97*POWER($E$1,(CE$6-'[1]Tabulka propočtu, verze 2021'!$B$3))*CF$3/$E$4</f>
        <v>0</v>
      </c>
      <c r="CF97" s="121">
        <f>$L97*POWER($E$1,(CE$6-'[1]Tabulka propočtu, verze 2021'!$B$3))*CF$3/$E$4</f>
        <v>0</v>
      </c>
      <c r="CG97" s="1"/>
      <c r="CH97" s="121">
        <f>$K97*POWER($E$1,(CH$6-'[1]Tabulka propočtu, verze 2021'!$B$3))*CI$3/$E$4</f>
        <v>0</v>
      </c>
      <c r="CI97" s="121">
        <f>$L97*POWER($E$1,(CH$6-'[1]Tabulka propočtu, verze 2021'!$B$3))*CI$3/$E$4</f>
        <v>0</v>
      </c>
      <c r="CJ97" s="1"/>
      <c r="CK97" s="121">
        <f>$K97*POWER($E$1,(CK$6-'[1]Tabulka propočtu, verze 2021'!$B$3))*CL$3/$E$4</f>
        <v>0</v>
      </c>
      <c r="CL97" s="121">
        <f>$L97*POWER($E$1,(CK$6-'[1]Tabulka propočtu, verze 2021'!$B$3))*CL$3/$E$4</f>
        <v>0</v>
      </c>
      <c r="CM97" s="1"/>
      <c r="CN97" s="121">
        <f>$K97*POWER($E$1,(CN$6-'[1]Tabulka propočtu, verze 2021'!$B$3))*CO$3/$E$4</f>
        <v>0</v>
      </c>
      <c r="CO97" s="121">
        <f>$L97*POWER($E$1,(CN$6-'[1]Tabulka propočtu, verze 2021'!$B$3))*CO$3/$E$4</f>
        <v>0</v>
      </c>
      <c r="CP97" s="1"/>
      <c r="CQ97" s="121">
        <f>$K97*POWER($E$1,(CQ$6-'[1]Tabulka propočtu, verze 2021'!$B$3))*CR$3/$E$4</f>
        <v>0</v>
      </c>
      <c r="CR97" s="121">
        <f>$L97*POWER($E$1,(CQ$6-'[1]Tabulka propočtu, verze 2021'!$B$3))*CR$3/$E$4</f>
        <v>0</v>
      </c>
      <c r="CS97" s="1"/>
      <c r="CT97" s="121">
        <f>$K97*POWER($E$1,(CT$6-'[1]Tabulka propočtu, verze 2021'!$B$3))*CU$3/$E$4</f>
        <v>0</v>
      </c>
      <c r="CU97" s="121">
        <f>$L97*POWER($E$1,(CT$6-'[1]Tabulka propočtu, verze 2021'!$B$3))*CU$3/$E$4</f>
        <v>0</v>
      </c>
      <c r="CV97" s="1"/>
      <c r="CW97" s="121">
        <f>$K97*POWER($E$1,(CW$6-'[1]Tabulka propočtu, verze 2021'!$B$3))*CX$3/$E$4</f>
        <v>0</v>
      </c>
      <c r="CX97" s="121">
        <f>$L97*POWER($E$1,(CW$6-'[1]Tabulka propočtu, verze 2021'!$B$3))*CX$3/$E$4</f>
        <v>0</v>
      </c>
      <c r="CY97" s="1"/>
      <c r="CZ97" s="121">
        <f>$K97*POWER($E$1,(CZ$6-'[1]Tabulka propočtu, verze 2021'!$B$3))*DA$3/$E$4</f>
        <v>0</v>
      </c>
      <c r="DA97" s="121">
        <f>$L97*POWER($E$1,(CZ$6-'[1]Tabulka propočtu, verze 2021'!$B$3))*DA$3/$E$4</f>
        <v>0</v>
      </c>
      <c r="DB97" s="1"/>
      <c r="DC97" s="121">
        <f>$K97*POWER($E$1,(DC$6-'[1]Tabulka propočtu, verze 2021'!$B$3))*DD$3/$E$4</f>
        <v>0</v>
      </c>
      <c r="DD97" s="121">
        <f>$L97*POWER($E$1,(DC$6-'[1]Tabulka propočtu, verze 2021'!$B$3))*DD$3/$E$4</f>
        <v>0</v>
      </c>
      <c r="DE97" s="1"/>
    </row>
    <row r="98" spans="1:109" x14ac:dyDescent="0.2">
      <c r="A98" s="118"/>
      <c r="B98" s="125"/>
      <c r="C98" s="114" t="str">
        <f>'[1]Tabulka propočtu, verze 2021'!C93</f>
        <v>E28</v>
      </c>
      <c r="D98" s="122" t="str">
        <f>'[1]Tabulka propočtu, verze 2021'!D93</f>
        <v>Propracování koleje vč. úpravy GPK</v>
      </c>
      <c r="E98" s="114" t="str">
        <f>'[1]Tabulka propočtu, verze 2021'!E93</f>
        <v>m koleje</v>
      </c>
      <c r="F98" s="67">
        <f>'[1]Tabulka propočtu, verze 2021'!G93</f>
        <v>8.7564405036562459E-3</v>
      </c>
      <c r="H98" s="121">
        <f>'[1]Tabulka propočtu, verze 2021'!$CQ93</f>
        <v>8.7564410000000006</v>
      </c>
      <c r="I98" s="121">
        <f>'[1]Tabulka propočtu, verze 2021'!$CS93</f>
        <v>9.7284059999999997</v>
      </c>
      <c r="K98" s="121">
        <f>'[1]Tabulka propočtu, verze 2021'!$CQ93</f>
        <v>8.7564410000000006</v>
      </c>
      <c r="L98" s="121">
        <f>'[1]Tabulka propočtu, verze 2021'!$CS93</f>
        <v>9.7284059999999997</v>
      </c>
      <c r="M98" s="64"/>
      <c r="N98" s="121">
        <f t="shared" si="223"/>
        <v>9.1102012164000001</v>
      </c>
      <c r="O98" s="121">
        <f t="shared" si="224"/>
        <v>10.1214336024</v>
      </c>
      <c r="P98"/>
      <c r="Q98" s="121">
        <f>$K98*POWER($E$1,(Q$6-'[1]Tabulka propočtu, verze 2021'!$B$3))*R$3/$E$4</f>
        <v>0</v>
      </c>
      <c r="R98" s="121">
        <f>$L98*POWER($E$1,(Q$6-'[1]Tabulka propočtu, verze 2021'!$B$3))*R$3/$E$4</f>
        <v>0</v>
      </c>
      <c r="S98"/>
      <c r="T98" s="121">
        <f>$K98*POWER($E$1,($T$6-'[1]Tabulka propočtu, verze 2021'!$B$3))*U$3/$E$4</f>
        <v>0</v>
      </c>
      <c r="U98" s="121">
        <f>$L98*POWER($E$1,($T$6-'[1]Tabulka propočtu, verze 2021'!$B$3))*U$3/$E$4</f>
        <v>0</v>
      </c>
      <c r="W98" s="121">
        <f>$K98*POWER($E$1,(W$6-'[1]Tabulka propočtu, verze 2021'!$B$3))*X$3/$E$4</f>
        <v>9.1102012164000001</v>
      </c>
      <c r="X98" s="121">
        <f>$L98*POWER($E$1,(W$6-'[1]Tabulka propočtu, verze 2021'!$B$3))*X$3/$E$4</f>
        <v>10.1214336024</v>
      </c>
      <c r="Z98" s="121">
        <f>$K98*POWER($E$1,(Z$6-'[1]Tabulka propočtu, verze 2021'!$B$3))*AA$3/$E$4</f>
        <v>0</v>
      </c>
      <c r="AA98" s="121">
        <f>$L98*POWER($E$1,(Z$6-'[1]Tabulka propočtu, verze 2021'!$B$3))*AA$3/$E$4</f>
        <v>0</v>
      </c>
      <c r="AB98" s="1"/>
      <c r="AC98" s="121">
        <f>$K98*POWER($E$1,(AC$6-'[1]Tabulka propočtu, verze 2021'!$B$3))*AD$3/$E$4</f>
        <v>0</v>
      </c>
      <c r="AD98" s="121">
        <f>$L98*POWER($E$1,(AC$6-'[1]Tabulka propočtu, verze 2021'!$B$3))*AD$3/$E$4</f>
        <v>0</v>
      </c>
      <c r="AE98" s="1"/>
      <c r="AF98" s="121">
        <f>$K98*POWER($E$1,(AF$6-'[1]Tabulka propočtu, verze 2021'!$B$3))*AG$3/$E$4</f>
        <v>0</v>
      </c>
      <c r="AG98" s="121">
        <f>$L98*POWER($E$1,(AF$6-'[1]Tabulka propočtu, verze 2021'!$B$3))*AG$3/$E$4</f>
        <v>0</v>
      </c>
      <c r="AH98" s="1"/>
      <c r="AI98" s="121">
        <f>$K98*POWER($E$1,(AI$6-'[1]Tabulka propočtu, verze 2021'!$B$3))*AJ$3/$E$4</f>
        <v>0</v>
      </c>
      <c r="AJ98" s="121">
        <f>$L98*POWER($E$1,(AI$6-'[1]Tabulka propočtu, verze 2021'!$B$3))*AJ$3/$E$4</f>
        <v>0</v>
      </c>
      <c r="AK98" s="1"/>
      <c r="AL98" s="121">
        <f>$K98*POWER($E$1,(AL$6-'[1]Tabulka propočtu, verze 2021'!$B$3))*AM$3/$E$4</f>
        <v>0</v>
      </c>
      <c r="AM98" s="121">
        <f>$L98*POWER($E$1,(AL$6-'[1]Tabulka propočtu, verze 2021'!$B$3))*AM$3/$E$4</f>
        <v>0</v>
      </c>
      <c r="AN98" s="1"/>
      <c r="AO98" s="121">
        <f>$K98*POWER($E$1,(AO$6-'[1]Tabulka propočtu, verze 2021'!$B$3))*AP$3/$E$4</f>
        <v>0</v>
      </c>
      <c r="AP98" s="121">
        <f>$L98*POWER($E$1,(AO$6-'[1]Tabulka propočtu, verze 2021'!$B$3))*AP$3/$E$4</f>
        <v>0</v>
      </c>
      <c r="AQ98" s="1"/>
      <c r="AR98" s="121">
        <f>$K98*POWER($E$1,(AR$6-'[1]Tabulka propočtu, verze 2021'!$B$3))*AS$3/$E$4</f>
        <v>0</v>
      </c>
      <c r="AS98" s="121">
        <f>$L98*POWER($E$1,(AR$6-'[1]Tabulka propočtu, verze 2021'!$B$3))*AS$3/$E$4</f>
        <v>0</v>
      </c>
      <c r="AT98" s="1"/>
      <c r="AU98" s="121">
        <f>$K98*POWER($E$1,(AU$6-'[1]Tabulka propočtu, verze 2021'!$B$3))*AV$3/$E$4</f>
        <v>0</v>
      </c>
      <c r="AV98" s="121">
        <f>$L98*POWER($E$1,(AU$6-'[1]Tabulka propočtu, verze 2021'!$B$3))*AV$3/$E$4</f>
        <v>0</v>
      </c>
      <c r="AW98" s="1"/>
      <c r="AX98" s="121">
        <f>$K98*POWER($E$1,(AX$6-'[1]Tabulka propočtu, verze 2021'!$B$3))*AY$3/$E$4</f>
        <v>0</v>
      </c>
      <c r="AY98" s="121">
        <f>$L98*POWER($E$1,(AX$6-'[1]Tabulka propočtu, verze 2021'!$B$3))*AY$3/$E$4</f>
        <v>0</v>
      </c>
      <c r="AZ98" s="1"/>
      <c r="BA98" s="121">
        <f>$K98*POWER($E$1,(BA$6-'[1]Tabulka propočtu, verze 2021'!$B$3))*BB$3/$E$4</f>
        <v>0</v>
      </c>
      <c r="BB98" s="121">
        <f>$L98*POWER($E$1,(BA$6-'[1]Tabulka propočtu, verze 2021'!$B$3))*BB$3/$E$4</f>
        <v>0</v>
      </c>
      <c r="BC98" s="1"/>
      <c r="BD98" s="121">
        <f>$K98*POWER($E$1,(BD$6-'[1]Tabulka propočtu, verze 2021'!$B$3))*BE$3/$E$4</f>
        <v>0</v>
      </c>
      <c r="BE98" s="121">
        <f>$L98*POWER($E$1,(BD$6-'[1]Tabulka propočtu, verze 2021'!$B$3))*BE$3/$E$4</f>
        <v>0</v>
      </c>
      <c r="BF98" s="1"/>
      <c r="BG98" s="121">
        <f>$K98*POWER($E$1,(BG$6-'[1]Tabulka propočtu, verze 2021'!$B$3))*BH$3/$E$4</f>
        <v>0</v>
      </c>
      <c r="BH98" s="121">
        <f>$L98*POWER($E$1,(BG$6-'[1]Tabulka propočtu, verze 2021'!$B$3))*BH$3/$E$4</f>
        <v>0</v>
      </c>
      <c r="BI98" s="1"/>
      <c r="BJ98" s="121">
        <f>$K98*POWER($E$1,(BJ$6-'[1]Tabulka propočtu, verze 2021'!$B$3))*BK$3/$E$4</f>
        <v>0</v>
      </c>
      <c r="BK98" s="121">
        <f>$L98*POWER($E$1,(BJ$6-'[1]Tabulka propočtu, verze 2021'!$B$3))*BK$3/$E$4</f>
        <v>0</v>
      </c>
      <c r="BL98" s="1"/>
      <c r="BM98" s="121">
        <f>$K98*POWER($E$1,(BM$6-'[1]Tabulka propočtu, verze 2021'!$B$3))*BN$3/$E$4</f>
        <v>0</v>
      </c>
      <c r="BN98" s="121">
        <f>$L98*POWER($E$1,(BM$6-'[1]Tabulka propočtu, verze 2021'!$B$3))*BN$3/$E$4</f>
        <v>0</v>
      </c>
      <c r="BO98" s="1"/>
      <c r="BP98" s="121">
        <f>$K98*POWER($E$1,(BP$6-'[1]Tabulka propočtu, verze 2021'!$B$3))*BQ$3/$E$4</f>
        <v>0</v>
      </c>
      <c r="BQ98" s="121">
        <f>$L98*POWER($E$1,(BP$6-'[1]Tabulka propočtu, verze 2021'!$B$3))*BQ$3/$E$4</f>
        <v>0</v>
      </c>
      <c r="BR98" s="1"/>
      <c r="BS98" s="121">
        <f>$K98*POWER($E$1,(BS$6-'[1]Tabulka propočtu, verze 2021'!$B$3))*BT$3/$E$4</f>
        <v>0</v>
      </c>
      <c r="BT98" s="121">
        <f>$L98*POWER($E$1,(BS$6-'[1]Tabulka propočtu, verze 2021'!$B$3))*BT$3/$E$4</f>
        <v>0</v>
      </c>
      <c r="BU98" s="1"/>
      <c r="BV98" s="121">
        <f>$K98*POWER($E$1,(BV$6-'[1]Tabulka propočtu, verze 2021'!$B$3))*BW$3/$E$4</f>
        <v>0</v>
      </c>
      <c r="BW98" s="121">
        <f>$L98*POWER($E$1,(BV$6-'[1]Tabulka propočtu, verze 2021'!$B$3))*BW$3/$E$4</f>
        <v>0</v>
      </c>
      <c r="BX98" s="1"/>
      <c r="BY98" s="121">
        <f>$K98*POWER($E$1,(BY$6-'[1]Tabulka propočtu, verze 2021'!$B$3))*BZ$3/$E$4</f>
        <v>0</v>
      </c>
      <c r="BZ98" s="121">
        <f>$L98*POWER($E$1,(BY$6-'[1]Tabulka propočtu, verze 2021'!$B$3))*BZ$3/$E$4</f>
        <v>0</v>
      </c>
      <c r="CA98" s="1"/>
      <c r="CB98" s="121">
        <f>$K98*POWER($E$1,(CB$6-'[1]Tabulka propočtu, verze 2021'!$B$3))*CC$3/$E$4</f>
        <v>0</v>
      </c>
      <c r="CC98" s="121">
        <f>$L98*POWER($E$1,(CB$6-'[1]Tabulka propočtu, verze 2021'!$B$3))*CC$3/$E$4</f>
        <v>0</v>
      </c>
      <c r="CD98" s="1"/>
      <c r="CE98" s="121">
        <f>$K98*POWER($E$1,(CE$6-'[1]Tabulka propočtu, verze 2021'!$B$3))*CF$3/$E$4</f>
        <v>0</v>
      </c>
      <c r="CF98" s="121">
        <f>$L98*POWER($E$1,(CE$6-'[1]Tabulka propočtu, verze 2021'!$B$3))*CF$3/$E$4</f>
        <v>0</v>
      </c>
      <c r="CG98" s="1"/>
      <c r="CH98" s="121">
        <f>$K98*POWER($E$1,(CH$6-'[1]Tabulka propočtu, verze 2021'!$B$3))*CI$3/$E$4</f>
        <v>0</v>
      </c>
      <c r="CI98" s="121">
        <f>$L98*POWER($E$1,(CH$6-'[1]Tabulka propočtu, verze 2021'!$B$3))*CI$3/$E$4</f>
        <v>0</v>
      </c>
      <c r="CJ98" s="1"/>
      <c r="CK98" s="121">
        <f>$K98*POWER($E$1,(CK$6-'[1]Tabulka propočtu, verze 2021'!$B$3))*CL$3/$E$4</f>
        <v>0</v>
      </c>
      <c r="CL98" s="121">
        <f>$L98*POWER($E$1,(CK$6-'[1]Tabulka propočtu, verze 2021'!$B$3))*CL$3/$E$4</f>
        <v>0</v>
      </c>
      <c r="CM98" s="1"/>
      <c r="CN98" s="121">
        <f>$K98*POWER($E$1,(CN$6-'[1]Tabulka propočtu, verze 2021'!$B$3))*CO$3/$E$4</f>
        <v>0</v>
      </c>
      <c r="CO98" s="121">
        <f>$L98*POWER($E$1,(CN$6-'[1]Tabulka propočtu, verze 2021'!$B$3))*CO$3/$E$4</f>
        <v>0</v>
      </c>
      <c r="CP98" s="1"/>
      <c r="CQ98" s="121">
        <f>$K98*POWER($E$1,(CQ$6-'[1]Tabulka propočtu, verze 2021'!$B$3))*CR$3/$E$4</f>
        <v>0</v>
      </c>
      <c r="CR98" s="121">
        <f>$L98*POWER($E$1,(CQ$6-'[1]Tabulka propočtu, verze 2021'!$B$3))*CR$3/$E$4</f>
        <v>0</v>
      </c>
      <c r="CS98" s="1"/>
      <c r="CT98" s="121">
        <f>$K98*POWER($E$1,(CT$6-'[1]Tabulka propočtu, verze 2021'!$B$3))*CU$3/$E$4</f>
        <v>0</v>
      </c>
      <c r="CU98" s="121">
        <f>$L98*POWER($E$1,(CT$6-'[1]Tabulka propočtu, verze 2021'!$B$3))*CU$3/$E$4</f>
        <v>0</v>
      </c>
      <c r="CV98" s="1"/>
      <c r="CW98" s="121">
        <f>$K98*POWER($E$1,(CW$6-'[1]Tabulka propočtu, verze 2021'!$B$3))*CX$3/$E$4</f>
        <v>0</v>
      </c>
      <c r="CX98" s="121">
        <f>$L98*POWER($E$1,(CW$6-'[1]Tabulka propočtu, verze 2021'!$B$3))*CX$3/$E$4</f>
        <v>0</v>
      </c>
      <c r="CY98" s="1"/>
      <c r="CZ98" s="121">
        <f>$K98*POWER($E$1,(CZ$6-'[1]Tabulka propočtu, verze 2021'!$B$3))*DA$3/$E$4</f>
        <v>0</v>
      </c>
      <c r="DA98" s="121">
        <f>$L98*POWER($E$1,(CZ$6-'[1]Tabulka propočtu, verze 2021'!$B$3))*DA$3/$E$4</f>
        <v>0</v>
      </c>
      <c r="DB98" s="1"/>
      <c r="DC98" s="121">
        <f>$K98*POWER($E$1,(DC$6-'[1]Tabulka propočtu, verze 2021'!$B$3))*DD$3/$E$4</f>
        <v>0</v>
      </c>
      <c r="DD98" s="121">
        <f>$L98*POWER($E$1,(DC$6-'[1]Tabulka propočtu, verze 2021'!$B$3))*DD$3/$E$4</f>
        <v>0</v>
      </c>
      <c r="DE98" s="1"/>
    </row>
    <row r="99" spans="1:109" x14ac:dyDescent="0.2">
      <c r="A99" s="118"/>
      <c r="B99" s="123" t="s">
        <v>32</v>
      </c>
      <c r="C99" s="114" t="str">
        <f>'[1]Tabulka propočtu, verze 2021'!C94</f>
        <v>E29</v>
      </c>
      <c r="D99" s="75" t="str">
        <f>'[1]Tabulka propočtu, verze 2021'!D94</f>
        <v>Rezervní řádek</v>
      </c>
      <c r="E99" s="76">
        <f>'[1]Tabulka propočtu, verze 2021'!E94</f>
        <v>0</v>
      </c>
      <c r="F99" s="77">
        <f>'[1]Tabulka propočtu, verze 2021'!G94</f>
        <v>0</v>
      </c>
      <c r="H99" s="121">
        <f>'[1]Tabulka propočtu, verze 2021'!$CQ94</f>
        <v>0</v>
      </c>
      <c r="I99" s="121">
        <f>'[1]Tabulka propočtu, verze 2021'!$CS94</f>
        <v>0</v>
      </c>
      <c r="K99" s="121">
        <f>'[1]Tabulka propočtu, verze 2021'!$CQ94</f>
        <v>0</v>
      </c>
      <c r="L99" s="121">
        <f>'[1]Tabulka propočtu, verze 2021'!$CS94</f>
        <v>0</v>
      </c>
      <c r="M99" s="64"/>
      <c r="N99" s="121">
        <f t="shared" si="223"/>
        <v>0</v>
      </c>
      <c r="O99" s="121">
        <f t="shared" si="224"/>
        <v>0</v>
      </c>
      <c r="P99"/>
      <c r="Q99" s="121">
        <f>$K99*POWER($E$1,(Q$6-'[1]Tabulka propočtu, verze 2021'!$B$3))*R$3/$E$4</f>
        <v>0</v>
      </c>
      <c r="R99" s="121">
        <f>$L99*POWER($E$1,(Q$6-'[1]Tabulka propočtu, verze 2021'!$B$3))*R$3/$E$4</f>
        <v>0</v>
      </c>
      <c r="S99"/>
      <c r="T99" s="121">
        <f>$K99*POWER($E$1,($T$6-'[1]Tabulka propočtu, verze 2021'!$B$3))*U$3/$E$4</f>
        <v>0</v>
      </c>
      <c r="U99" s="121">
        <f>$L99*POWER($E$1,($T$6-'[1]Tabulka propočtu, verze 2021'!$B$3))*U$3/$E$4</f>
        <v>0</v>
      </c>
      <c r="W99" s="121">
        <f>$K99*POWER($E$1,(W$6-'[1]Tabulka propočtu, verze 2021'!$B$3))*X$3/$E$4</f>
        <v>0</v>
      </c>
      <c r="X99" s="121">
        <f>$L99*POWER($E$1,(W$6-'[1]Tabulka propočtu, verze 2021'!$B$3))*X$3/$E$4</f>
        <v>0</v>
      </c>
      <c r="Z99" s="121">
        <f>$K99*POWER($E$1,(Z$6-'[1]Tabulka propočtu, verze 2021'!$B$3))*AA$3/$E$4</f>
        <v>0</v>
      </c>
      <c r="AA99" s="121">
        <f>$L99*POWER($E$1,(Z$6-'[1]Tabulka propočtu, verze 2021'!$B$3))*AA$3/$E$4</f>
        <v>0</v>
      </c>
      <c r="AB99" s="1"/>
      <c r="AC99" s="121">
        <f>$K99*POWER($E$1,(AC$6-'[1]Tabulka propočtu, verze 2021'!$B$3))*AD$3/$E$4</f>
        <v>0</v>
      </c>
      <c r="AD99" s="121">
        <f>$L99*POWER($E$1,(AC$6-'[1]Tabulka propočtu, verze 2021'!$B$3))*AD$3/$E$4</f>
        <v>0</v>
      </c>
      <c r="AE99" s="1"/>
      <c r="AF99" s="121">
        <f>$K99*POWER($E$1,(AF$6-'[1]Tabulka propočtu, verze 2021'!$B$3))*AG$3/$E$4</f>
        <v>0</v>
      </c>
      <c r="AG99" s="121">
        <f>$L99*POWER($E$1,(AF$6-'[1]Tabulka propočtu, verze 2021'!$B$3))*AG$3/$E$4</f>
        <v>0</v>
      </c>
      <c r="AH99" s="1"/>
      <c r="AI99" s="121">
        <f>$K99*POWER($E$1,(AI$6-'[1]Tabulka propočtu, verze 2021'!$B$3))*AJ$3/$E$4</f>
        <v>0</v>
      </c>
      <c r="AJ99" s="121">
        <f>$L99*POWER($E$1,(AI$6-'[1]Tabulka propočtu, verze 2021'!$B$3))*AJ$3/$E$4</f>
        <v>0</v>
      </c>
      <c r="AK99" s="1"/>
      <c r="AL99" s="121">
        <f>$K99*POWER($E$1,(AL$6-'[1]Tabulka propočtu, verze 2021'!$B$3))*AM$3/$E$4</f>
        <v>0</v>
      </c>
      <c r="AM99" s="121">
        <f>$L99*POWER($E$1,(AL$6-'[1]Tabulka propočtu, verze 2021'!$B$3))*AM$3/$E$4</f>
        <v>0</v>
      </c>
      <c r="AN99" s="1"/>
      <c r="AO99" s="121">
        <f>$K99*POWER($E$1,(AO$6-'[1]Tabulka propočtu, verze 2021'!$B$3))*AP$3/$E$4</f>
        <v>0</v>
      </c>
      <c r="AP99" s="121">
        <f>$L99*POWER($E$1,(AO$6-'[1]Tabulka propočtu, verze 2021'!$B$3))*AP$3/$E$4</f>
        <v>0</v>
      </c>
      <c r="AQ99" s="1"/>
      <c r="AR99" s="121">
        <f>$K99*POWER($E$1,(AR$6-'[1]Tabulka propočtu, verze 2021'!$B$3))*AS$3/$E$4</f>
        <v>0</v>
      </c>
      <c r="AS99" s="121">
        <f>$L99*POWER($E$1,(AR$6-'[1]Tabulka propočtu, verze 2021'!$B$3))*AS$3/$E$4</f>
        <v>0</v>
      </c>
      <c r="AT99" s="1"/>
      <c r="AU99" s="121">
        <f>$K99*POWER($E$1,(AU$6-'[1]Tabulka propočtu, verze 2021'!$B$3))*AV$3/$E$4</f>
        <v>0</v>
      </c>
      <c r="AV99" s="121">
        <f>$L99*POWER($E$1,(AU$6-'[1]Tabulka propočtu, verze 2021'!$B$3))*AV$3/$E$4</f>
        <v>0</v>
      </c>
      <c r="AW99" s="1"/>
      <c r="AX99" s="121">
        <f>$K99*POWER($E$1,(AX$6-'[1]Tabulka propočtu, verze 2021'!$B$3))*AY$3/$E$4</f>
        <v>0</v>
      </c>
      <c r="AY99" s="121">
        <f>$L99*POWER($E$1,(AX$6-'[1]Tabulka propočtu, verze 2021'!$B$3))*AY$3/$E$4</f>
        <v>0</v>
      </c>
      <c r="AZ99" s="1"/>
      <c r="BA99" s="121">
        <f>$K99*POWER($E$1,(BA$6-'[1]Tabulka propočtu, verze 2021'!$B$3))*BB$3/$E$4</f>
        <v>0</v>
      </c>
      <c r="BB99" s="121">
        <f>$L99*POWER($E$1,(BA$6-'[1]Tabulka propočtu, verze 2021'!$B$3))*BB$3/$E$4</f>
        <v>0</v>
      </c>
      <c r="BC99" s="1"/>
      <c r="BD99" s="121">
        <f>$K99*POWER($E$1,(BD$6-'[1]Tabulka propočtu, verze 2021'!$B$3))*BE$3/$E$4</f>
        <v>0</v>
      </c>
      <c r="BE99" s="121">
        <f>$L99*POWER($E$1,(BD$6-'[1]Tabulka propočtu, verze 2021'!$B$3))*BE$3/$E$4</f>
        <v>0</v>
      </c>
      <c r="BF99" s="1"/>
      <c r="BG99" s="121">
        <f>$K99*POWER($E$1,(BG$6-'[1]Tabulka propočtu, verze 2021'!$B$3))*BH$3/$E$4</f>
        <v>0</v>
      </c>
      <c r="BH99" s="121">
        <f>$L99*POWER($E$1,(BG$6-'[1]Tabulka propočtu, verze 2021'!$B$3))*BH$3/$E$4</f>
        <v>0</v>
      </c>
      <c r="BI99" s="1"/>
      <c r="BJ99" s="121">
        <f>$K99*POWER($E$1,(BJ$6-'[1]Tabulka propočtu, verze 2021'!$B$3))*BK$3/$E$4</f>
        <v>0</v>
      </c>
      <c r="BK99" s="121">
        <f>$L99*POWER($E$1,(BJ$6-'[1]Tabulka propočtu, verze 2021'!$B$3))*BK$3/$E$4</f>
        <v>0</v>
      </c>
      <c r="BL99" s="1"/>
      <c r="BM99" s="121">
        <f>$K99*POWER($E$1,(BM$6-'[1]Tabulka propočtu, verze 2021'!$B$3))*BN$3/$E$4</f>
        <v>0</v>
      </c>
      <c r="BN99" s="121">
        <f>$L99*POWER($E$1,(BM$6-'[1]Tabulka propočtu, verze 2021'!$B$3))*BN$3/$E$4</f>
        <v>0</v>
      </c>
      <c r="BO99" s="1"/>
      <c r="BP99" s="121">
        <f>$K99*POWER($E$1,(BP$6-'[1]Tabulka propočtu, verze 2021'!$B$3))*BQ$3/$E$4</f>
        <v>0</v>
      </c>
      <c r="BQ99" s="121">
        <f>$L99*POWER($E$1,(BP$6-'[1]Tabulka propočtu, verze 2021'!$B$3))*BQ$3/$E$4</f>
        <v>0</v>
      </c>
      <c r="BR99" s="1"/>
      <c r="BS99" s="121">
        <f>$K99*POWER($E$1,(BS$6-'[1]Tabulka propočtu, verze 2021'!$B$3))*BT$3/$E$4</f>
        <v>0</v>
      </c>
      <c r="BT99" s="121">
        <f>$L99*POWER($E$1,(BS$6-'[1]Tabulka propočtu, verze 2021'!$B$3))*BT$3/$E$4</f>
        <v>0</v>
      </c>
      <c r="BU99" s="1"/>
      <c r="BV99" s="121">
        <f>$K99*POWER($E$1,(BV$6-'[1]Tabulka propočtu, verze 2021'!$B$3))*BW$3/$E$4</f>
        <v>0</v>
      </c>
      <c r="BW99" s="121">
        <f>$L99*POWER($E$1,(BV$6-'[1]Tabulka propočtu, verze 2021'!$B$3))*BW$3/$E$4</f>
        <v>0</v>
      </c>
      <c r="BX99" s="1"/>
      <c r="BY99" s="121">
        <f>$K99*POWER($E$1,(BY$6-'[1]Tabulka propočtu, verze 2021'!$B$3))*BZ$3/$E$4</f>
        <v>0</v>
      </c>
      <c r="BZ99" s="121">
        <f>$L99*POWER($E$1,(BY$6-'[1]Tabulka propočtu, verze 2021'!$B$3))*BZ$3/$E$4</f>
        <v>0</v>
      </c>
      <c r="CA99" s="1"/>
      <c r="CB99" s="121">
        <f>$K99*POWER($E$1,(CB$6-'[1]Tabulka propočtu, verze 2021'!$B$3))*CC$3/$E$4</f>
        <v>0</v>
      </c>
      <c r="CC99" s="121">
        <f>$L99*POWER($E$1,(CB$6-'[1]Tabulka propočtu, verze 2021'!$B$3))*CC$3/$E$4</f>
        <v>0</v>
      </c>
      <c r="CD99" s="1"/>
      <c r="CE99" s="121">
        <f>$K99*POWER($E$1,(CE$6-'[1]Tabulka propočtu, verze 2021'!$B$3))*CF$3/$E$4</f>
        <v>0</v>
      </c>
      <c r="CF99" s="121">
        <f>$L99*POWER($E$1,(CE$6-'[1]Tabulka propočtu, verze 2021'!$B$3))*CF$3/$E$4</f>
        <v>0</v>
      </c>
      <c r="CG99" s="1"/>
      <c r="CH99" s="121">
        <f>$K99*POWER($E$1,(CH$6-'[1]Tabulka propočtu, verze 2021'!$B$3))*CI$3/$E$4</f>
        <v>0</v>
      </c>
      <c r="CI99" s="121">
        <f>$L99*POWER($E$1,(CH$6-'[1]Tabulka propočtu, verze 2021'!$B$3))*CI$3/$E$4</f>
        <v>0</v>
      </c>
      <c r="CJ99" s="1"/>
      <c r="CK99" s="121">
        <f>$K99*POWER($E$1,(CK$6-'[1]Tabulka propočtu, verze 2021'!$B$3))*CL$3/$E$4</f>
        <v>0</v>
      </c>
      <c r="CL99" s="121">
        <f>$L99*POWER($E$1,(CK$6-'[1]Tabulka propočtu, verze 2021'!$B$3))*CL$3/$E$4</f>
        <v>0</v>
      </c>
      <c r="CM99" s="1"/>
      <c r="CN99" s="121">
        <f>$K99*POWER($E$1,(CN$6-'[1]Tabulka propočtu, verze 2021'!$B$3))*CO$3/$E$4</f>
        <v>0</v>
      </c>
      <c r="CO99" s="121">
        <f>$L99*POWER($E$1,(CN$6-'[1]Tabulka propočtu, verze 2021'!$B$3))*CO$3/$E$4</f>
        <v>0</v>
      </c>
      <c r="CP99" s="1"/>
      <c r="CQ99" s="121">
        <f>$K99*POWER($E$1,(CQ$6-'[1]Tabulka propočtu, verze 2021'!$B$3))*CR$3/$E$4</f>
        <v>0</v>
      </c>
      <c r="CR99" s="121">
        <f>$L99*POWER($E$1,(CQ$6-'[1]Tabulka propočtu, verze 2021'!$B$3))*CR$3/$E$4</f>
        <v>0</v>
      </c>
      <c r="CS99" s="1"/>
      <c r="CT99" s="121">
        <f>$K99*POWER($E$1,(CT$6-'[1]Tabulka propočtu, verze 2021'!$B$3))*CU$3/$E$4</f>
        <v>0</v>
      </c>
      <c r="CU99" s="121">
        <f>$L99*POWER($E$1,(CT$6-'[1]Tabulka propočtu, verze 2021'!$B$3))*CU$3/$E$4</f>
        <v>0</v>
      </c>
      <c r="CV99" s="1"/>
      <c r="CW99" s="121">
        <f>$K99*POWER($E$1,(CW$6-'[1]Tabulka propočtu, verze 2021'!$B$3))*CX$3/$E$4</f>
        <v>0</v>
      </c>
      <c r="CX99" s="121">
        <f>$L99*POWER($E$1,(CW$6-'[1]Tabulka propočtu, verze 2021'!$B$3))*CX$3/$E$4</f>
        <v>0</v>
      </c>
      <c r="CY99" s="1"/>
      <c r="CZ99" s="121">
        <f>$K99*POWER($E$1,(CZ$6-'[1]Tabulka propočtu, verze 2021'!$B$3))*DA$3/$E$4</f>
        <v>0</v>
      </c>
      <c r="DA99" s="121">
        <f>$L99*POWER($E$1,(CZ$6-'[1]Tabulka propočtu, verze 2021'!$B$3))*DA$3/$E$4</f>
        <v>0</v>
      </c>
      <c r="DB99" s="1"/>
      <c r="DC99" s="121">
        <f>$K99*POWER($E$1,(DC$6-'[1]Tabulka propočtu, verze 2021'!$B$3))*DD$3/$E$4</f>
        <v>0</v>
      </c>
      <c r="DD99" s="121">
        <f>$L99*POWER($E$1,(DC$6-'[1]Tabulka propočtu, verze 2021'!$B$3))*DD$3/$E$4</f>
        <v>0</v>
      </c>
      <c r="DE99" s="1"/>
    </row>
    <row r="100" spans="1:109" x14ac:dyDescent="0.2">
      <c r="A100" s="118"/>
      <c r="B100" s="119"/>
      <c r="C100" s="114" t="str">
        <f>'[1]Tabulka propočtu, verze 2021'!C95</f>
        <v>E30</v>
      </c>
      <c r="D100" s="75" t="str">
        <f>'[1]Tabulka propočtu, verze 2021'!D95</f>
        <v>Rezervní řádek</v>
      </c>
      <c r="E100" s="76">
        <f>'[1]Tabulka propočtu, verze 2021'!E95</f>
        <v>0</v>
      </c>
      <c r="F100" s="77">
        <f>'[1]Tabulka propočtu, verze 2021'!G95</f>
        <v>0</v>
      </c>
      <c r="H100" s="121">
        <f>'[1]Tabulka propočtu, verze 2021'!$CQ95</f>
        <v>0</v>
      </c>
      <c r="I100" s="121">
        <f>'[1]Tabulka propočtu, verze 2021'!$CS95</f>
        <v>0</v>
      </c>
      <c r="K100" s="121">
        <f>'[1]Tabulka propočtu, verze 2021'!$CQ95</f>
        <v>0</v>
      </c>
      <c r="L100" s="121">
        <f>'[1]Tabulka propočtu, verze 2021'!$CS95</f>
        <v>0</v>
      </c>
      <c r="M100" s="64"/>
      <c r="N100" s="121">
        <f t="shared" si="223"/>
        <v>0</v>
      </c>
      <c r="O100" s="121">
        <f t="shared" si="224"/>
        <v>0</v>
      </c>
      <c r="P100"/>
      <c r="Q100" s="121">
        <f>$K100*POWER($E$1,(Q$6-'[1]Tabulka propočtu, verze 2021'!$B$3))*R$3/$E$4</f>
        <v>0</v>
      </c>
      <c r="R100" s="121">
        <f>$L100*POWER($E$1,(Q$6-'[1]Tabulka propočtu, verze 2021'!$B$3))*R$3/$E$4</f>
        <v>0</v>
      </c>
      <c r="S100"/>
      <c r="T100" s="121">
        <f>$K100*POWER($E$1,($T$6-'[1]Tabulka propočtu, verze 2021'!$B$3))*U$3/$E$4</f>
        <v>0</v>
      </c>
      <c r="U100" s="121">
        <f>$L100*POWER($E$1,($T$6-'[1]Tabulka propočtu, verze 2021'!$B$3))*U$3/$E$4</f>
        <v>0</v>
      </c>
      <c r="W100" s="121">
        <f>$K100*POWER($E$1,(W$6-'[1]Tabulka propočtu, verze 2021'!$B$3))*X$3/$E$4</f>
        <v>0</v>
      </c>
      <c r="X100" s="121">
        <f>$L100*POWER($E$1,(W$6-'[1]Tabulka propočtu, verze 2021'!$B$3))*X$3/$E$4</f>
        <v>0</v>
      </c>
      <c r="Z100" s="121">
        <f>$K100*POWER($E$1,(Z$6-'[1]Tabulka propočtu, verze 2021'!$B$3))*AA$3/$E$4</f>
        <v>0</v>
      </c>
      <c r="AA100" s="121">
        <f>$L100*POWER($E$1,(Z$6-'[1]Tabulka propočtu, verze 2021'!$B$3))*AA$3/$E$4</f>
        <v>0</v>
      </c>
      <c r="AB100" s="1"/>
      <c r="AC100" s="121">
        <f>$K100*POWER($E$1,(AC$6-'[1]Tabulka propočtu, verze 2021'!$B$3))*AD$3/$E$4</f>
        <v>0</v>
      </c>
      <c r="AD100" s="121">
        <f>$L100*POWER($E$1,(AC$6-'[1]Tabulka propočtu, verze 2021'!$B$3))*AD$3/$E$4</f>
        <v>0</v>
      </c>
      <c r="AE100" s="1"/>
      <c r="AF100" s="121">
        <f>$K100*POWER($E$1,(AF$6-'[1]Tabulka propočtu, verze 2021'!$B$3))*AG$3/$E$4</f>
        <v>0</v>
      </c>
      <c r="AG100" s="121">
        <f>$L100*POWER($E$1,(AF$6-'[1]Tabulka propočtu, verze 2021'!$B$3))*AG$3/$E$4</f>
        <v>0</v>
      </c>
      <c r="AH100" s="1"/>
      <c r="AI100" s="121">
        <f>$K100*POWER($E$1,(AI$6-'[1]Tabulka propočtu, verze 2021'!$B$3))*AJ$3/$E$4</f>
        <v>0</v>
      </c>
      <c r="AJ100" s="121">
        <f>$L100*POWER($E$1,(AI$6-'[1]Tabulka propočtu, verze 2021'!$B$3))*AJ$3/$E$4</f>
        <v>0</v>
      </c>
      <c r="AK100" s="1"/>
      <c r="AL100" s="121">
        <f>$K100*POWER($E$1,(AL$6-'[1]Tabulka propočtu, verze 2021'!$B$3))*AM$3/$E$4</f>
        <v>0</v>
      </c>
      <c r="AM100" s="121">
        <f>$L100*POWER($E$1,(AL$6-'[1]Tabulka propočtu, verze 2021'!$B$3))*AM$3/$E$4</f>
        <v>0</v>
      </c>
      <c r="AN100" s="1"/>
      <c r="AO100" s="121">
        <f>$K100*POWER($E$1,(AO$6-'[1]Tabulka propočtu, verze 2021'!$B$3))*AP$3/$E$4</f>
        <v>0</v>
      </c>
      <c r="AP100" s="121">
        <f>$L100*POWER($E$1,(AO$6-'[1]Tabulka propočtu, verze 2021'!$B$3))*AP$3/$E$4</f>
        <v>0</v>
      </c>
      <c r="AQ100" s="1"/>
      <c r="AR100" s="121">
        <f>$K100*POWER($E$1,(AR$6-'[1]Tabulka propočtu, verze 2021'!$B$3))*AS$3/$E$4</f>
        <v>0</v>
      </c>
      <c r="AS100" s="121">
        <f>$L100*POWER($E$1,(AR$6-'[1]Tabulka propočtu, verze 2021'!$B$3))*AS$3/$E$4</f>
        <v>0</v>
      </c>
      <c r="AT100" s="1"/>
      <c r="AU100" s="121">
        <f>$K100*POWER($E$1,(AU$6-'[1]Tabulka propočtu, verze 2021'!$B$3))*AV$3/$E$4</f>
        <v>0</v>
      </c>
      <c r="AV100" s="121">
        <f>$L100*POWER($E$1,(AU$6-'[1]Tabulka propočtu, verze 2021'!$B$3))*AV$3/$E$4</f>
        <v>0</v>
      </c>
      <c r="AW100" s="1"/>
      <c r="AX100" s="121">
        <f>$K100*POWER($E$1,(AX$6-'[1]Tabulka propočtu, verze 2021'!$B$3))*AY$3/$E$4</f>
        <v>0</v>
      </c>
      <c r="AY100" s="121">
        <f>$L100*POWER($E$1,(AX$6-'[1]Tabulka propočtu, verze 2021'!$B$3))*AY$3/$E$4</f>
        <v>0</v>
      </c>
      <c r="AZ100" s="1"/>
      <c r="BA100" s="121">
        <f>$K100*POWER($E$1,(BA$6-'[1]Tabulka propočtu, verze 2021'!$B$3))*BB$3/$E$4</f>
        <v>0</v>
      </c>
      <c r="BB100" s="121">
        <f>$L100*POWER($E$1,(BA$6-'[1]Tabulka propočtu, verze 2021'!$B$3))*BB$3/$E$4</f>
        <v>0</v>
      </c>
      <c r="BC100" s="1"/>
      <c r="BD100" s="121">
        <f>$K100*POWER($E$1,(BD$6-'[1]Tabulka propočtu, verze 2021'!$B$3))*BE$3/$E$4</f>
        <v>0</v>
      </c>
      <c r="BE100" s="121">
        <f>$L100*POWER($E$1,(BD$6-'[1]Tabulka propočtu, verze 2021'!$B$3))*BE$3/$E$4</f>
        <v>0</v>
      </c>
      <c r="BF100" s="1"/>
      <c r="BG100" s="121">
        <f>$K100*POWER($E$1,(BG$6-'[1]Tabulka propočtu, verze 2021'!$B$3))*BH$3/$E$4</f>
        <v>0</v>
      </c>
      <c r="BH100" s="121">
        <f>$L100*POWER($E$1,(BG$6-'[1]Tabulka propočtu, verze 2021'!$B$3))*BH$3/$E$4</f>
        <v>0</v>
      </c>
      <c r="BI100" s="1"/>
      <c r="BJ100" s="121">
        <f>$K100*POWER($E$1,(BJ$6-'[1]Tabulka propočtu, verze 2021'!$B$3))*BK$3/$E$4</f>
        <v>0</v>
      </c>
      <c r="BK100" s="121">
        <f>$L100*POWER($E$1,(BJ$6-'[1]Tabulka propočtu, verze 2021'!$B$3))*BK$3/$E$4</f>
        <v>0</v>
      </c>
      <c r="BL100" s="1"/>
      <c r="BM100" s="121">
        <f>$K100*POWER($E$1,(BM$6-'[1]Tabulka propočtu, verze 2021'!$B$3))*BN$3/$E$4</f>
        <v>0</v>
      </c>
      <c r="BN100" s="121">
        <f>$L100*POWER($E$1,(BM$6-'[1]Tabulka propočtu, verze 2021'!$B$3))*BN$3/$E$4</f>
        <v>0</v>
      </c>
      <c r="BO100" s="1"/>
      <c r="BP100" s="121">
        <f>$K100*POWER($E$1,(BP$6-'[1]Tabulka propočtu, verze 2021'!$B$3))*BQ$3/$E$4</f>
        <v>0</v>
      </c>
      <c r="BQ100" s="121">
        <f>$L100*POWER($E$1,(BP$6-'[1]Tabulka propočtu, verze 2021'!$B$3))*BQ$3/$E$4</f>
        <v>0</v>
      </c>
      <c r="BR100" s="1"/>
      <c r="BS100" s="121">
        <f>$K100*POWER($E$1,(BS$6-'[1]Tabulka propočtu, verze 2021'!$B$3))*BT$3/$E$4</f>
        <v>0</v>
      </c>
      <c r="BT100" s="121">
        <f>$L100*POWER($E$1,(BS$6-'[1]Tabulka propočtu, verze 2021'!$B$3))*BT$3/$E$4</f>
        <v>0</v>
      </c>
      <c r="BU100" s="1"/>
      <c r="BV100" s="121">
        <f>$K100*POWER($E$1,(BV$6-'[1]Tabulka propočtu, verze 2021'!$B$3))*BW$3/$E$4</f>
        <v>0</v>
      </c>
      <c r="BW100" s="121">
        <f>$L100*POWER($E$1,(BV$6-'[1]Tabulka propočtu, verze 2021'!$B$3))*BW$3/$E$4</f>
        <v>0</v>
      </c>
      <c r="BX100" s="1"/>
      <c r="BY100" s="121">
        <f>$K100*POWER($E$1,(BY$6-'[1]Tabulka propočtu, verze 2021'!$B$3))*BZ$3/$E$4</f>
        <v>0</v>
      </c>
      <c r="BZ100" s="121">
        <f>$L100*POWER($E$1,(BY$6-'[1]Tabulka propočtu, verze 2021'!$B$3))*BZ$3/$E$4</f>
        <v>0</v>
      </c>
      <c r="CA100" s="1"/>
      <c r="CB100" s="121">
        <f>$K100*POWER($E$1,(CB$6-'[1]Tabulka propočtu, verze 2021'!$B$3))*CC$3/$E$4</f>
        <v>0</v>
      </c>
      <c r="CC100" s="121">
        <f>$L100*POWER($E$1,(CB$6-'[1]Tabulka propočtu, verze 2021'!$B$3))*CC$3/$E$4</f>
        <v>0</v>
      </c>
      <c r="CD100" s="1"/>
      <c r="CE100" s="121">
        <f>$K100*POWER($E$1,(CE$6-'[1]Tabulka propočtu, verze 2021'!$B$3))*CF$3/$E$4</f>
        <v>0</v>
      </c>
      <c r="CF100" s="121">
        <f>$L100*POWER($E$1,(CE$6-'[1]Tabulka propočtu, verze 2021'!$B$3))*CF$3/$E$4</f>
        <v>0</v>
      </c>
      <c r="CG100" s="1"/>
      <c r="CH100" s="121">
        <f>$K100*POWER($E$1,(CH$6-'[1]Tabulka propočtu, verze 2021'!$B$3))*CI$3/$E$4</f>
        <v>0</v>
      </c>
      <c r="CI100" s="121">
        <f>$L100*POWER($E$1,(CH$6-'[1]Tabulka propočtu, verze 2021'!$B$3))*CI$3/$E$4</f>
        <v>0</v>
      </c>
      <c r="CJ100" s="1"/>
      <c r="CK100" s="121">
        <f>$K100*POWER($E$1,(CK$6-'[1]Tabulka propočtu, verze 2021'!$B$3))*CL$3/$E$4</f>
        <v>0</v>
      </c>
      <c r="CL100" s="121">
        <f>$L100*POWER($E$1,(CK$6-'[1]Tabulka propočtu, verze 2021'!$B$3))*CL$3/$E$4</f>
        <v>0</v>
      </c>
      <c r="CM100" s="1"/>
      <c r="CN100" s="121">
        <f>$K100*POWER($E$1,(CN$6-'[1]Tabulka propočtu, verze 2021'!$B$3))*CO$3/$E$4</f>
        <v>0</v>
      </c>
      <c r="CO100" s="121">
        <f>$L100*POWER($E$1,(CN$6-'[1]Tabulka propočtu, verze 2021'!$B$3))*CO$3/$E$4</f>
        <v>0</v>
      </c>
      <c r="CP100" s="1"/>
      <c r="CQ100" s="121">
        <f>$K100*POWER($E$1,(CQ$6-'[1]Tabulka propočtu, verze 2021'!$B$3))*CR$3/$E$4</f>
        <v>0</v>
      </c>
      <c r="CR100" s="121">
        <f>$L100*POWER($E$1,(CQ$6-'[1]Tabulka propočtu, verze 2021'!$B$3))*CR$3/$E$4</f>
        <v>0</v>
      </c>
      <c r="CS100" s="1"/>
      <c r="CT100" s="121">
        <f>$K100*POWER($E$1,(CT$6-'[1]Tabulka propočtu, verze 2021'!$B$3))*CU$3/$E$4</f>
        <v>0</v>
      </c>
      <c r="CU100" s="121">
        <f>$L100*POWER($E$1,(CT$6-'[1]Tabulka propočtu, verze 2021'!$B$3))*CU$3/$E$4</f>
        <v>0</v>
      </c>
      <c r="CV100" s="1"/>
      <c r="CW100" s="121">
        <f>$K100*POWER($E$1,(CW$6-'[1]Tabulka propočtu, verze 2021'!$B$3))*CX$3/$E$4</f>
        <v>0</v>
      </c>
      <c r="CX100" s="121">
        <f>$L100*POWER($E$1,(CW$6-'[1]Tabulka propočtu, verze 2021'!$B$3))*CX$3/$E$4</f>
        <v>0</v>
      </c>
      <c r="CY100" s="1"/>
      <c r="CZ100" s="121">
        <f>$K100*POWER($E$1,(CZ$6-'[1]Tabulka propočtu, verze 2021'!$B$3))*DA$3/$E$4</f>
        <v>0</v>
      </c>
      <c r="DA100" s="121">
        <f>$L100*POWER($E$1,(CZ$6-'[1]Tabulka propočtu, verze 2021'!$B$3))*DA$3/$E$4</f>
        <v>0</v>
      </c>
      <c r="DB100" s="1"/>
      <c r="DC100" s="121">
        <f>$K100*POWER($E$1,(DC$6-'[1]Tabulka propočtu, verze 2021'!$B$3))*DD$3/$E$4</f>
        <v>0</v>
      </c>
      <c r="DD100" s="121">
        <f>$L100*POWER($E$1,(DC$6-'[1]Tabulka propočtu, verze 2021'!$B$3))*DD$3/$E$4</f>
        <v>0</v>
      </c>
      <c r="DE100" s="1"/>
    </row>
    <row r="101" spans="1:109" x14ac:dyDescent="0.2">
      <c r="A101" s="118"/>
      <c r="B101" s="119"/>
      <c r="C101" s="114" t="str">
        <f>'[1]Tabulka propočtu, verze 2021'!C96</f>
        <v>E31</v>
      </c>
      <c r="D101" s="75" t="str">
        <f>'[1]Tabulka propočtu, verze 2021'!D96</f>
        <v>Rezervní řádek</v>
      </c>
      <c r="E101" s="76">
        <f>'[1]Tabulka propočtu, verze 2021'!E96</f>
        <v>0</v>
      </c>
      <c r="F101" s="77">
        <f>'[1]Tabulka propočtu, verze 2021'!G96</f>
        <v>0</v>
      </c>
      <c r="H101" s="121">
        <f>'[1]Tabulka propočtu, verze 2021'!$CQ96</f>
        <v>0</v>
      </c>
      <c r="I101" s="121">
        <f>'[1]Tabulka propočtu, verze 2021'!$CS96</f>
        <v>0</v>
      </c>
      <c r="K101" s="121">
        <f>'[1]Tabulka propočtu, verze 2021'!$CQ96</f>
        <v>0</v>
      </c>
      <c r="L101" s="121">
        <f>'[1]Tabulka propočtu, verze 2021'!$CS96</f>
        <v>0</v>
      </c>
      <c r="M101" s="64"/>
      <c r="N101" s="121">
        <f t="shared" si="223"/>
        <v>0</v>
      </c>
      <c r="O101" s="121">
        <f t="shared" si="224"/>
        <v>0</v>
      </c>
      <c r="P101"/>
      <c r="Q101" s="121">
        <f>$K101*POWER($E$1,(Q$6-'[1]Tabulka propočtu, verze 2021'!$B$3))*R$3/$E$4</f>
        <v>0</v>
      </c>
      <c r="R101" s="121">
        <f>$L101*POWER($E$1,(Q$6-'[1]Tabulka propočtu, verze 2021'!$B$3))*R$3/$E$4</f>
        <v>0</v>
      </c>
      <c r="S101"/>
      <c r="T101" s="121">
        <f>$K101*POWER($E$1,($T$6-'[1]Tabulka propočtu, verze 2021'!$B$3))*U$3/$E$4</f>
        <v>0</v>
      </c>
      <c r="U101" s="121">
        <f>$L101*POWER($E$1,($T$6-'[1]Tabulka propočtu, verze 2021'!$B$3))*U$3/$E$4</f>
        <v>0</v>
      </c>
      <c r="W101" s="121">
        <f>$K101*POWER($E$1,(W$6-'[1]Tabulka propočtu, verze 2021'!$B$3))*X$3/$E$4</f>
        <v>0</v>
      </c>
      <c r="X101" s="121">
        <f>$L101*POWER($E$1,(W$6-'[1]Tabulka propočtu, verze 2021'!$B$3))*X$3/$E$4</f>
        <v>0</v>
      </c>
      <c r="Z101" s="121">
        <f>$K101*POWER($E$1,(Z$6-'[1]Tabulka propočtu, verze 2021'!$B$3))*AA$3/$E$4</f>
        <v>0</v>
      </c>
      <c r="AA101" s="121">
        <f>$L101*POWER($E$1,(Z$6-'[1]Tabulka propočtu, verze 2021'!$B$3))*AA$3/$E$4</f>
        <v>0</v>
      </c>
      <c r="AB101" s="1"/>
      <c r="AC101" s="121">
        <f>$K101*POWER($E$1,(AC$6-'[1]Tabulka propočtu, verze 2021'!$B$3))*AD$3/$E$4</f>
        <v>0</v>
      </c>
      <c r="AD101" s="121">
        <f>$L101*POWER($E$1,(AC$6-'[1]Tabulka propočtu, verze 2021'!$B$3))*AD$3/$E$4</f>
        <v>0</v>
      </c>
      <c r="AE101" s="1"/>
      <c r="AF101" s="121">
        <f>$K101*POWER($E$1,(AF$6-'[1]Tabulka propočtu, verze 2021'!$B$3))*AG$3/$E$4</f>
        <v>0</v>
      </c>
      <c r="AG101" s="121">
        <f>$L101*POWER($E$1,(AF$6-'[1]Tabulka propočtu, verze 2021'!$B$3))*AG$3/$E$4</f>
        <v>0</v>
      </c>
      <c r="AH101" s="1"/>
      <c r="AI101" s="121">
        <f>$K101*POWER($E$1,(AI$6-'[1]Tabulka propočtu, verze 2021'!$B$3))*AJ$3/$E$4</f>
        <v>0</v>
      </c>
      <c r="AJ101" s="121">
        <f>$L101*POWER($E$1,(AI$6-'[1]Tabulka propočtu, verze 2021'!$B$3))*AJ$3/$E$4</f>
        <v>0</v>
      </c>
      <c r="AK101" s="1"/>
      <c r="AL101" s="121">
        <f>$K101*POWER($E$1,(AL$6-'[1]Tabulka propočtu, verze 2021'!$B$3))*AM$3/$E$4</f>
        <v>0</v>
      </c>
      <c r="AM101" s="121">
        <f>$L101*POWER($E$1,(AL$6-'[1]Tabulka propočtu, verze 2021'!$B$3))*AM$3/$E$4</f>
        <v>0</v>
      </c>
      <c r="AN101" s="1"/>
      <c r="AO101" s="121">
        <f>$K101*POWER($E$1,(AO$6-'[1]Tabulka propočtu, verze 2021'!$B$3))*AP$3/$E$4</f>
        <v>0</v>
      </c>
      <c r="AP101" s="121">
        <f>$L101*POWER($E$1,(AO$6-'[1]Tabulka propočtu, verze 2021'!$B$3))*AP$3/$E$4</f>
        <v>0</v>
      </c>
      <c r="AQ101" s="1"/>
      <c r="AR101" s="121">
        <f>$K101*POWER($E$1,(AR$6-'[1]Tabulka propočtu, verze 2021'!$B$3))*AS$3/$E$4</f>
        <v>0</v>
      </c>
      <c r="AS101" s="121">
        <f>$L101*POWER($E$1,(AR$6-'[1]Tabulka propočtu, verze 2021'!$B$3))*AS$3/$E$4</f>
        <v>0</v>
      </c>
      <c r="AT101" s="1"/>
      <c r="AU101" s="121">
        <f>$K101*POWER($E$1,(AU$6-'[1]Tabulka propočtu, verze 2021'!$B$3))*AV$3/$E$4</f>
        <v>0</v>
      </c>
      <c r="AV101" s="121">
        <f>$L101*POWER($E$1,(AU$6-'[1]Tabulka propočtu, verze 2021'!$B$3))*AV$3/$E$4</f>
        <v>0</v>
      </c>
      <c r="AW101" s="1"/>
      <c r="AX101" s="121">
        <f>$K101*POWER($E$1,(AX$6-'[1]Tabulka propočtu, verze 2021'!$B$3))*AY$3/$E$4</f>
        <v>0</v>
      </c>
      <c r="AY101" s="121">
        <f>$L101*POWER($E$1,(AX$6-'[1]Tabulka propočtu, verze 2021'!$B$3))*AY$3/$E$4</f>
        <v>0</v>
      </c>
      <c r="AZ101" s="1"/>
      <c r="BA101" s="121">
        <f>$K101*POWER($E$1,(BA$6-'[1]Tabulka propočtu, verze 2021'!$B$3))*BB$3/$E$4</f>
        <v>0</v>
      </c>
      <c r="BB101" s="121">
        <f>$L101*POWER($E$1,(BA$6-'[1]Tabulka propočtu, verze 2021'!$B$3))*BB$3/$E$4</f>
        <v>0</v>
      </c>
      <c r="BC101" s="1"/>
      <c r="BD101" s="121">
        <f>$K101*POWER($E$1,(BD$6-'[1]Tabulka propočtu, verze 2021'!$B$3))*BE$3/$E$4</f>
        <v>0</v>
      </c>
      <c r="BE101" s="121">
        <f>$L101*POWER($E$1,(BD$6-'[1]Tabulka propočtu, verze 2021'!$B$3))*BE$3/$E$4</f>
        <v>0</v>
      </c>
      <c r="BF101" s="1"/>
      <c r="BG101" s="121">
        <f>$K101*POWER($E$1,(BG$6-'[1]Tabulka propočtu, verze 2021'!$B$3))*BH$3/$E$4</f>
        <v>0</v>
      </c>
      <c r="BH101" s="121">
        <f>$L101*POWER($E$1,(BG$6-'[1]Tabulka propočtu, verze 2021'!$B$3))*BH$3/$E$4</f>
        <v>0</v>
      </c>
      <c r="BI101" s="1"/>
      <c r="BJ101" s="121">
        <f>$K101*POWER($E$1,(BJ$6-'[1]Tabulka propočtu, verze 2021'!$B$3))*BK$3/$E$4</f>
        <v>0</v>
      </c>
      <c r="BK101" s="121">
        <f>$L101*POWER($E$1,(BJ$6-'[1]Tabulka propočtu, verze 2021'!$B$3))*BK$3/$E$4</f>
        <v>0</v>
      </c>
      <c r="BL101" s="1"/>
      <c r="BM101" s="121">
        <f>$K101*POWER($E$1,(BM$6-'[1]Tabulka propočtu, verze 2021'!$B$3))*BN$3/$E$4</f>
        <v>0</v>
      </c>
      <c r="BN101" s="121">
        <f>$L101*POWER($E$1,(BM$6-'[1]Tabulka propočtu, verze 2021'!$B$3))*BN$3/$E$4</f>
        <v>0</v>
      </c>
      <c r="BO101" s="1"/>
      <c r="BP101" s="121">
        <f>$K101*POWER($E$1,(BP$6-'[1]Tabulka propočtu, verze 2021'!$B$3))*BQ$3/$E$4</f>
        <v>0</v>
      </c>
      <c r="BQ101" s="121">
        <f>$L101*POWER($E$1,(BP$6-'[1]Tabulka propočtu, verze 2021'!$B$3))*BQ$3/$E$4</f>
        <v>0</v>
      </c>
      <c r="BR101" s="1"/>
      <c r="BS101" s="121">
        <f>$K101*POWER($E$1,(BS$6-'[1]Tabulka propočtu, verze 2021'!$B$3))*BT$3/$E$4</f>
        <v>0</v>
      </c>
      <c r="BT101" s="121">
        <f>$L101*POWER($E$1,(BS$6-'[1]Tabulka propočtu, verze 2021'!$B$3))*BT$3/$E$4</f>
        <v>0</v>
      </c>
      <c r="BU101" s="1"/>
      <c r="BV101" s="121">
        <f>$K101*POWER($E$1,(BV$6-'[1]Tabulka propočtu, verze 2021'!$B$3))*BW$3/$E$4</f>
        <v>0</v>
      </c>
      <c r="BW101" s="121">
        <f>$L101*POWER($E$1,(BV$6-'[1]Tabulka propočtu, verze 2021'!$B$3))*BW$3/$E$4</f>
        <v>0</v>
      </c>
      <c r="BX101" s="1"/>
      <c r="BY101" s="121">
        <f>$K101*POWER($E$1,(BY$6-'[1]Tabulka propočtu, verze 2021'!$B$3))*BZ$3/$E$4</f>
        <v>0</v>
      </c>
      <c r="BZ101" s="121">
        <f>$L101*POWER($E$1,(BY$6-'[1]Tabulka propočtu, verze 2021'!$B$3))*BZ$3/$E$4</f>
        <v>0</v>
      </c>
      <c r="CA101" s="1"/>
      <c r="CB101" s="121">
        <f>$K101*POWER($E$1,(CB$6-'[1]Tabulka propočtu, verze 2021'!$B$3))*CC$3/$E$4</f>
        <v>0</v>
      </c>
      <c r="CC101" s="121">
        <f>$L101*POWER($E$1,(CB$6-'[1]Tabulka propočtu, verze 2021'!$B$3))*CC$3/$E$4</f>
        <v>0</v>
      </c>
      <c r="CD101" s="1"/>
      <c r="CE101" s="121">
        <f>$K101*POWER($E$1,(CE$6-'[1]Tabulka propočtu, verze 2021'!$B$3))*CF$3/$E$4</f>
        <v>0</v>
      </c>
      <c r="CF101" s="121">
        <f>$L101*POWER($E$1,(CE$6-'[1]Tabulka propočtu, verze 2021'!$B$3))*CF$3/$E$4</f>
        <v>0</v>
      </c>
      <c r="CG101" s="1"/>
      <c r="CH101" s="121">
        <f>$K101*POWER($E$1,(CH$6-'[1]Tabulka propočtu, verze 2021'!$B$3))*CI$3/$E$4</f>
        <v>0</v>
      </c>
      <c r="CI101" s="121">
        <f>$L101*POWER($E$1,(CH$6-'[1]Tabulka propočtu, verze 2021'!$B$3))*CI$3/$E$4</f>
        <v>0</v>
      </c>
      <c r="CJ101" s="1"/>
      <c r="CK101" s="121">
        <f>$K101*POWER($E$1,(CK$6-'[1]Tabulka propočtu, verze 2021'!$B$3))*CL$3/$E$4</f>
        <v>0</v>
      </c>
      <c r="CL101" s="121">
        <f>$L101*POWER($E$1,(CK$6-'[1]Tabulka propočtu, verze 2021'!$B$3))*CL$3/$E$4</f>
        <v>0</v>
      </c>
      <c r="CM101" s="1"/>
      <c r="CN101" s="121">
        <f>$K101*POWER($E$1,(CN$6-'[1]Tabulka propočtu, verze 2021'!$B$3))*CO$3/$E$4</f>
        <v>0</v>
      </c>
      <c r="CO101" s="121">
        <f>$L101*POWER($E$1,(CN$6-'[1]Tabulka propočtu, verze 2021'!$B$3))*CO$3/$E$4</f>
        <v>0</v>
      </c>
      <c r="CP101" s="1"/>
      <c r="CQ101" s="121">
        <f>$K101*POWER($E$1,(CQ$6-'[1]Tabulka propočtu, verze 2021'!$B$3))*CR$3/$E$4</f>
        <v>0</v>
      </c>
      <c r="CR101" s="121">
        <f>$L101*POWER($E$1,(CQ$6-'[1]Tabulka propočtu, verze 2021'!$B$3))*CR$3/$E$4</f>
        <v>0</v>
      </c>
      <c r="CS101" s="1"/>
      <c r="CT101" s="121">
        <f>$K101*POWER($E$1,(CT$6-'[1]Tabulka propočtu, verze 2021'!$B$3))*CU$3/$E$4</f>
        <v>0</v>
      </c>
      <c r="CU101" s="121">
        <f>$L101*POWER($E$1,(CT$6-'[1]Tabulka propočtu, verze 2021'!$B$3))*CU$3/$E$4</f>
        <v>0</v>
      </c>
      <c r="CV101" s="1"/>
      <c r="CW101" s="121">
        <f>$K101*POWER($E$1,(CW$6-'[1]Tabulka propočtu, verze 2021'!$B$3))*CX$3/$E$4</f>
        <v>0</v>
      </c>
      <c r="CX101" s="121">
        <f>$L101*POWER($E$1,(CW$6-'[1]Tabulka propočtu, verze 2021'!$B$3))*CX$3/$E$4</f>
        <v>0</v>
      </c>
      <c r="CY101" s="1"/>
      <c r="CZ101" s="121">
        <f>$K101*POWER($E$1,(CZ$6-'[1]Tabulka propočtu, verze 2021'!$B$3))*DA$3/$E$4</f>
        <v>0</v>
      </c>
      <c r="DA101" s="121">
        <f>$L101*POWER($E$1,(CZ$6-'[1]Tabulka propočtu, verze 2021'!$B$3))*DA$3/$E$4</f>
        <v>0</v>
      </c>
      <c r="DB101" s="1"/>
      <c r="DC101" s="121">
        <f>$K101*POWER($E$1,(DC$6-'[1]Tabulka propočtu, verze 2021'!$B$3))*DD$3/$E$4</f>
        <v>0</v>
      </c>
      <c r="DD101" s="121">
        <f>$L101*POWER($E$1,(DC$6-'[1]Tabulka propočtu, verze 2021'!$B$3))*DD$3/$E$4</f>
        <v>0</v>
      </c>
      <c r="DE101" s="1"/>
    </row>
    <row r="102" spans="1:109" x14ac:dyDescent="0.2">
      <c r="A102" s="118"/>
      <c r="B102" s="119"/>
      <c r="C102" s="114" t="str">
        <f>'[1]Tabulka propočtu, verze 2021'!C97</f>
        <v>E32</v>
      </c>
      <c r="D102" s="79" t="str">
        <f>'[1]Tabulka propočtu, verze 2021'!D97</f>
        <v>Individuální kalkulace</v>
      </c>
      <c r="E102" s="80" t="str">
        <f>'[1]Tabulka propočtu, verze 2021'!E97</f>
        <v>mil. Kč</v>
      </c>
      <c r="F102" s="81">
        <f>'[1]Tabulka propočtu, verze 2021'!G97</f>
        <v>0</v>
      </c>
      <c r="H102" s="121">
        <f>'[1]Tabulka propočtu, verze 2021'!$CQ97</f>
        <v>0</v>
      </c>
      <c r="I102" s="121">
        <f>'[1]Tabulka propočtu, verze 2021'!$CS97</f>
        <v>0</v>
      </c>
      <c r="K102" s="121">
        <f>'[1]Tabulka propočtu, verze 2021'!$CQ97</f>
        <v>0</v>
      </c>
      <c r="L102" s="121">
        <f>'[1]Tabulka propočtu, verze 2021'!$CS97</f>
        <v>0</v>
      </c>
      <c r="M102" s="64"/>
      <c r="N102" s="121">
        <f t="shared" si="223"/>
        <v>0</v>
      </c>
      <c r="O102" s="121">
        <f t="shared" si="224"/>
        <v>0</v>
      </c>
      <c r="P102"/>
      <c r="Q102" s="121">
        <f>$K102*POWER($E$1,(Q$6-'[1]Tabulka propočtu, verze 2021'!$B$3))*R$3/$E$4</f>
        <v>0</v>
      </c>
      <c r="R102" s="121">
        <f>$L102*POWER($E$1,(Q$6-'[1]Tabulka propočtu, verze 2021'!$B$3))*R$3/$E$4</f>
        <v>0</v>
      </c>
      <c r="S102"/>
      <c r="T102" s="121">
        <f>$K102*POWER($E$1,($T$6-'[1]Tabulka propočtu, verze 2021'!$B$3))*U$3/$E$4</f>
        <v>0</v>
      </c>
      <c r="U102" s="121">
        <f>$L102*POWER($E$1,($T$6-'[1]Tabulka propočtu, verze 2021'!$B$3))*U$3/$E$4</f>
        <v>0</v>
      </c>
      <c r="W102" s="121">
        <f>$K102*POWER($E$1,(W$6-'[1]Tabulka propočtu, verze 2021'!$B$3))*X$3/$E$4</f>
        <v>0</v>
      </c>
      <c r="X102" s="121">
        <f>$L102*POWER($E$1,(W$6-'[1]Tabulka propočtu, verze 2021'!$B$3))*X$3/$E$4</f>
        <v>0</v>
      </c>
      <c r="Z102" s="121">
        <f>$K102*POWER($E$1,(Z$6-'[1]Tabulka propočtu, verze 2021'!$B$3))*AA$3/$E$4</f>
        <v>0</v>
      </c>
      <c r="AA102" s="121">
        <f>$L102*POWER($E$1,(Z$6-'[1]Tabulka propočtu, verze 2021'!$B$3))*AA$3/$E$4</f>
        <v>0</v>
      </c>
      <c r="AB102" s="1"/>
      <c r="AC102" s="121">
        <f>$K102*POWER($E$1,(AC$6-'[1]Tabulka propočtu, verze 2021'!$B$3))*AD$3/$E$4</f>
        <v>0</v>
      </c>
      <c r="AD102" s="121">
        <f>$L102*POWER($E$1,(AC$6-'[1]Tabulka propočtu, verze 2021'!$B$3))*AD$3/$E$4</f>
        <v>0</v>
      </c>
      <c r="AE102" s="1"/>
      <c r="AF102" s="121">
        <f>$K102*POWER($E$1,(AF$6-'[1]Tabulka propočtu, verze 2021'!$B$3))*AG$3/$E$4</f>
        <v>0</v>
      </c>
      <c r="AG102" s="121">
        <f>$L102*POWER($E$1,(AF$6-'[1]Tabulka propočtu, verze 2021'!$B$3))*AG$3/$E$4</f>
        <v>0</v>
      </c>
      <c r="AH102" s="1"/>
      <c r="AI102" s="121">
        <f>$K102*POWER($E$1,(AI$6-'[1]Tabulka propočtu, verze 2021'!$B$3))*AJ$3/$E$4</f>
        <v>0</v>
      </c>
      <c r="AJ102" s="121">
        <f>$L102*POWER($E$1,(AI$6-'[1]Tabulka propočtu, verze 2021'!$B$3))*AJ$3/$E$4</f>
        <v>0</v>
      </c>
      <c r="AK102" s="1"/>
      <c r="AL102" s="121">
        <f>$K102*POWER($E$1,(AL$6-'[1]Tabulka propočtu, verze 2021'!$B$3))*AM$3/$E$4</f>
        <v>0</v>
      </c>
      <c r="AM102" s="121">
        <f>$L102*POWER($E$1,(AL$6-'[1]Tabulka propočtu, verze 2021'!$B$3))*AM$3/$E$4</f>
        <v>0</v>
      </c>
      <c r="AN102" s="1"/>
      <c r="AO102" s="121">
        <f>$K102*POWER($E$1,(AO$6-'[1]Tabulka propočtu, verze 2021'!$B$3))*AP$3/$E$4</f>
        <v>0</v>
      </c>
      <c r="AP102" s="121">
        <f>$L102*POWER($E$1,(AO$6-'[1]Tabulka propočtu, verze 2021'!$B$3))*AP$3/$E$4</f>
        <v>0</v>
      </c>
      <c r="AQ102" s="1"/>
      <c r="AR102" s="121">
        <f>$K102*POWER($E$1,(AR$6-'[1]Tabulka propočtu, verze 2021'!$B$3))*AS$3/$E$4</f>
        <v>0</v>
      </c>
      <c r="AS102" s="121">
        <f>$L102*POWER($E$1,(AR$6-'[1]Tabulka propočtu, verze 2021'!$B$3))*AS$3/$E$4</f>
        <v>0</v>
      </c>
      <c r="AT102" s="1"/>
      <c r="AU102" s="121">
        <f>$K102*POWER($E$1,(AU$6-'[1]Tabulka propočtu, verze 2021'!$B$3))*AV$3/$E$4</f>
        <v>0</v>
      </c>
      <c r="AV102" s="121">
        <f>$L102*POWER($E$1,(AU$6-'[1]Tabulka propočtu, verze 2021'!$B$3))*AV$3/$E$4</f>
        <v>0</v>
      </c>
      <c r="AW102" s="1"/>
      <c r="AX102" s="121">
        <f>$K102*POWER($E$1,(AX$6-'[1]Tabulka propočtu, verze 2021'!$B$3))*AY$3/$E$4</f>
        <v>0</v>
      </c>
      <c r="AY102" s="121">
        <f>$L102*POWER($E$1,(AX$6-'[1]Tabulka propočtu, verze 2021'!$B$3))*AY$3/$E$4</f>
        <v>0</v>
      </c>
      <c r="AZ102" s="1"/>
      <c r="BA102" s="121">
        <f>$K102*POWER($E$1,(BA$6-'[1]Tabulka propočtu, verze 2021'!$B$3))*BB$3/$E$4</f>
        <v>0</v>
      </c>
      <c r="BB102" s="121">
        <f>$L102*POWER($E$1,(BA$6-'[1]Tabulka propočtu, verze 2021'!$B$3))*BB$3/$E$4</f>
        <v>0</v>
      </c>
      <c r="BC102" s="1"/>
      <c r="BD102" s="121">
        <f>$K102*POWER($E$1,(BD$6-'[1]Tabulka propočtu, verze 2021'!$B$3))*BE$3/$E$4</f>
        <v>0</v>
      </c>
      <c r="BE102" s="121">
        <f>$L102*POWER($E$1,(BD$6-'[1]Tabulka propočtu, verze 2021'!$B$3))*BE$3/$E$4</f>
        <v>0</v>
      </c>
      <c r="BF102" s="1"/>
      <c r="BG102" s="121">
        <f>$K102*POWER($E$1,(BG$6-'[1]Tabulka propočtu, verze 2021'!$B$3))*BH$3/$E$4</f>
        <v>0</v>
      </c>
      <c r="BH102" s="121">
        <f>$L102*POWER($E$1,(BG$6-'[1]Tabulka propočtu, verze 2021'!$B$3))*BH$3/$E$4</f>
        <v>0</v>
      </c>
      <c r="BI102" s="1"/>
      <c r="BJ102" s="121">
        <f>$K102*POWER($E$1,(BJ$6-'[1]Tabulka propočtu, verze 2021'!$B$3))*BK$3/$E$4</f>
        <v>0</v>
      </c>
      <c r="BK102" s="121">
        <f>$L102*POWER($E$1,(BJ$6-'[1]Tabulka propočtu, verze 2021'!$B$3))*BK$3/$E$4</f>
        <v>0</v>
      </c>
      <c r="BL102" s="1"/>
      <c r="BM102" s="121">
        <f>$K102*POWER($E$1,(BM$6-'[1]Tabulka propočtu, verze 2021'!$B$3))*BN$3/$E$4</f>
        <v>0</v>
      </c>
      <c r="BN102" s="121">
        <f>$L102*POWER($E$1,(BM$6-'[1]Tabulka propočtu, verze 2021'!$B$3))*BN$3/$E$4</f>
        <v>0</v>
      </c>
      <c r="BO102" s="1"/>
      <c r="BP102" s="121">
        <f>$K102*POWER($E$1,(BP$6-'[1]Tabulka propočtu, verze 2021'!$B$3))*BQ$3/$E$4</f>
        <v>0</v>
      </c>
      <c r="BQ102" s="121">
        <f>$L102*POWER($E$1,(BP$6-'[1]Tabulka propočtu, verze 2021'!$B$3))*BQ$3/$E$4</f>
        <v>0</v>
      </c>
      <c r="BR102" s="1"/>
      <c r="BS102" s="121">
        <f>$K102*POWER($E$1,(BS$6-'[1]Tabulka propočtu, verze 2021'!$B$3))*BT$3/$E$4</f>
        <v>0</v>
      </c>
      <c r="BT102" s="121">
        <f>$L102*POWER($E$1,(BS$6-'[1]Tabulka propočtu, verze 2021'!$B$3))*BT$3/$E$4</f>
        <v>0</v>
      </c>
      <c r="BU102" s="1"/>
      <c r="BV102" s="121">
        <f>$K102*POWER($E$1,(BV$6-'[1]Tabulka propočtu, verze 2021'!$B$3))*BW$3/$E$4</f>
        <v>0</v>
      </c>
      <c r="BW102" s="121">
        <f>$L102*POWER($E$1,(BV$6-'[1]Tabulka propočtu, verze 2021'!$B$3))*BW$3/$E$4</f>
        <v>0</v>
      </c>
      <c r="BX102" s="1"/>
      <c r="BY102" s="121">
        <f>$K102*POWER($E$1,(BY$6-'[1]Tabulka propočtu, verze 2021'!$B$3))*BZ$3/$E$4</f>
        <v>0</v>
      </c>
      <c r="BZ102" s="121">
        <f>$L102*POWER($E$1,(BY$6-'[1]Tabulka propočtu, verze 2021'!$B$3))*BZ$3/$E$4</f>
        <v>0</v>
      </c>
      <c r="CA102" s="1"/>
      <c r="CB102" s="121">
        <f>$K102*POWER($E$1,(CB$6-'[1]Tabulka propočtu, verze 2021'!$B$3))*CC$3/$E$4</f>
        <v>0</v>
      </c>
      <c r="CC102" s="121">
        <f>$L102*POWER($E$1,(CB$6-'[1]Tabulka propočtu, verze 2021'!$B$3))*CC$3/$E$4</f>
        <v>0</v>
      </c>
      <c r="CD102" s="1"/>
      <c r="CE102" s="121">
        <f>$K102*POWER($E$1,(CE$6-'[1]Tabulka propočtu, verze 2021'!$B$3))*CF$3/$E$4</f>
        <v>0</v>
      </c>
      <c r="CF102" s="121">
        <f>$L102*POWER($E$1,(CE$6-'[1]Tabulka propočtu, verze 2021'!$B$3))*CF$3/$E$4</f>
        <v>0</v>
      </c>
      <c r="CG102" s="1"/>
      <c r="CH102" s="121">
        <f>$K102*POWER($E$1,(CH$6-'[1]Tabulka propočtu, verze 2021'!$B$3))*CI$3/$E$4</f>
        <v>0</v>
      </c>
      <c r="CI102" s="121">
        <f>$L102*POWER($E$1,(CH$6-'[1]Tabulka propočtu, verze 2021'!$B$3))*CI$3/$E$4</f>
        <v>0</v>
      </c>
      <c r="CJ102" s="1"/>
      <c r="CK102" s="121">
        <f>$K102*POWER($E$1,(CK$6-'[1]Tabulka propočtu, verze 2021'!$B$3))*CL$3/$E$4</f>
        <v>0</v>
      </c>
      <c r="CL102" s="121">
        <f>$L102*POWER($E$1,(CK$6-'[1]Tabulka propočtu, verze 2021'!$B$3))*CL$3/$E$4</f>
        <v>0</v>
      </c>
      <c r="CM102" s="1"/>
      <c r="CN102" s="121">
        <f>$K102*POWER($E$1,(CN$6-'[1]Tabulka propočtu, verze 2021'!$B$3))*CO$3/$E$4</f>
        <v>0</v>
      </c>
      <c r="CO102" s="121">
        <f>$L102*POWER($E$1,(CN$6-'[1]Tabulka propočtu, verze 2021'!$B$3))*CO$3/$E$4</f>
        <v>0</v>
      </c>
      <c r="CP102" s="1"/>
      <c r="CQ102" s="121">
        <f>$K102*POWER($E$1,(CQ$6-'[1]Tabulka propočtu, verze 2021'!$B$3))*CR$3/$E$4</f>
        <v>0</v>
      </c>
      <c r="CR102" s="121">
        <f>$L102*POWER($E$1,(CQ$6-'[1]Tabulka propočtu, verze 2021'!$B$3))*CR$3/$E$4</f>
        <v>0</v>
      </c>
      <c r="CS102" s="1"/>
      <c r="CT102" s="121">
        <f>$K102*POWER($E$1,(CT$6-'[1]Tabulka propočtu, verze 2021'!$B$3))*CU$3/$E$4</f>
        <v>0</v>
      </c>
      <c r="CU102" s="121">
        <f>$L102*POWER($E$1,(CT$6-'[1]Tabulka propočtu, verze 2021'!$B$3))*CU$3/$E$4</f>
        <v>0</v>
      </c>
      <c r="CV102" s="1"/>
      <c r="CW102" s="121">
        <f>$K102*POWER($E$1,(CW$6-'[1]Tabulka propočtu, verze 2021'!$B$3))*CX$3/$E$4</f>
        <v>0</v>
      </c>
      <c r="CX102" s="121">
        <f>$L102*POWER($E$1,(CW$6-'[1]Tabulka propočtu, verze 2021'!$B$3))*CX$3/$E$4</f>
        <v>0</v>
      </c>
      <c r="CY102" s="1"/>
      <c r="CZ102" s="121">
        <f>$K102*POWER($E$1,(CZ$6-'[1]Tabulka propočtu, verze 2021'!$B$3))*DA$3/$E$4</f>
        <v>0</v>
      </c>
      <c r="DA102" s="121">
        <f>$L102*POWER($E$1,(CZ$6-'[1]Tabulka propočtu, verze 2021'!$B$3))*DA$3/$E$4</f>
        <v>0</v>
      </c>
      <c r="DB102" s="1"/>
      <c r="DC102" s="121">
        <f>$K102*POWER($E$1,(DC$6-'[1]Tabulka propočtu, verze 2021'!$B$3))*DD$3/$E$4</f>
        <v>0</v>
      </c>
      <c r="DD102" s="121">
        <f>$L102*POWER($E$1,(DC$6-'[1]Tabulka propočtu, verze 2021'!$B$3))*DD$3/$E$4</f>
        <v>0</v>
      </c>
      <c r="DE102" s="1"/>
    </row>
    <row r="103" spans="1:109" x14ac:dyDescent="0.2">
      <c r="A103" s="118"/>
      <c r="B103" s="119"/>
      <c r="C103" s="114" t="str">
        <f>'[1]Tabulka propočtu, verze 2021'!C98</f>
        <v>E33</v>
      </c>
      <c r="D103" s="95" t="str">
        <f>'[1]Tabulka propočtu, verze 2021'!D98</f>
        <v>Individuální kalkulace</v>
      </c>
      <c r="E103" s="80" t="str">
        <f>'[1]Tabulka propočtu, verze 2021'!E98</f>
        <v>mil. Kč</v>
      </c>
      <c r="F103" s="81">
        <f>'[1]Tabulka propočtu, verze 2021'!G98</f>
        <v>0</v>
      </c>
      <c r="H103" s="121">
        <f>'[1]Tabulka propočtu, verze 2021'!$CQ98</f>
        <v>0</v>
      </c>
      <c r="I103" s="121">
        <f>'[1]Tabulka propočtu, verze 2021'!$CS98</f>
        <v>0</v>
      </c>
      <c r="K103" s="126">
        <f>'[1]Tabulka propočtu, verze 2021'!$CQ98</f>
        <v>0</v>
      </c>
      <c r="L103" s="126">
        <f>'[1]Tabulka propočtu, verze 2021'!$CS98</f>
        <v>0</v>
      </c>
      <c r="M103" s="64"/>
      <c r="N103" s="126">
        <f t="shared" si="223"/>
        <v>0</v>
      </c>
      <c r="O103" s="126">
        <f t="shared" si="224"/>
        <v>0</v>
      </c>
      <c r="P103"/>
      <c r="Q103" s="121">
        <f>$K103*POWER($E$1,(Q$6-'[1]Tabulka propočtu, verze 2021'!$B$3))*R$3/$E$4</f>
        <v>0</v>
      </c>
      <c r="R103" s="121">
        <f>$L103*POWER($E$1,(Q$6-'[1]Tabulka propočtu, verze 2021'!$B$3))*R$3/$E$4</f>
        <v>0</v>
      </c>
      <c r="S103"/>
      <c r="T103" s="121">
        <f>$K103*POWER($E$1,($T$6-'[1]Tabulka propočtu, verze 2021'!$B$3))*U$3/$E$4</f>
        <v>0</v>
      </c>
      <c r="U103" s="121">
        <f>$L103*POWER($E$1,($T$6-'[1]Tabulka propočtu, verze 2021'!$B$3))*U$3/$E$4</f>
        <v>0</v>
      </c>
      <c r="W103" s="121">
        <f>$K103*POWER($E$1,(W$6-'[1]Tabulka propočtu, verze 2021'!$B$3))*X$3/$E$4</f>
        <v>0</v>
      </c>
      <c r="X103" s="121">
        <f>$L103*POWER($E$1,(W$6-'[1]Tabulka propočtu, verze 2021'!$B$3))*X$3/$E$4</f>
        <v>0</v>
      </c>
      <c r="Z103" s="121">
        <f>$K103*POWER($E$1,(Z$6-'[1]Tabulka propočtu, verze 2021'!$B$3))*AA$3/$E$4</f>
        <v>0</v>
      </c>
      <c r="AA103" s="121">
        <f>$L103*POWER($E$1,(Z$6-'[1]Tabulka propočtu, verze 2021'!$B$3))*AA$3/$E$4</f>
        <v>0</v>
      </c>
      <c r="AB103" s="1"/>
      <c r="AC103" s="121">
        <f>$K103*POWER($E$1,(AC$6-'[1]Tabulka propočtu, verze 2021'!$B$3))*AD$3/$E$4</f>
        <v>0</v>
      </c>
      <c r="AD103" s="121">
        <f>$L103*POWER($E$1,(AC$6-'[1]Tabulka propočtu, verze 2021'!$B$3))*AD$3/$E$4</f>
        <v>0</v>
      </c>
      <c r="AE103" s="1"/>
      <c r="AF103" s="121">
        <f>$K103*POWER($E$1,(AF$6-'[1]Tabulka propočtu, verze 2021'!$B$3))*AG$3/$E$4</f>
        <v>0</v>
      </c>
      <c r="AG103" s="121">
        <f>$L103*POWER($E$1,(AF$6-'[1]Tabulka propočtu, verze 2021'!$B$3))*AG$3/$E$4</f>
        <v>0</v>
      </c>
      <c r="AH103" s="1"/>
      <c r="AI103" s="121">
        <f>$K103*POWER($E$1,(AI$6-'[1]Tabulka propočtu, verze 2021'!$B$3))*AJ$3/$E$4</f>
        <v>0</v>
      </c>
      <c r="AJ103" s="121">
        <f>$L103*POWER($E$1,(AI$6-'[1]Tabulka propočtu, verze 2021'!$B$3))*AJ$3/$E$4</f>
        <v>0</v>
      </c>
      <c r="AK103" s="1"/>
      <c r="AL103" s="121">
        <f>$K103*POWER($E$1,(AL$6-'[1]Tabulka propočtu, verze 2021'!$B$3))*AM$3/$E$4</f>
        <v>0</v>
      </c>
      <c r="AM103" s="121">
        <f>$L103*POWER($E$1,(AL$6-'[1]Tabulka propočtu, verze 2021'!$B$3))*AM$3/$E$4</f>
        <v>0</v>
      </c>
      <c r="AN103" s="1"/>
      <c r="AO103" s="121">
        <f>$K103*POWER($E$1,(AO$6-'[1]Tabulka propočtu, verze 2021'!$B$3))*AP$3/$E$4</f>
        <v>0</v>
      </c>
      <c r="AP103" s="121">
        <f>$L103*POWER($E$1,(AO$6-'[1]Tabulka propočtu, verze 2021'!$B$3))*AP$3/$E$4</f>
        <v>0</v>
      </c>
      <c r="AQ103" s="1"/>
      <c r="AR103" s="121">
        <f>$K103*POWER($E$1,(AR$6-'[1]Tabulka propočtu, verze 2021'!$B$3))*AS$3/$E$4</f>
        <v>0</v>
      </c>
      <c r="AS103" s="121">
        <f>$L103*POWER($E$1,(AR$6-'[1]Tabulka propočtu, verze 2021'!$B$3))*AS$3/$E$4</f>
        <v>0</v>
      </c>
      <c r="AT103" s="1"/>
      <c r="AU103" s="121">
        <f>$K103*POWER($E$1,(AU$6-'[1]Tabulka propočtu, verze 2021'!$B$3))*AV$3/$E$4</f>
        <v>0</v>
      </c>
      <c r="AV103" s="121">
        <f>$L103*POWER($E$1,(AU$6-'[1]Tabulka propočtu, verze 2021'!$B$3))*AV$3/$E$4</f>
        <v>0</v>
      </c>
      <c r="AW103" s="1"/>
      <c r="AX103" s="121">
        <f>$K103*POWER($E$1,(AX$6-'[1]Tabulka propočtu, verze 2021'!$B$3))*AY$3/$E$4</f>
        <v>0</v>
      </c>
      <c r="AY103" s="121">
        <f>$L103*POWER($E$1,(AX$6-'[1]Tabulka propočtu, verze 2021'!$B$3))*AY$3/$E$4</f>
        <v>0</v>
      </c>
      <c r="AZ103" s="1"/>
      <c r="BA103" s="121">
        <f>$K103*POWER($E$1,(BA$6-'[1]Tabulka propočtu, verze 2021'!$B$3))*BB$3/$E$4</f>
        <v>0</v>
      </c>
      <c r="BB103" s="121">
        <f>$L103*POWER($E$1,(BA$6-'[1]Tabulka propočtu, verze 2021'!$B$3))*BB$3/$E$4</f>
        <v>0</v>
      </c>
      <c r="BC103" s="1"/>
      <c r="BD103" s="121">
        <f>$K103*POWER($E$1,(BD$6-'[1]Tabulka propočtu, verze 2021'!$B$3))*BE$3/$E$4</f>
        <v>0</v>
      </c>
      <c r="BE103" s="121">
        <f>$L103*POWER($E$1,(BD$6-'[1]Tabulka propočtu, verze 2021'!$B$3))*BE$3/$E$4</f>
        <v>0</v>
      </c>
      <c r="BF103" s="1"/>
      <c r="BG103" s="121">
        <f>$K103*POWER($E$1,(BG$6-'[1]Tabulka propočtu, verze 2021'!$B$3))*BH$3/$E$4</f>
        <v>0</v>
      </c>
      <c r="BH103" s="121">
        <f>$L103*POWER($E$1,(BG$6-'[1]Tabulka propočtu, verze 2021'!$B$3))*BH$3/$E$4</f>
        <v>0</v>
      </c>
      <c r="BI103" s="1"/>
      <c r="BJ103" s="121">
        <f>$K103*POWER($E$1,(BJ$6-'[1]Tabulka propočtu, verze 2021'!$B$3))*BK$3/$E$4</f>
        <v>0</v>
      </c>
      <c r="BK103" s="121">
        <f>$L103*POWER($E$1,(BJ$6-'[1]Tabulka propočtu, verze 2021'!$B$3))*BK$3/$E$4</f>
        <v>0</v>
      </c>
      <c r="BL103" s="1"/>
      <c r="BM103" s="121">
        <f>$K103*POWER($E$1,(BM$6-'[1]Tabulka propočtu, verze 2021'!$B$3))*BN$3/$E$4</f>
        <v>0</v>
      </c>
      <c r="BN103" s="121">
        <f>$L103*POWER($E$1,(BM$6-'[1]Tabulka propočtu, verze 2021'!$B$3))*BN$3/$E$4</f>
        <v>0</v>
      </c>
      <c r="BO103" s="1"/>
      <c r="BP103" s="121">
        <f>$K103*POWER($E$1,(BP$6-'[1]Tabulka propočtu, verze 2021'!$B$3))*BQ$3/$E$4</f>
        <v>0</v>
      </c>
      <c r="BQ103" s="121">
        <f>$L103*POWER($E$1,(BP$6-'[1]Tabulka propočtu, verze 2021'!$B$3))*BQ$3/$E$4</f>
        <v>0</v>
      </c>
      <c r="BR103" s="1"/>
      <c r="BS103" s="121">
        <f>$K103*POWER($E$1,(BS$6-'[1]Tabulka propočtu, verze 2021'!$B$3))*BT$3/$E$4</f>
        <v>0</v>
      </c>
      <c r="BT103" s="121">
        <f>$L103*POWER($E$1,(BS$6-'[1]Tabulka propočtu, verze 2021'!$B$3))*BT$3/$E$4</f>
        <v>0</v>
      </c>
      <c r="BU103" s="1"/>
      <c r="BV103" s="121">
        <f>$K103*POWER($E$1,(BV$6-'[1]Tabulka propočtu, verze 2021'!$B$3))*BW$3/$E$4</f>
        <v>0</v>
      </c>
      <c r="BW103" s="121">
        <f>$L103*POWER($E$1,(BV$6-'[1]Tabulka propočtu, verze 2021'!$B$3))*BW$3/$E$4</f>
        <v>0</v>
      </c>
      <c r="BX103" s="1"/>
      <c r="BY103" s="121">
        <f>$K103*POWER($E$1,(BY$6-'[1]Tabulka propočtu, verze 2021'!$B$3))*BZ$3/$E$4</f>
        <v>0</v>
      </c>
      <c r="BZ103" s="121">
        <f>$L103*POWER($E$1,(BY$6-'[1]Tabulka propočtu, verze 2021'!$B$3))*BZ$3/$E$4</f>
        <v>0</v>
      </c>
      <c r="CA103" s="1"/>
      <c r="CB103" s="121">
        <f>$K103*POWER($E$1,(CB$6-'[1]Tabulka propočtu, verze 2021'!$B$3))*CC$3/$E$4</f>
        <v>0</v>
      </c>
      <c r="CC103" s="121">
        <f>$L103*POWER($E$1,(CB$6-'[1]Tabulka propočtu, verze 2021'!$B$3))*CC$3/$E$4</f>
        <v>0</v>
      </c>
      <c r="CD103" s="1"/>
      <c r="CE103" s="121">
        <f>$K103*POWER($E$1,(CE$6-'[1]Tabulka propočtu, verze 2021'!$B$3))*CF$3/$E$4</f>
        <v>0</v>
      </c>
      <c r="CF103" s="121">
        <f>$L103*POWER($E$1,(CE$6-'[1]Tabulka propočtu, verze 2021'!$B$3))*CF$3/$E$4</f>
        <v>0</v>
      </c>
      <c r="CG103" s="1"/>
      <c r="CH103" s="121">
        <f>$K103*POWER($E$1,(CH$6-'[1]Tabulka propočtu, verze 2021'!$B$3))*CI$3/$E$4</f>
        <v>0</v>
      </c>
      <c r="CI103" s="121">
        <f>$L103*POWER($E$1,(CH$6-'[1]Tabulka propočtu, verze 2021'!$B$3))*CI$3/$E$4</f>
        <v>0</v>
      </c>
      <c r="CJ103" s="1"/>
      <c r="CK103" s="121">
        <f>$K103*POWER($E$1,(CK$6-'[1]Tabulka propočtu, verze 2021'!$B$3))*CL$3/$E$4</f>
        <v>0</v>
      </c>
      <c r="CL103" s="121">
        <f>$L103*POWER($E$1,(CK$6-'[1]Tabulka propočtu, verze 2021'!$B$3))*CL$3/$E$4</f>
        <v>0</v>
      </c>
      <c r="CM103" s="1"/>
      <c r="CN103" s="121">
        <f>$K103*POWER($E$1,(CN$6-'[1]Tabulka propočtu, verze 2021'!$B$3))*CO$3/$E$4</f>
        <v>0</v>
      </c>
      <c r="CO103" s="121">
        <f>$L103*POWER($E$1,(CN$6-'[1]Tabulka propočtu, verze 2021'!$B$3))*CO$3/$E$4</f>
        <v>0</v>
      </c>
      <c r="CP103" s="1"/>
      <c r="CQ103" s="121">
        <f>$K103*POWER($E$1,(CQ$6-'[1]Tabulka propočtu, verze 2021'!$B$3))*CR$3/$E$4</f>
        <v>0</v>
      </c>
      <c r="CR103" s="121">
        <f>$L103*POWER($E$1,(CQ$6-'[1]Tabulka propočtu, verze 2021'!$B$3))*CR$3/$E$4</f>
        <v>0</v>
      </c>
      <c r="CS103" s="1"/>
      <c r="CT103" s="121">
        <f>$K103*POWER($E$1,(CT$6-'[1]Tabulka propočtu, verze 2021'!$B$3))*CU$3/$E$4</f>
        <v>0</v>
      </c>
      <c r="CU103" s="121">
        <f>$L103*POWER($E$1,(CT$6-'[1]Tabulka propočtu, verze 2021'!$B$3))*CU$3/$E$4</f>
        <v>0</v>
      </c>
      <c r="CV103" s="1"/>
      <c r="CW103" s="121">
        <f>$K103*POWER($E$1,(CW$6-'[1]Tabulka propočtu, verze 2021'!$B$3))*CX$3/$E$4</f>
        <v>0</v>
      </c>
      <c r="CX103" s="121">
        <f>$L103*POWER($E$1,(CW$6-'[1]Tabulka propočtu, verze 2021'!$B$3))*CX$3/$E$4</f>
        <v>0</v>
      </c>
      <c r="CY103" s="1"/>
      <c r="CZ103" s="121">
        <f>$K103*POWER($E$1,(CZ$6-'[1]Tabulka propočtu, verze 2021'!$B$3))*DA$3/$E$4</f>
        <v>0</v>
      </c>
      <c r="DA103" s="121">
        <f>$L103*POWER($E$1,(CZ$6-'[1]Tabulka propočtu, verze 2021'!$B$3))*DA$3/$E$4</f>
        <v>0</v>
      </c>
      <c r="DB103" s="1"/>
      <c r="DC103" s="121">
        <f>$K103*POWER($E$1,(DC$6-'[1]Tabulka propočtu, verze 2021'!$B$3))*DD$3/$E$4</f>
        <v>0</v>
      </c>
      <c r="DD103" s="121">
        <f>$L103*POWER($E$1,(DC$6-'[1]Tabulka propočtu, verze 2021'!$B$3))*DD$3/$E$4</f>
        <v>0</v>
      </c>
      <c r="DE103" s="1"/>
    </row>
    <row r="104" spans="1:109" ht="13.5" thickBot="1" x14ac:dyDescent="0.25">
      <c r="A104" s="127"/>
      <c r="B104" s="101"/>
      <c r="C104" s="102"/>
      <c r="D104" s="103" t="str">
        <f>'[1]Tabulka propočtu, verze 2021'!D99</f>
        <v>CELKEM</v>
      </c>
      <c r="E104" s="102">
        <f>'[1]Tabulka propočtu, verze 2021'!E99</f>
        <v>0</v>
      </c>
      <c r="F104" s="104">
        <f>'[1]Tabulka propočtu, verze 2021'!G99</f>
        <v>0</v>
      </c>
      <c r="H104" s="88">
        <f>SUM(H71:H103)</f>
        <v>19.110931999999998</v>
      </c>
      <c r="I104" s="88">
        <f>SUM(I71:I103)</f>
        <v>21.232246</v>
      </c>
      <c r="K104" s="88">
        <f>SUM(K71:K103)</f>
        <v>19.110931999999998</v>
      </c>
      <c r="L104" s="88">
        <f>SUM(L71:L103)</f>
        <v>21.232246</v>
      </c>
      <c r="M104" s="64"/>
      <c r="N104" s="88">
        <f>(SUM(N71:N103))</f>
        <v>19.883013652799999</v>
      </c>
      <c r="O104" s="88">
        <f>(SUM(O71:O103))</f>
        <v>22.090028738400001</v>
      </c>
      <c r="P104"/>
      <c r="Q104" s="88">
        <f>SUM(Q71:Q103)</f>
        <v>0</v>
      </c>
      <c r="R104" s="88">
        <f>SUM(R71:R103)</f>
        <v>0</v>
      </c>
      <c r="S104"/>
      <c r="T104" s="88">
        <f>SUM(T71:T103)</f>
        <v>0</v>
      </c>
      <c r="U104" s="88">
        <f>SUM(U71:U103)</f>
        <v>0</v>
      </c>
      <c r="W104" s="88">
        <f>SUM(W71:W103)</f>
        <v>19.883013652799999</v>
      </c>
      <c r="X104" s="88">
        <f>SUM(X71:X103)</f>
        <v>22.090028738400001</v>
      </c>
      <c r="Z104" s="88">
        <f>SUM(Z71:Z103)</f>
        <v>0</v>
      </c>
      <c r="AA104" s="88">
        <f>SUM(AA71:AA103)</f>
        <v>0</v>
      </c>
      <c r="AB104" s="1"/>
      <c r="AC104" s="88">
        <f>SUM(AC71:AC103)</f>
        <v>0</v>
      </c>
      <c r="AD104" s="88">
        <f>SUM(AD71:AD103)</f>
        <v>0</v>
      </c>
      <c r="AE104" s="1"/>
      <c r="AF104" s="88">
        <f>SUM(AF71:AF103)</f>
        <v>0</v>
      </c>
      <c r="AG104" s="88">
        <f>SUM(AG71:AG103)</f>
        <v>0</v>
      </c>
      <c r="AH104" s="1"/>
      <c r="AI104" s="88">
        <f>SUM(AI71:AI103)</f>
        <v>0</v>
      </c>
      <c r="AJ104" s="88">
        <f>SUM(AJ71:AJ103)</f>
        <v>0</v>
      </c>
      <c r="AK104" s="1"/>
      <c r="AL104" s="88">
        <f>SUM(AL71:AL103)</f>
        <v>0</v>
      </c>
      <c r="AM104" s="88">
        <f>SUM(AM71:AM103)</f>
        <v>0</v>
      </c>
      <c r="AN104" s="1"/>
      <c r="AO104" s="88">
        <f t="shared" ref="AO104:AP104" si="225">SUM(AO71:AO103)</f>
        <v>0</v>
      </c>
      <c r="AP104" s="88">
        <f t="shared" si="225"/>
        <v>0</v>
      </c>
      <c r="AQ104" s="1"/>
      <c r="AR104" s="88">
        <f t="shared" ref="AR104:AS104" si="226">SUM(AR71:AR103)</f>
        <v>0</v>
      </c>
      <c r="AS104" s="88">
        <f t="shared" si="226"/>
        <v>0</v>
      </c>
      <c r="AT104" s="1"/>
      <c r="AU104" s="88">
        <f t="shared" ref="AU104:AV104" si="227">SUM(AU71:AU103)</f>
        <v>0</v>
      </c>
      <c r="AV104" s="88">
        <f t="shared" si="227"/>
        <v>0</v>
      </c>
      <c r="AW104" s="1"/>
      <c r="AX104" s="88">
        <f t="shared" ref="AX104:AY104" si="228">SUM(AX71:AX103)</f>
        <v>0</v>
      </c>
      <c r="AY104" s="88">
        <f t="shared" si="228"/>
        <v>0</v>
      </c>
      <c r="AZ104" s="1"/>
      <c r="BA104" s="88">
        <f t="shared" ref="BA104:BB104" si="229">SUM(BA71:BA103)</f>
        <v>0</v>
      </c>
      <c r="BB104" s="88">
        <f t="shared" si="229"/>
        <v>0</v>
      </c>
      <c r="BC104" s="1"/>
      <c r="BD104" s="88">
        <f t="shared" ref="BD104:BE104" si="230">SUM(BD71:BD103)</f>
        <v>0</v>
      </c>
      <c r="BE104" s="88">
        <f t="shared" si="230"/>
        <v>0</v>
      </c>
      <c r="BF104" s="1"/>
      <c r="BG104" s="88">
        <f t="shared" ref="BG104:BH104" si="231">SUM(BG71:BG103)</f>
        <v>0</v>
      </c>
      <c r="BH104" s="88">
        <f t="shared" si="231"/>
        <v>0</v>
      </c>
      <c r="BI104" s="1"/>
      <c r="BJ104" s="88">
        <f t="shared" ref="BJ104:BK104" si="232">SUM(BJ71:BJ103)</f>
        <v>0</v>
      </c>
      <c r="BK104" s="88">
        <f t="shared" si="232"/>
        <v>0</v>
      </c>
      <c r="BL104" s="1"/>
      <c r="BM104" s="88">
        <f t="shared" ref="BM104:BN104" si="233">SUM(BM71:BM103)</f>
        <v>0</v>
      </c>
      <c r="BN104" s="88">
        <f t="shared" si="233"/>
        <v>0</v>
      </c>
      <c r="BO104" s="1"/>
      <c r="BP104" s="88">
        <f t="shared" ref="BP104:BQ104" si="234">SUM(BP71:BP103)</f>
        <v>0</v>
      </c>
      <c r="BQ104" s="88">
        <f t="shared" si="234"/>
        <v>0</v>
      </c>
      <c r="BR104" s="1"/>
      <c r="BS104" s="88">
        <f t="shared" ref="BS104:BT104" si="235">SUM(BS71:BS103)</f>
        <v>0</v>
      </c>
      <c r="BT104" s="88">
        <f t="shared" si="235"/>
        <v>0</v>
      </c>
      <c r="BU104" s="1"/>
      <c r="BV104" s="88">
        <f t="shared" ref="BV104:BW104" si="236">SUM(BV71:BV103)</f>
        <v>0</v>
      </c>
      <c r="BW104" s="88">
        <f t="shared" si="236"/>
        <v>0</v>
      </c>
      <c r="BX104" s="1"/>
      <c r="BY104" s="88">
        <f t="shared" ref="BY104:BZ104" si="237">SUM(BY71:BY103)</f>
        <v>0</v>
      </c>
      <c r="BZ104" s="88">
        <f t="shared" si="237"/>
        <v>0</v>
      </c>
      <c r="CA104" s="1"/>
      <c r="CB104" s="88">
        <f t="shared" ref="CB104:CC104" si="238">SUM(CB71:CB103)</f>
        <v>0</v>
      </c>
      <c r="CC104" s="88">
        <f t="shared" si="238"/>
        <v>0</v>
      </c>
      <c r="CD104" s="1"/>
      <c r="CE104" s="88">
        <f t="shared" ref="CE104:CF104" si="239">SUM(CE71:CE103)</f>
        <v>0</v>
      </c>
      <c r="CF104" s="88">
        <f t="shared" si="239"/>
        <v>0</v>
      </c>
      <c r="CG104" s="1"/>
      <c r="CH104" s="88">
        <f t="shared" ref="CH104:CI104" si="240">SUM(CH71:CH103)</f>
        <v>0</v>
      </c>
      <c r="CI104" s="88">
        <f t="shared" si="240"/>
        <v>0</v>
      </c>
      <c r="CJ104" s="1"/>
      <c r="CK104" s="88">
        <f t="shared" ref="CK104:CL104" si="241">SUM(CK71:CK103)</f>
        <v>0</v>
      </c>
      <c r="CL104" s="88">
        <f t="shared" si="241"/>
        <v>0</v>
      </c>
      <c r="CM104" s="1"/>
      <c r="CN104" s="88">
        <f t="shared" ref="CN104:CO104" si="242">SUM(CN71:CN103)</f>
        <v>0</v>
      </c>
      <c r="CO104" s="88">
        <f t="shared" si="242"/>
        <v>0</v>
      </c>
      <c r="CP104" s="1"/>
      <c r="CQ104" s="88">
        <f t="shared" ref="CQ104:CR104" si="243">SUM(CQ71:CQ103)</f>
        <v>0</v>
      </c>
      <c r="CR104" s="88">
        <f t="shared" si="243"/>
        <v>0</v>
      </c>
      <c r="CS104" s="1"/>
      <c r="CT104" s="88">
        <f t="shared" ref="CT104:CU104" si="244">SUM(CT71:CT103)</f>
        <v>0</v>
      </c>
      <c r="CU104" s="88">
        <f t="shared" si="244"/>
        <v>0</v>
      </c>
      <c r="CV104" s="1"/>
      <c r="CW104" s="88">
        <f t="shared" ref="CW104:CX104" si="245">SUM(CW71:CW103)</f>
        <v>0</v>
      </c>
      <c r="CX104" s="88">
        <f t="shared" si="245"/>
        <v>0</v>
      </c>
      <c r="CY104" s="1"/>
      <c r="CZ104" s="88">
        <f t="shared" ref="CZ104:DA104" si="246">SUM(CZ71:CZ103)</f>
        <v>0</v>
      </c>
      <c r="DA104" s="88">
        <f t="shared" si="246"/>
        <v>0</v>
      </c>
      <c r="DB104" s="1"/>
      <c r="DC104" s="88">
        <f>SUM(DC71:DC103)</f>
        <v>0</v>
      </c>
      <c r="DD104" s="88">
        <f>SUM(DD71:DD103)</f>
        <v>0</v>
      </c>
      <c r="DE104" s="1"/>
    </row>
    <row r="105" spans="1:109" x14ac:dyDescent="0.2">
      <c r="A105" s="112" t="s">
        <v>45</v>
      </c>
      <c r="B105" s="128" t="s">
        <v>46</v>
      </c>
      <c r="C105" s="114" t="str">
        <f>'[1]Tabulka propočtu, verze 2021'!C100</f>
        <v>F01</v>
      </c>
      <c r="D105" s="129" t="str">
        <f>'[1]Tabulka propočtu, verze 2021'!D100</f>
        <v>Konstrukční vrstvy ve stanici</v>
      </c>
      <c r="E105" s="116" t="str">
        <f>'[1]Tabulka propočtu, verze 2021'!E100</f>
        <v>m koleje</v>
      </c>
      <c r="F105" s="108">
        <f>'[1]Tabulka propočtu, verze 2021'!G100</f>
        <v>4.4110047465661176E-3</v>
      </c>
      <c r="H105" s="117">
        <f>'[1]Tabulka propočtu, verze 2021'!$CQ100</f>
        <v>0</v>
      </c>
      <c r="I105" s="117">
        <f>'[1]Tabulka propočtu, verze 2021'!$CS100</f>
        <v>0</v>
      </c>
      <c r="K105" s="121">
        <f>'[1]Tabulka propočtu, verze 2021'!$CQ100</f>
        <v>0</v>
      </c>
      <c r="L105" s="121">
        <f>'[1]Tabulka propočtu, verze 2021'!$CS100</f>
        <v>0</v>
      </c>
      <c r="M105" s="64"/>
      <c r="N105" s="117">
        <f t="shared" ref="N105:N124" si="247">(SUMIF(Q$5:BZ$5,1,Q105:BZ105))</f>
        <v>0</v>
      </c>
      <c r="O105" s="117">
        <f t="shared" ref="O105:O124" si="248">(SUMIF(Q$5:BZ$5,2,Q105:BZ105))</f>
        <v>0</v>
      </c>
      <c r="P105"/>
      <c r="Q105" s="117">
        <f>$K105*POWER($E$1,(Q$6-'[1]Tabulka propočtu, verze 2021'!$B$3))*R$3/$E$4</f>
        <v>0</v>
      </c>
      <c r="R105" s="117">
        <f>$L105*POWER($E$1,(Q$6-'[1]Tabulka propočtu, verze 2021'!$B$3))*R$3/$E$4</f>
        <v>0</v>
      </c>
      <c r="S105"/>
      <c r="T105" s="117">
        <f>$K105*POWER($E$1,($T$6-'[1]Tabulka propočtu, verze 2021'!$B$3))*U$3/$E$4</f>
        <v>0</v>
      </c>
      <c r="U105" s="117">
        <f>$L105*POWER($E$1,($T$6-'[1]Tabulka propočtu, verze 2021'!$B$3))*U$3/$E$4</f>
        <v>0</v>
      </c>
      <c r="W105" s="117">
        <f>$K105*POWER($E$1,(W$6-'[1]Tabulka propočtu, verze 2021'!$B$3))*X$3/$E$4</f>
        <v>0</v>
      </c>
      <c r="X105" s="117">
        <f>$L105*POWER($E$1,(W$6-'[1]Tabulka propočtu, verze 2021'!$B$3))*X$3/$E$4</f>
        <v>0</v>
      </c>
      <c r="Z105" s="117">
        <f>$K105*POWER($E$1,(Z$6-'[1]Tabulka propočtu, verze 2021'!$B$3))*AA$3/$E$4</f>
        <v>0</v>
      </c>
      <c r="AA105" s="117">
        <f>$L105*POWER($E$1,(Z$6-'[1]Tabulka propočtu, verze 2021'!$B$3))*AA$3/$E$4</f>
        <v>0</v>
      </c>
      <c r="AB105" s="1"/>
      <c r="AC105" s="117">
        <f>$K105*POWER($E$1,(AC$6-'[1]Tabulka propočtu, verze 2021'!$B$3))*AD$3/$E$4</f>
        <v>0</v>
      </c>
      <c r="AD105" s="117">
        <f>$L105*POWER($E$1,(AC$6-'[1]Tabulka propočtu, verze 2021'!$B$3))*AD$3/$E$4</f>
        <v>0</v>
      </c>
      <c r="AE105" s="1"/>
      <c r="AF105" s="117">
        <f>$K105*POWER($E$1,(AF$6-'[1]Tabulka propočtu, verze 2021'!$B$3))*AG$3/$E$4</f>
        <v>0</v>
      </c>
      <c r="AG105" s="117">
        <f>$L105*POWER($E$1,(AF$6-'[1]Tabulka propočtu, verze 2021'!$B$3))*AG$3/$E$4</f>
        <v>0</v>
      </c>
      <c r="AH105" s="1"/>
      <c r="AI105" s="117">
        <f>$K105*POWER($E$1,(AI$6-'[1]Tabulka propočtu, verze 2021'!$B$3))*AJ$3/$E$4</f>
        <v>0</v>
      </c>
      <c r="AJ105" s="117">
        <f>$L105*POWER($E$1,(AI$6-'[1]Tabulka propočtu, verze 2021'!$B$3))*AJ$3/$E$4</f>
        <v>0</v>
      </c>
      <c r="AK105" s="1"/>
      <c r="AL105" s="117">
        <f>$K105*POWER($E$1,(AL$6-'[1]Tabulka propočtu, verze 2021'!$B$3))*AM$3/$E$4</f>
        <v>0</v>
      </c>
      <c r="AM105" s="117">
        <f>$L105*POWER($E$1,(AL$6-'[1]Tabulka propočtu, verze 2021'!$B$3))*AM$3/$E$4</f>
        <v>0</v>
      </c>
      <c r="AN105" s="1"/>
      <c r="AO105" s="117">
        <f>$K105*POWER($E$1,(AO$6-'[1]Tabulka propočtu, verze 2021'!$B$3))*AP$3/$E$4</f>
        <v>0</v>
      </c>
      <c r="AP105" s="117">
        <f>$L105*POWER($E$1,(AO$6-'[1]Tabulka propočtu, verze 2021'!$B$3))*AP$3/$E$4</f>
        <v>0</v>
      </c>
      <c r="AQ105" s="1"/>
      <c r="AR105" s="117">
        <f>$K105*POWER($E$1,(AR$6-'[1]Tabulka propočtu, verze 2021'!$B$3))*AS$3/$E$4</f>
        <v>0</v>
      </c>
      <c r="AS105" s="117">
        <f>$L105*POWER($E$1,(AR$6-'[1]Tabulka propočtu, verze 2021'!$B$3))*AS$3/$E$4</f>
        <v>0</v>
      </c>
      <c r="AT105" s="1"/>
      <c r="AU105" s="117">
        <f>$K105*POWER($E$1,(AU$6-'[1]Tabulka propočtu, verze 2021'!$B$3))*AV$3/$E$4</f>
        <v>0</v>
      </c>
      <c r="AV105" s="117">
        <f>$L105*POWER($E$1,(AU$6-'[1]Tabulka propočtu, verze 2021'!$B$3))*AV$3/$E$4</f>
        <v>0</v>
      </c>
      <c r="AW105" s="1"/>
      <c r="AX105" s="117">
        <f>$K105*POWER($E$1,(AX$6-'[1]Tabulka propočtu, verze 2021'!$B$3))*AY$3/$E$4</f>
        <v>0</v>
      </c>
      <c r="AY105" s="117">
        <f>$L105*POWER($E$1,(AX$6-'[1]Tabulka propočtu, verze 2021'!$B$3))*AY$3/$E$4</f>
        <v>0</v>
      </c>
      <c r="AZ105" s="1"/>
      <c r="BA105" s="117">
        <f>$K105*POWER($E$1,(BA$6-'[1]Tabulka propočtu, verze 2021'!$B$3))*BB$3/$E$4</f>
        <v>0</v>
      </c>
      <c r="BB105" s="117">
        <f>$L105*POWER($E$1,(BA$6-'[1]Tabulka propočtu, verze 2021'!$B$3))*BB$3/$E$4</f>
        <v>0</v>
      </c>
      <c r="BC105" s="1"/>
      <c r="BD105" s="117">
        <f>$K105*POWER($E$1,(BD$6-'[1]Tabulka propočtu, verze 2021'!$B$3))*BE$3/$E$4</f>
        <v>0</v>
      </c>
      <c r="BE105" s="117">
        <f>$L105*POWER($E$1,(BD$6-'[1]Tabulka propočtu, verze 2021'!$B$3))*BE$3/$E$4</f>
        <v>0</v>
      </c>
      <c r="BF105" s="1"/>
      <c r="BG105" s="117">
        <f>$K105*POWER($E$1,(BG$6-'[1]Tabulka propočtu, verze 2021'!$B$3))*BH$3/$E$4</f>
        <v>0</v>
      </c>
      <c r="BH105" s="117">
        <f>$L105*POWER($E$1,(BG$6-'[1]Tabulka propočtu, verze 2021'!$B$3))*BH$3/$E$4</f>
        <v>0</v>
      </c>
      <c r="BI105" s="1"/>
      <c r="BJ105" s="117">
        <f>$K105*POWER($E$1,(BJ$6-'[1]Tabulka propočtu, verze 2021'!$B$3))*BK$3/$E$4</f>
        <v>0</v>
      </c>
      <c r="BK105" s="117">
        <f>$L105*POWER($E$1,(BJ$6-'[1]Tabulka propočtu, verze 2021'!$B$3))*BK$3/$E$4</f>
        <v>0</v>
      </c>
      <c r="BL105" s="1"/>
      <c r="BM105" s="117">
        <f>$K105*POWER($E$1,(BM$6-'[1]Tabulka propočtu, verze 2021'!$B$3))*BN$3/$E$4</f>
        <v>0</v>
      </c>
      <c r="BN105" s="117">
        <f>$L105*POWER($E$1,(BM$6-'[1]Tabulka propočtu, verze 2021'!$B$3))*BN$3/$E$4</f>
        <v>0</v>
      </c>
      <c r="BO105" s="1"/>
      <c r="BP105" s="117">
        <f>$K105*POWER($E$1,(BP$6-'[1]Tabulka propočtu, verze 2021'!$B$3))*BQ$3/$E$4</f>
        <v>0</v>
      </c>
      <c r="BQ105" s="117">
        <f>$L105*POWER($E$1,(BP$6-'[1]Tabulka propočtu, verze 2021'!$B$3))*BQ$3/$E$4</f>
        <v>0</v>
      </c>
      <c r="BR105" s="1"/>
      <c r="BS105" s="117">
        <f>$K105*POWER($E$1,(BS$6-'[1]Tabulka propočtu, verze 2021'!$B$3))*BT$3/$E$4</f>
        <v>0</v>
      </c>
      <c r="BT105" s="117">
        <f>$L105*POWER($E$1,(BS$6-'[1]Tabulka propočtu, verze 2021'!$B$3))*BT$3/$E$4</f>
        <v>0</v>
      </c>
      <c r="BU105" s="1"/>
      <c r="BV105" s="117">
        <f>$K105*POWER($E$1,(BV$6-'[1]Tabulka propočtu, verze 2021'!$B$3))*BW$3/$E$4</f>
        <v>0</v>
      </c>
      <c r="BW105" s="117">
        <f>$L105*POWER($E$1,(BV$6-'[1]Tabulka propočtu, verze 2021'!$B$3))*BW$3/$E$4</f>
        <v>0</v>
      </c>
      <c r="BX105" s="1"/>
      <c r="BY105" s="117">
        <f>$K105*POWER($E$1,(BY$6-'[1]Tabulka propočtu, verze 2021'!$B$3))*BZ$3/$E$4</f>
        <v>0</v>
      </c>
      <c r="BZ105" s="117">
        <f>$L105*POWER($E$1,(BY$6-'[1]Tabulka propočtu, verze 2021'!$B$3))*BZ$3/$E$4</f>
        <v>0</v>
      </c>
      <c r="CA105" s="1"/>
      <c r="CB105" s="117">
        <f>$K105*POWER($E$1,(CB$6-'[1]Tabulka propočtu, verze 2021'!$B$3))*CC$3/$E$4</f>
        <v>0</v>
      </c>
      <c r="CC105" s="117">
        <f>$L105*POWER($E$1,(CB$6-'[1]Tabulka propočtu, verze 2021'!$B$3))*CC$3/$E$4</f>
        <v>0</v>
      </c>
      <c r="CD105" s="1"/>
      <c r="CE105" s="117">
        <f>$K105*POWER($E$1,(CE$6-'[1]Tabulka propočtu, verze 2021'!$B$3))*CF$3/$E$4</f>
        <v>0</v>
      </c>
      <c r="CF105" s="117">
        <f>$L105*POWER($E$1,(CE$6-'[1]Tabulka propočtu, verze 2021'!$B$3))*CF$3/$E$4</f>
        <v>0</v>
      </c>
      <c r="CG105" s="1"/>
      <c r="CH105" s="117">
        <f>$K105*POWER($E$1,(CH$6-'[1]Tabulka propočtu, verze 2021'!$B$3))*CI$3/$E$4</f>
        <v>0</v>
      </c>
      <c r="CI105" s="117">
        <f>$L105*POWER($E$1,(CH$6-'[1]Tabulka propočtu, verze 2021'!$B$3))*CI$3/$E$4</f>
        <v>0</v>
      </c>
      <c r="CJ105" s="1"/>
      <c r="CK105" s="117">
        <f>$K105*POWER($E$1,(CK$6-'[1]Tabulka propočtu, verze 2021'!$B$3))*CL$3/$E$4</f>
        <v>0</v>
      </c>
      <c r="CL105" s="117">
        <f>$L105*POWER($E$1,(CK$6-'[1]Tabulka propočtu, verze 2021'!$B$3))*CL$3/$E$4</f>
        <v>0</v>
      </c>
      <c r="CM105" s="1"/>
      <c r="CN105" s="117">
        <f>$K105*POWER($E$1,(CN$6-'[1]Tabulka propočtu, verze 2021'!$B$3))*CO$3/$E$4</f>
        <v>0</v>
      </c>
      <c r="CO105" s="117">
        <f>$L105*POWER($E$1,(CN$6-'[1]Tabulka propočtu, verze 2021'!$B$3))*CO$3/$E$4</f>
        <v>0</v>
      </c>
      <c r="CP105" s="1"/>
      <c r="CQ105" s="117">
        <f>$K105*POWER($E$1,(CQ$6-'[1]Tabulka propočtu, verze 2021'!$B$3))*CR$3/$E$4</f>
        <v>0</v>
      </c>
      <c r="CR105" s="117">
        <f>$L105*POWER($E$1,(CQ$6-'[1]Tabulka propočtu, verze 2021'!$B$3))*CR$3/$E$4</f>
        <v>0</v>
      </c>
      <c r="CS105" s="1"/>
      <c r="CT105" s="117">
        <f>$K105*POWER($E$1,(CT$6-'[1]Tabulka propočtu, verze 2021'!$B$3))*CU$3/$E$4</f>
        <v>0</v>
      </c>
      <c r="CU105" s="117">
        <f>$L105*POWER($E$1,(CT$6-'[1]Tabulka propočtu, verze 2021'!$B$3))*CU$3/$E$4</f>
        <v>0</v>
      </c>
      <c r="CV105" s="1"/>
      <c r="CW105" s="117">
        <f>$K105*POWER($E$1,(CW$6-'[1]Tabulka propočtu, verze 2021'!$B$3))*CX$3/$E$4</f>
        <v>0</v>
      </c>
      <c r="CX105" s="117">
        <f>$L105*POWER($E$1,(CW$6-'[1]Tabulka propočtu, verze 2021'!$B$3))*CX$3/$E$4</f>
        <v>0</v>
      </c>
      <c r="CY105" s="1"/>
      <c r="CZ105" s="117">
        <f>$K105*POWER($E$1,(CZ$6-'[1]Tabulka propočtu, verze 2021'!$B$3))*DA$3/$E$4</f>
        <v>0</v>
      </c>
      <c r="DA105" s="117">
        <f>$L105*POWER($E$1,(CZ$6-'[1]Tabulka propočtu, verze 2021'!$B$3))*DA$3/$E$4</f>
        <v>0</v>
      </c>
      <c r="DB105" s="1"/>
      <c r="DC105" s="117">
        <f>$K105*POWER($E$1,(DC$6-'[1]Tabulka propočtu, verze 2021'!$B$3))*DD$3/$E$4</f>
        <v>0</v>
      </c>
      <c r="DD105" s="117">
        <f>$L105*POWER($E$1,(DC$6-'[1]Tabulka propočtu, verze 2021'!$B$3))*DD$3/$E$4</f>
        <v>0</v>
      </c>
      <c r="DE105" s="1"/>
    </row>
    <row r="106" spans="1:109" x14ac:dyDescent="0.2">
      <c r="A106" s="118"/>
      <c r="B106" s="125"/>
      <c r="C106" s="114" t="str">
        <f>'[1]Tabulka propočtu, verze 2021'!C101</f>
        <v>F02</v>
      </c>
      <c r="D106" s="122" t="str">
        <f>'[1]Tabulka propočtu, verze 2021'!D101</f>
        <v>Konstrukční vrstvy v trati</v>
      </c>
      <c r="E106" s="114" t="str">
        <f>'[1]Tabulka propočtu, verze 2021'!E101</f>
        <v>m koleje</v>
      </c>
      <c r="F106" s="67">
        <f>'[1]Tabulka propočtu, verze 2021'!G101</f>
        <v>4.6315549838944229E-3</v>
      </c>
      <c r="H106" s="126">
        <f>'[1]Tabulka propočtu, verze 2021'!$CQ101</f>
        <v>1.2505200000000001</v>
      </c>
      <c r="I106" s="121">
        <f>'[1]Tabulka propočtu, verze 2021'!$CS101</f>
        <v>1.4310080000000001</v>
      </c>
      <c r="K106" s="121">
        <f>'[1]Tabulka propočtu, verze 2021'!$CQ101</f>
        <v>1.2505200000000001</v>
      </c>
      <c r="L106" s="121">
        <f>'[1]Tabulka propočtu, verze 2021'!$CS101</f>
        <v>1.4310080000000001</v>
      </c>
      <c r="M106" s="64"/>
      <c r="N106" s="126">
        <f t="shared" si="247"/>
        <v>1.3010410080000001</v>
      </c>
      <c r="O106" s="121">
        <f t="shared" si="248"/>
        <v>1.4888207232000001</v>
      </c>
      <c r="P106"/>
      <c r="Q106" s="121">
        <f>$K106*POWER($E$1,(Q$6-'[1]Tabulka propočtu, verze 2021'!$B$3))*R$3/$E$4</f>
        <v>0</v>
      </c>
      <c r="R106" s="121">
        <f>$L106*POWER($E$1,(Q$6-'[1]Tabulka propočtu, verze 2021'!$B$3))*R$3/$E$4</f>
        <v>0</v>
      </c>
      <c r="S106"/>
      <c r="T106" s="121">
        <f>$K106*POWER($E$1,($T$6-'[1]Tabulka propočtu, verze 2021'!$B$3))*U$3/$E$4</f>
        <v>0</v>
      </c>
      <c r="U106" s="121">
        <f>$L106*POWER($E$1,($T$6-'[1]Tabulka propočtu, verze 2021'!$B$3))*U$3/$E$4</f>
        <v>0</v>
      </c>
      <c r="W106" s="121">
        <f>$K106*POWER($E$1,(W$6-'[1]Tabulka propočtu, verze 2021'!$B$3))*X$3/$E$4</f>
        <v>1.3010410080000001</v>
      </c>
      <c r="X106" s="121">
        <f>$L106*POWER($E$1,(W$6-'[1]Tabulka propočtu, verze 2021'!$B$3))*X$3/$E$4</f>
        <v>1.4888207232000001</v>
      </c>
      <c r="Z106" s="121">
        <f>$K106*POWER($E$1,(Z$6-'[1]Tabulka propočtu, verze 2021'!$B$3))*AA$3/$E$4</f>
        <v>0</v>
      </c>
      <c r="AA106" s="121">
        <f>$L106*POWER($E$1,(Z$6-'[1]Tabulka propočtu, verze 2021'!$B$3))*AA$3/$E$4</f>
        <v>0</v>
      </c>
      <c r="AB106" s="1"/>
      <c r="AC106" s="121">
        <f>$K106*POWER($E$1,(AC$6-'[1]Tabulka propočtu, verze 2021'!$B$3))*AD$3/$E$4</f>
        <v>0</v>
      </c>
      <c r="AD106" s="121">
        <f>$L106*POWER($E$1,(AC$6-'[1]Tabulka propočtu, verze 2021'!$B$3))*AD$3/$E$4</f>
        <v>0</v>
      </c>
      <c r="AE106" s="1"/>
      <c r="AF106" s="121">
        <f>$K106*POWER($E$1,(AF$6-'[1]Tabulka propočtu, verze 2021'!$B$3))*AG$3/$E$4</f>
        <v>0</v>
      </c>
      <c r="AG106" s="121">
        <f>$L106*POWER($E$1,(AF$6-'[1]Tabulka propočtu, verze 2021'!$B$3))*AG$3/$E$4</f>
        <v>0</v>
      </c>
      <c r="AH106" s="1"/>
      <c r="AI106" s="121">
        <f>$K106*POWER($E$1,(AI$6-'[1]Tabulka propočtu, verze 2021'!$B$3))*AJ$3/$E$4</f>
        <v>0</v>
      </c>
      <c r="AJ106" s="121">
        <f>$L106*POWER($E$1,(AI$6-'[1]Tabulka propočtu, verze 2021'!$B$3))*AJ$3/$E$4</f>
        <v>0</v>
      </c>
      <c r="AK106" s="1"/>
      <c r="AL106" s="121">
        <f>$K106*POWER($E$1,(AL$6-'[1]Tabulka propočtu, verze 2021'!$B$3))*AM$3/$E$4</f>
        <v>0</v>
      </c>
      <c r="AM106" s="121">
        <f>$L106*POWER($E$1,(AL$6-'[1]Tabulka propočtu, verze 2021'!$B$3))*AM$3/$E$4</f>
        <v>0</v>
      </c>
      <c r="AN106" s="1"/>
      <c r="AO106" s="121">
        <f>$K106*POWER($E$1,(AO$6-'[1]Tabulka propočtu, verze 2021'!$B$3))*AP$3/$E$4</f>
        <v>0</v>
      </c>
      <c r="AP106" s="121">
        <f>$L106*POWER($E$1,(AO$6-'[1]Tabulka propočtu, verze 2021'!$B$3))*AP$3/$E$4</f>
        <v>0</v>
      </c>
      <c r="AQ106" s="1"/>
      <c r="AR106" s="121">
        <f>$K106*POWER($E$1,(AR$6-'[1]Tabulka propočtu, verze 2021'!$B$3))*AS$3/$E$4</f>
        <v>0</v>
      </c>
      <c r="AS106" s="121">
        <f>$L106*POWER($E$1,(AR$6-'[1]Tabulka propočtu, verze 2021'!$B$3))*AS$3/$E$4</f>
        <v>0</v>
      </c>
      <c r="AT106" s="1"/>
      <c r="AU106" s="121">
        <f>$K106*POWER($E$1,(AU$6-'[1]Tabulka propočtu, verze 2021'!$B$3))*AV$3/$E$4</f>
        <v>0</v>
      </c>
      <c r="AV106" s="121">
        <f>$L106*POWER($E$1,(AU$6-'[1]Tabulka propočtu, verze 2021'!$B$3))*AV$3/$E$4</f>
        <v>0</v>
      </c>
      <c r="AW106" s="1"/>
      <c r="AX106" s="121">
        <f>$K106*POWER($E$1,(AX$6-'[1]Tabulka propočtu, verze 2021'!$B$3))*AY$3/$E$4</f>
        <v>0</v>
      </c>
      <c r="AY106" s="121">
        <f>$L106*POWER($E$1,(AX$6-'[1]Tabulka propočtu, verze 2021'!$B$3))*AY$3/$E$4</f>
        <v>0</v>
      </c>
      <c r="AZ106" s="1"/>
      <c r="BA106" s="121">
        <f>$K106*POWER($E$1,(BA$6-'[1]Tabulka propočtu, verze 2021'!$B$3))*BB$3/$E$4</f>
        <v>0</v>
      </c>
      <c r="BB106" s="121">
        <f>$L106*POWER($E$1,(BA$6-'[1]Tabulka propočtu, verze 2021'!$B$3))*BB$3/$E$4</f>
        <v>0</v>
      </c>
      <c r="BC106" s="1"/>
      <c r="BD106" s="121">
        <f>$K106*POWER($E$1,(BD$6-'[1]Tabulka propočtu, verze 2021'!$B$3))*BE$3/$E$4</f>
        <v>0</v>
      </c>
      <c r="BE106" s="121">
        <f>$L106*POWER($E$1,(BD$6-'[1]Tabulka propočtu, verze 2021'!$B$3))*BE$3/$E$4</f>
        <v>0</v>
      </c>
      <c r="BF106" s="1"/>
      <c r="BG106" s="121">
        <f>$K106*POWER($E$1,(BG$6-'[1]Tabulka propočtu, verze 2021'!$B$3))*BH$3/$E$4</f>
        <v>0</v>
      </c>
      <c r="BH106" s="121">
        <f>$L106*POWER($E$1,(BG$6-'[1]Tabulka propočtu, verze 2021'!$B$3))*BH$3/$E$4</f>
        <v>0</v>
      </c>
      <c r="BI106" s="1"/>
      <c r="BJ106" s="121">
        <f>$K106*POWER($E$1,(BJ$6-'[1]Tabulka propočtu, verze 2021'!$B$3))*BK$3/$E$4</f>
        <v>0</v>
      </c>
      <c r="BK106" s="121">
        <f>$L106*POWER($E$1,(BJ$6-'[1]Tabulka propočtu, verze 2021'!$B$3))*BK$3/$E$4</f>
        <v>0</v>
      </c>
      <c r="BL106" s="1"/>
      <c r="BM106" s="121">
        <f>$K106*POWER($E$1,(BM$6-'[1]Tabulka propočtu, verze 2021'!$B$3))*BN$3/$E$4</f>
        <v>0</v>
      </c>
      <c r="BN106" s="121">
        <f>$L106*POWER($E$1,(BM$6-'[1]Tabulka propočtu, verze 2021'!$B$3))*BN$3/$E$4</f>
        <v>0</v>
      </c>
      <c r="BO106" s="1"/>
      <c r="BP106" s="121">
        <f>$K106*POWER($E$1,(BP$6-'[1]Tabulka propočtu, verze 2021'!$B$3))*BQ$3/$E$4</f>
        <v>0</v>
      </c>
      <c r="BQ106" s="121">
        <f>$L106*POWER($E$1,(BP$6-'[1]Tabulka propočtu, verze 2021'!$B$3))*BQ$3/$E$4</f>
        <v>0</v>
      </c>
      <c r="BR106" s="1"/>
      <c r="BS106" s="121">
        <f>$K106*POWER($E$1,(BS$6-'[1]Tabulka propočtu, verze 2021'!$B$3))*BT$3/$E$4</f>
        <v>0</v>
      </c>
      <c r="BT106" s="121">
        <f>$L106*POWER($E$1,(BS$6-'[1]Tabulka propočtu, verze 2021'!$B$3))*BT$3/$E$4</f>
        <v>0</v>
      </c>
      <c r="BU106" s="1"/>
      <c r="BV106" s="121">
        <f>$K106*POWER($E$1,(BV$6-'[1]Tabulka propočtu, verze 2021'!$B$3))*BW$3/$E$4</f>
        <v>0</v>
      </c>
      <c r="BW106" s="121">
        <f>$L106*POWER($E$1,(BV$6-'[1]Tabulka propočtu, verze 2021'!$B$3))*BW$3/$E$4</f>
        <v>0</v>
      </c>
      <c r="BX106" s="1"/>
      <c r="BY106" s="121">
        <f>$K106*POWER($E$1,(BY$6-'[1]Tabulka propočtu, verze 2021'!$B$3))*BZ$3/$E$4</f>
        <v>0</v>
      </c>
      <c r="BZ106" s="121">
        <f>$L106*POWER($E$1,(BY$6-'[1]Tabulka propočtu, verze 2021'!$B$3))*BZ$3/$E$4</f>
        <v>0</v>
      </c>
      <c r="CA106" s="1"/>
      <c r="CB106" s="121">
        <f>$K106*POWER($E$1,(CB$6-'[1]Tabulka propočtu, verze 2021'!$B$3))*CC$3/$E$4</f>
        <v>0</v>
      </c>
      <c r="CC106" s="121">
        <f>$L106*POWER($E$1,(CB$6-'[1]Tabulka propočtu, verze 2021'!$B$3))*CC$3/$E$4</f>
        <v>0</v>
      </c>
      <c r="CD106" s="1"/>
      <c r="CE106" s="121">
        <f>$K106*POWER($E$1,(CE$6-'[1]Tabulka propočtu, verze 2021'!$B$3))*CF$3/$E$4</f>
        <v>0</v>
      </c>
      <c r="CF106" s="121">
        <f>$L106*POWER($E$1,(CE$6-'[1]Tabulka propočtu, verze 2021'!$B$3))*CF$3/$E$4</f>
        <v>0</v>
      </c>
      <c r="CG106" s="1"/>
      <c r="CH106" s="121">
        <f>$K106*POWER($E$1,(CH$6-'[1]Tabulka propočtu, verze 2021'!$B$3))*CI$3/$E$4</f>
        <v>0</v>
      </c>
      <c r="CI106" s="121">
        <f>$L106*POWER($E$1,(CH$6-'[1]Tabulka propočtu, verze 2021'!$B$3))*CI$3/$E$4</f>
        <v>0</v>
      </c>
      <c r="CJ106" s="1"/>
      <c r="CK106" s="121">
        <f>$K106*POWER($E$1,(CK$6-'[1]Tabulka propočtu, verze 2021'!$B$3))*CL$3/$E$4</f>
        <v>0</v>
      </c>
      <c r="CL106" s="121">
        <f>$L106*POWER($E$1,(CK$6-'[1]Tabulka propočtu, verze 2021'!$B$3))*CL$3/$E$4</f>
        <v>0</v>
      </c>
      <c r="CM106" s="1"/>
      <c r="CN106" s="121">
        <f>$K106*POWER($E$1,(CN$6-'[1]Tabulka propočtu, verze 2021'!$B$3))*CO$3/$E$4</f>
        <v>0</v>
      </c>
      <c r="CO106" s="121">
        <f>$L106*POWER($E$1,(CN$6-'[1]Tabulka propočtu, verze 2021'!$B$3))*CO$3/$E$4</f>
        <v>0</v>
      </c>
      <c r="CP106" s="1"/>
      <c r="CQ106" s="121">
        <f>$K106*POWER($E$1,(CQ$6-'[1]Tabulka propočtu, verze 2021'!$B$3))*CR$3/$E$4</f>
        <v>0</v>
      </c>
      <c r="CR106" s="121">
        <f>$L106*POWER($E$1,(CQ$6-'[1]Tabulka propočtu, verze 2021'!$B$3))*CR$3/$E$4</f>
        <v>0</v>
      </c>
      <c r="CS106" s="1"/>
      <c r="CT106" s="121">
        <f>$K106*POWER($E$1,(CT$6-'[1]Tabulka propočtu, verze 2021'!$B$3))*CU$3/$E$4</f>
        <v>0</v>
      </c>
      <c r="CU106" s="121">
        <f>$L106*POWER($E$1,(CT$6-'[1]Tabulka propočtu, verze 2021'!$B$3))*CU$3/$E$4</f>
        <v>0</v>
      </c>
      <c r="CV106" s="1"/>
      <c r="CW106" s="121">
        <f>$K106*POWER($E$1,(CW$6-'[1]Tabulka propočtu, verze 2021'!$B$3))*CX$3/$E$4</f>
        <v>0</v>
      </c>
      <c r="CX106" s="121">
        <f>$L106*POWER($E$1,(CW$6-'[1]Tabulka propočtu, verze 2021'!$B$3))*CX$3/$E$4</f>
        <v>0</v>
      </c>
      <c r="CY106" s="1"/>
      <c r="CZ106" s="121">
        <f>$K106*POWER($E$1,(CZ$6-'[1]Tabulka propočtu, verze 2021'!$B$3))*DA$3/$E$4</f>
        <v>0</v>
      </c>
      <c r="DA106" s="121">
        <f>$L106*POWER($E$1,(CZ$6-'[1]Tabulka propočtu, verze 2021'!$B$3))*DA$3/$E$4</f>
        <v>0</v>
      </c>
      <c r="DB106" s="1"/>
      <c r="DC106" s="121">
        <f>$K106*POWER($E$1,(DC$6-'[1]Tabulka propočtu, verze 2021'!$B$3))*DD$3/$E$4</f>
        <v>0</v>
      </c>
      <c r="DD106" s="121">
        <f>$L106*POWER($E$1,(DC$6-'[1]Tabulka propočtu, verze 2021'!$B$3))*DD$3/$E$4</f>
        <v>0</v>
      </c>
      <c r="DE106" s="1"/>
    </row>
    <row r="107" spans="1:109" x14ac:dyDescent="0.2">
      <c r="A107" s="118"/>
      <c r="B107" s="125"/>
      <c r="C107" s="114" t="str">
        <f>'[1]Tabulka propočtu, verze 2021'!C102</f>
        <v>F03</v>
      </c>
      <c r="D107" s="122" t="str">
        <f>'[1]Tabulka propočtu, verze 2021'!D102</f>
        <v>Konstrukční vrstvy v trati - PJD</v>
      </c>
      <c r="E107" s="114" t="str">
        <f>'[1]Tabulka propočtu, verze 2021'!E102</f>
        <v>m koleje</v>
      </c>
      <c r="F107" s="67">
        <f>'[1]Tabulka propočtu, verze 2021'!G102</f>
        <v>1.102751186641529E-2</v>
      </c>
      <c r="H107" s="126">
        <f>'[1]Tabulka propočtu, verze 2021'!$CQ102</f>
        <v>0</v>
      </c>
      <c r="I107" s="121">
        <f>'[1]Tabulka propočtu, verze 2021'!$CS102</f>
        <v>0</v>
      </c>
      <c r="K107" s="121">
        <f>'[1]Tabulka propočtu, verze 2021'!$CQ102</f>
        <v>0</v>
      </c>
      <c r="L107" s="121">
        <f>'[1]Tabulka propočtu, verze 2021'!$CS102</f>
        <v>0</v>
      </c>
      <c r="M107" s="64"/>
      <c r="N107" s="126">
        <f t="shared" si="247"/>
        <v>0</v>
      </c>
      <c r="O107" s="121">
        <f t="shared" si="248"/>
        <v>0</v>
      </c>
      <c r="P107"/>
      <c r="Q107" s="121">
        <f>$K107*POWER($E$1,(Q$6-'[1]Tabulka propočtu, verze 2021'!$B$3))*R$3/$E$4</f>
        <v>0</v>
      </c>
      <c r="R107" s="121">
        <f>$L107*POWER($E$1,(Q$6-'[1]Tabulka propočtu, verze 2021'!$B$3))*R$3/$E$4</f>
        <v>0</v>
      </c>
      <c r="S107"/>
      <c r="T107" s="121">
        <f>$K107*POWER($E$1,($T$6-'[1]Tabulka propočtu, verze 2021'!$B$3))*U$3/$E$4</f>
        <v>0</v>
      </c>
      <c r="U107" s="121">
        <f>$L107*POWER($E$1,($T$6-'[1]Tabulka propočtu, verze 2021'!$B$3))*U$3/$E$4</f>
        <v>0</v>
      </c>
      <c r="W107" s="121">
        <f>$K107*POWER($E$1,(W$6-'[1]Tabulka propočtu, verze 2021'!$B$3))*X$3/$E$4</f>
        <v>0</v>
      </c>
      <c r="X107" s="121">
        <f>$L107*POWER($E$1,(W$6-'[1]Tabulka propočtu, verze 2021'!$B$3))*X$3/$E$4</f>
        <v>0</v>
      </c>
      <c r="Z107" s="121">
        <f>$K107*POWER($E$1,(Z$6-'[1]Tabulka propočtu, verze 2021'!$B$3))*AA$3/$E$4</f>
        <v>0</v>
      </c>
      <c r="AA107" s="121">
        <f>$L107*POWER($E$1,(Z$6-'[1]Tabulka propočtu, verze 2021'!$B$3))*AA$3/$E$4</f>
        <v>0</v>
      </c>
      <c r="AB107" s="1"/>
      <c r="AC107" s="121">
        <f>$K107*POWER($E$1,(AC$6-'[1]Tabulka propočtu, verze 2021'!$B$3))*AD$3/$E$4</f>
        <v>0</v>
      </c>
      <c r="AD107" s="121">
        <f>$L107*POWER($E$1,(AC$6-'[1]Tabulka propočtu, verze 2021'!$B$3))*AD$3/$E$4</f>
        <v>0</v>
      </c>
      <c r="AE107" s="1"/>
      <c r="AF107" s="121">
        <f>$K107*POWER($E$1,(AF$6-'[1]Tabulka propočtu, verze 2021'!$B$3))*AG$3/$E$4</f>
        <v>0</v>
      </c>
      <c r="AG107" s="121">
        <f>$L107*POWER($E$1,(AF$6-'[1]Tabulka propočtu, verze 2021'!$B$3))*AG$3/$E$4</f>
        <v>0</v>
      </c>
      <c r="AH107" s="1"/>
      <c r="AI107" s="121">
        <f>$K107*POWER($E$1,(AI$6-'[1]Tabulka propočtu, verze 2021'!$B$3))*AJ$3/$E$4</f>
        <v>0</v>
      </c>
      <c r="AJ107" s="121">
        <f>$L107*POWER($E$1,(AI$6-'[1]Tabulka propočtu, verze 2021'!$B$3))*AJ$3/$E$4</f>
        <v>0</v>
      </c>
      <c r="AK107" s="1"/>
      <c r="AL107" s="121">
        <f>$K107*POWER($E$1,(AL$6-'[1]Tabulka propočtu, verze 2021'!$B$3))*AM$3/$E$4</f>
        <v>0</v>
      </c>
      <c r="AM107" s="121">
        <f>$L107*POWER($E$1,(AL$6-'[1]Tabulka propočtu, verze 2021'!$B$3))*AM$3/$E$4</f>
        <v>0</v>
      </c>
      <c r="AN107" s="1"/>
      <c r="AO107" s="121">
        <f>$K107*POWER($E$1,(AO$6-'[1]Tabulka propočtu, verze 2021'!$B$3))*AP$3/$E$4</f>
        <v>0</v>
      </c>
      <c r="AP107" s="121">
        <f>$L107*POWER($E$1,(AO$6-'[1]Tabulka propočtu, verze 2021'!$B$3))*AP$3/$E$4</f>
        <v>0</v>
      </c>
      <c r="AQ107" s="1"/>
      <c r="AR107" s="121">
        <f>$K107*POWER($E$1,(AR$6-'[1]Tabulka propočtu, verze 2021'!$B$3))*AS$3/$E$4</f>
        <v>0</v>
      </c>
      <c r="AS107" s="121">
        <f>$L107*POWER($E$1,(AR$6-'[1]Tabulka propočtu, verze 2021'!$B$3))*AS$3/$E$4</f>
        <v>0</v>
      </c>
      <c r="AT107" s="1"/>
      <c r="AU107" s="121">
        <f>$K107*POWER($E$1,(AU$6-'[1]Tabulka propočtu, verze 2021'!$B$3))*AV$3/$E$4</f>
        <v>0</v>
      </c>
      <c r="AV107" s="121">
        <f>$L107*POWER($E$1,(AU$6-'[1]Tabulka propočtu, verze 2021'!$B$3))*AV$3/$E$4</f>
        <v>0</v>
      </c>
      <c r="AW107" s="1"/>
      <c r="AX107" s="121">
        <f>$K107*POWER($E$1,(AX$6-'[1]Tabulka propočtu, verze 2021'!$B$3))*AY$3/$E$4</f>
        <v>0</v>
      </c>
      <c r="AY107" s="121">
        <f>$L107*POWER($E$1,(AX$6-'[1]Tabulka propočtu, verze 2021'!$B$3))*AY$3/$E$4</f>
        <v>0</v>
      </c>
      <c r="AZ107" s="1"/>
      <c r="BA107" s="121">
        <f>$K107*POWER($E$1,(BA$6-'[1]Tabulka propočtu, verze 2021'!$B$3))*BB$3/$E$4</f>
        <v>0</v>
      </c>
      <c r="BB107" s="121">
        <f>$L107*POWER($E$1,(BA$6-'[1]Tabulka propočtu, verze 2021'!$B$3))*BB$3/$E$4</f>
        <v>0</v>
      </c>
      <c r="BC107" s="1"/>
      <c r="BD107" s="121">
        <f>$K107*POWER($E$1,(BD$6-'[1]Tabulka propočtu, verze 2021'!$B$3))*BE$3/$E$4</f>
        <v>0</v>
      </c>
      <c r="BE107" s="121">
        <f>$L107*POWER($E$1,(BD$6-'[1]Tabulka propočtu, verze 2021'!$B$3))*BE$3/$E$4</f>
        <v>0</v>
      </c>
      <c r="BF107" s="1"/>
      <c r="BG107" s="121">
        <f>$K107*POWER($E$1,(BG$6-'[1]Tabulka propočtu, verze 2021'!$B$3))*BH$3/$E$4</f>
        <v>0</v>
      </c>
      <c r="BH107" s="121">
        <f>$L107*POWER($E$1,(BG$6-'[1]Tabulka propočtu, verze 2021'!$B$3))*BH$3/$E$4</f>
        <v>0</v>
      </c>
      <c r="BI107" s="1"/>
      <c r="BJ107" s="121">
        <f>$K107*POWER($E$1,(BJ$6-'[1]Tabulka propočtu, verze 2021'!$B$3))*BK$3/$E$4</f>
        <v>0</v>
      </c>
      <c r="BK107" s="121">
        <f>$L107*POWER($E$1,(BJ$6-'[1]Tabulka propočtu, verze 2021'!$B$3))*BK$3/$E$4</f>
        <v>0</v>
      </c>
      <c r="BL107" s="1"/>
      <c r="BM107" s="121">
        <f>$K107*POWER($E$1,(BM$6-'[1]Tabulka propočtu, verze 2021'!$B$3))*BN$3/$E$4</f>
        <v>0</v>
      </c>
      <c r="BN107" s="121">
        <f>$L107*POWER($E$1,(BM$6-'[1]Tabulka propočtu, verze 2021'!$B$3))*BN$3/$E$4</f>
        <v>0</v>
      </c>
      <c r="BO107" s="1"/>
      <c r="BP107" s="121">
        <f>$K107*POWER($E$1,(BP$6-'[1]Tabulka propočtu, verze 2021'!$B$3))*BQ$3/$E$4</f>
        <v>0</v>
      </c>
      <c r="BQ107" s="121">
        <f>$L107*POWER($E$1,(BP$6-'[1]Tabulka propočtu, verze 2021'!$B$3))*BQ$3/$E$4</f>
        <v>0</v>
      </c>
      <c r="BR107" s="1"/>
      <c r="BS107" s="121">
        <f>$K107*POWER($E$1,(BS$6-'[1]Tabulka propočtu, verze 2021'!$B$3))*BT$3/$E$4</f>
        <v>0</v>
      </c>
      <c r="BT107" s="121">
        <f>$L107*POWER($E$1,(BS$6-'[1]Tabulka propočtu, verze 2021'!$B$3))*BT$3/$E$4</f>
        <v>0</v>
      </c>
      <c r="BU107" s="1"/>
      <c r="BV107" s="121">
        <f>$K107*POWER($E$1,(BV$6-'[1]Tabulka propočtu, verze 2021'!$B$3))*BW$3/$E$4</f>
        <v>0</v>
      </c>
      <c r="BW107" s="121">
        <f>$L107*POWER($E$1,(BV$6-'[1]Tabulka propočtu, verze 2021'!$B$3))*BW$3/$E$4</f>
        <v>0</v>
      </c>
      <c r="BX107" s="1"/>
      <c r="BY107" s="121">
        <f>$K107*POWER($E$1,(BY$6-'[1]Tabulka propočtu, verze 2021'!$B$3))*BZ$3/$E$4</f>
        <v>0</v>
      </c>
      <c r="BZ107" s="121">
        <f>$L107*POWER($E$1,(BY$6-'[1]Tabulka propočtu, verze 2021'!$B$3))*BZ$3/$E$4</f>
        <v>0</v>
      </c>
      <c r="CA107" s="1"/>
      <c r="CB107" s="121">
        <f>$K107*POWER($E$1,(CB$6-'[1]Tabulka propočtu, verze 2021'!$B$3))*CC$3/$E$4</f>
        <v>0</v>
      </c>
      <c r="CC107" s="121">
        <f>$L107*POWER($E$1,(CB$6-'[1]Tabulka propočtu, verze 2021'!$B$3))*CC$3/$E$4</f>
        <v>0</v>
      </c>
      <c r="CD107" s="1"/>
      <c r="CE107" s="121">
        <f>$K107*POWER($E$1,(CE$6-'[1]Tabulka propočtu, verze 2021'!$B$3))*CF$3/$E$4</f>
        <v>0</v>
      </c>
      <c r="CF107" s="121">
        <f>$L107*POWER($E$1,(CE$6-'[1]Tabulka propočtu, verze 2021'!$B$3))*CF$3/$E$4</f>
        <v>0</v>
      </c>
      <c r="CG107" s="1"/>
      <c r="CH107" s="121">
        <f>$K107*POWER($E$1,(CH$6-'[1]Tabulka propočtu, verze 2021'!$B$3))*CI$3/$E$4</f>
        <v>0</v>
      </c>
      <c r="CI107" s="121">
        <f>$L107*POWER($E$1,(CH$6-'[1]Tabulka propočtu, verze 2021'!$B$3))*CI$3/$E$4</f>
        <v>0</v>
      </c>
      <c r="CJ107" s="1"/>
      <c r="CK107" s="121">
        <f>$K107*POWER($E$1,(CK$6-'[1]Tabulka propočtu, verze 2021'!$B$3))*CL$3/$E$4</f>
        <v>0</v>
      </c>
      <c r="CL107" s="121">
        <f>$L107*POWER($E$1,(CK$6-'[1]Tabulka propočtu, verze 2021'!$B$3))*CL$3/$E$4</f>
        <v>0</v>
      </c>
      <c r="CM107" s="1"/>
      <c r="CN107" s="121">
        <f>$K107*POWER($E$1,(CN$6-'[1]Tabulka propočtu, verze 2021'!$B$3))*CO$3/$E$4</f>
        <v>0</v>
      </c>
      <c r="CO107" s="121">
        <f>$L107*POWER($E$1,(CN$6-'[1]Tabulka propočtu, verze 2021'!$B$3))*CO$3/$E$4</f>
        <v>0</v>
      </c>
      <c r="CP107" s="1"/>
      <c r="CQ107" s="121">
        <f>$K107*POWER($E$1,(CQ$6-'[1]Tabulka propočtu, verze 2021'!$B$3))*CR$3/$E$4</f>
        <v>0</v>
      </c>
      <c r="CR107" s="121">
        <f>$L107*POWER($E$1,(CQ$6-'[1]Tabulka propočtu, verze 2021'!$B$3))*CR$3/$E$4</f>
        <v>0</v>
      </c>
      <c r="CS107" s="1"/>
      <c r="CT107" s="121">
        <f>$K107*POWER($E$1,(CT$6-'[1]Tabulka propočtu, verze 2021'!$B$3))*CU$3/$E$4</f>
        <v>0</v>
      </c>
      <c r="CU107" s="121">
        <f>$L107*POWER($E$1,(CT$6-'[1]Tabulka propočtu, verze 2021'!$B$3))*CU$3/$E$4</f>
        <v>0</v>
      </c>
      <c r="CV107" s="1"/>
      <c r="CW107" s="121">
        <f>$K107*POWER($E$1,(CW$6-'[1]Tabulka propočtu, verze 2021'!$B$3))*CX$3/$E$4</f>
        <v>0</v>
      </c>
      <c r="CX107" s="121">
        <f>$L107*POWER($E$1,(CW$6-'[1]Tabulka propočtu, verze 2021'!$B$3))*CX$3/$E$4</f>
        <v>0</v>
      </c>
      <c r="CY107" s="1"/>
      <c r="CZ107" s="121">
        <f>$K107*POWER($E$1,(CZ$6-'[1]Tabulka propočtu, verze 2021'!$B$3))*DA$3/$E$4</f>
        <v>0</v>
      </c>
      <c r="DA107" s="121">
        <f>$L107*POWER($E$1,(CZ$6-'[1]Tabulka propočtu, verze 2021'!$B$3))*DA$3/$E$4</f>
        <v>0</v>
      </c>
      <c r="DB107" s="1"/>
      <c r="DC107" s="121">
        <f>$K107*POWER($E$1,(DC$6-'[1]Tabulka propočtu, verze 2021'!$B$3))*DD$3/$E$4</f>
        <v>0</v>
      </c>
      <c r="DD107" s="121">
        <f>$L107*POWER($E$1,(DC$6-'[1]Tabulka propočtu, verze 2021'!$B$3))*DD$3/$E$4</f>
        <v>0</v>
      </c>
      <c r="DE107" s="1"/>
    </row>
    <row r="108" spans="1:109" x14ac:dyDescent="0.2">
      <c r="A108" s="118"/>
      <c r="B108" s="130"/>
      <c r="C108" s="114" t="str">
        <f>'[1]Tabulka propočtu, verze 2021'!C103</f>
        <v>F04</v>
      </c>
      <c r="D108" s="122" t="str">
        <f>'[1]Tabulka propočtu, verze 2021'!D103</f>
        <v>Odtěžení starých konstrukčních vrstev</v>
      </c>
      <c r="E108" s="114" t="str">
        <f>'[1]Tabulka propočtu, verze 2021'!E103</f>
        <v>m koleje</v>
      </c>
      <c r="F108" s="67">
        <f>'[1]Tabulka propočtu, verze 2021'!G103</f>
        <v>2.4260526106113646E-3</v>
      </c>
      <c r="H108" s="126">
        <f>'[1]Tabulka propočtu, verze 2021'!$CQ103</f>
        <v>0</v>
      </c>
      <c r="I108" s="121">
        <f>'[1]Tabulka propočtu, verze 2021'!$CS103</f>
        <v>0</v>
      </c>
      <c r="K108" s="121">
        <f>'[1]Tabulka propočtu, verze 2021'!$CQ103</f>
        <v>0</v>
      </c>
      <c r="L108" s="121">
        <f>'[1]Tabulka propočtu, verze 2021'!$CS103</f>
        <v>0</v>
      </c>
      <c r="M108" s="64"/>
      <c r="N108" s="126">
        <f t="shared" si="247"/>
        <v>0</v>
      </c>
      <c r="O108" s="121">
        <f t="shared" si="248"/>
        <v>0</v>
      </c>
      <c r="P108"/>
      <c r="Q108" s="121">
        <f>$K108*POWER($E$1,(Q$6-'[1]Tabulka propočtu, verze 2021'!$B$3))*R$3/$E$4</f>
        <v>0</v>
      </c>
      <c r="R108" s="121">
        <f>$L108*POWER($E$1,(Q$6-'[1]Tabulka propočtu, verze 2021'!$B$3))*R$3/$E$4</f>
        <v>0</v>
      </c>
      <c r="S108"/>
      <c r="T108" s="121">
        <f>$K108*POWER($E$1,($T$6-'[1]Tabulka propočtu, verze 2021'!$B$3))*U$3/$E$4</f>
        <v>0</v>
      </c>
      <c r="U108" s="121">
        <f>$L108*POWER($E$1,($T$6-'[1]Tabulka propočtu, verze 2021'!$B$3))*U$3/$E$4</f>
        <v>0</v>
      </c>
      <c r="W108" s="121">
        <f>$K108*POWER($E$1,(W$6-'[1]Tabulka propočtu, verze 2021'!$B$3))*X$3/$E$4</f>
        <v>0</v>
      </c>
      <c r="X108" s="121">
        <f>$L108*POWER($E$1,(W$6-'[1]Tabulka propočtu, verze 2021'!$B$3))*X$3/$E$4</f>
        <v>0</v>
      </c>
      <c r="Z108" s="121">
        <f>$K108*POWER($E$1,(Z$6-'[1]Tabulka propočtu, verze 2021'!$B$3))*AA$3/$E$4</f>
        <v>0</v>
      </c>
      <c r="AA108" s="121">
        <f>$L108*POWER($E$1,(Z$6-'[1]Tabulka propočtu, verze 2021'!$B$3))*AA$3/$E$4</f>
        <v>0</v>
      </c>
      <c r="AB108" s="1"/>
      <c r="AC108" s="121">
        <f>$K108*POWER($E$1,(AC$6-'[1]Tabulka propočtu, verze 2021'!$B$3))*AD$3/$E$4</f>
        <v>0</v>
      </c>
      <c r="AD108" s="121">
        <f>$L108*POWER($E$1,(AC$6-'[1]Tabulka propočtu, verze 2021'!$B$3))*AD$3/$E$4</f>
        <v>0</v>
      </c>
      <c r="AE108" s="1"/>
      <c r="AF108" s="121">
        <f>$K108*POWER($E$1,(AF$6-'[1]Tabulka propočtu, verze 2021'!$B$3))*AG$3/$E$4</f>
        <v>0</v>
      </c>
      <c r="AG108" s="121">
        <f>$L108*POWER($E$1,(AF$6-'[1]Tabulka propočtu, verze 2021'!$B$3))*AG$3/$E$4</f>
        <v>0</v>
      </c>
      <c r="AH108" s="1"/>
      <c r="AI108" s="121">
        <f>$K108*POWER($E$1,(AI$6-'[1]Tabulka propočtu, verze 2021'!$B$3))*AJ$3/$E$4</f>
        <v>0</v>
      </c>
      <c r="AJ108" s="121">
        <f>$L108*POWER($E$1,(AI$6-'[1]Tabulka propočtu, verze 2021'!$B$3))*AJ$3/$E$4</f>
        <v>0</v>
      </c>
      <c r="AK108" s="1"/>
      <c r="AL108" s="121">
        <f>$K108*POWER($E$1,(AL$6-'[1]Tabulka propočtu, verze 2021'!$B$3))*AM$3/$E$4</f>
        <v>0</v>
      </c>
      <c r="AM108" s="121">
        <f>$L108*POWER($E$1,(AL$6-'[1]Tabulka propočtu, verze 2021'!$B$3))*AM$3/$E$4</f>
        <v>0</v>
      </c>
      <c r="AN108" s="1"/>
      <c r="AO108" s="121">
        <f>$K108*POWER($E$1,(AO$6-'[1]Tabulka propočtu, verze 2021'!$B$3))*AP$3/$E$4</f>
        <v>0</v>
      </c>
      <c r="AP108" s="121">
        <f>$L108*POWER($E$1,(AO$6-'[1]Tabulka propočtu, verze 2021'!$B$3))*AP$3/$E$4</f>
        <v>0</v>
      </c>
      <c r="AQ108" s="1"/>
      <c r="AR108" s="121">
        <f>$K108*POWER($E$1,(AR$6-'[1]Tabulka propočtu, verze 2021'!$B$3))*AS$3/$E$4</f>
        <v>0</v>
      </c>
      <c r="AS108" s="121">
        <f>$L108*POWER($E$1,(AR$6-'[1]Tabulka propočtu, verze 2021'!$B$3))*AS$3/$E$4</f>
        <v>0</v>
      </c>
      <c r="AT108" s="1"/>
      <c r="AU108" s="121">
        <f>$K108*POWER($E$1,(AU$6-'[1]Tabulka propočtu, verze 2021'!$B$3))*AV$3/$E$4</f>
        <v>0</v>
      </c>
      <c r="AV108" s="121">
        <f>$L108*POWER($E$1,(AU$6-'[1]Tabulka propočtu, verze 2021'!$B$3))*AV$3/$E$4</f>
        <v>0</v>
      </c>
      <c r="AW108" s="1"/>
      <c r="AX108" s="121">
        <f>$K108*POWER($E$1,(AX$6-'[1]Tabulka propočtu, verze 2021'!$B$3))*AY$3/$E$4</f>
        <v>0</v>
      </c>
      <c r="AY108" s="121">
        <f>$L108*POWER($E$1,(AX$6-'[1]Tabulka propočtu, verze 2021'!$B$3))*AY$3/$E$4</f>
        <v>0</v>
      </c>
      <c r="AZ108" s="1"/>
      <c r="BA108" s="121">
        <f>$K108*POWER($E$1,(BA$6-'[1]Tabulka propočtu, verze 2021'!$B$3))*BB$3/$E$4</f>
        <v>0</v>
      </c>
      <c r="BB108" s="121">
        <f>$L108*POWER($E$1,(BA$6-'[1]Tabulka propočtu, verze 2021'!$B$3))*BB$3/$E$4</f>
        <v>0</v>
      </c>
      <c r="BC108" s="1"/>
      <c r="BD108" s="121">
        <f>$K108*POWER($E$1,(BD$6-'[1]Tabulka propočtu, verze 2021'!$B$3))*BE$3/$E$4</f>
        <v>0</v>
      </c>
      <c r="BE108" s="121">
        <f>$L108*POWER($E$1,(BD$6-'[1]Tabulka propočtu, verze 2021'!$B$3))*BE$3/$E$4</f>
        <v>0</v>
      </c>
      <c r="BF108" s="1"/>
      <c r="BG108" s="121">
        <f>$K108*POWER($E$1,(BG$6-'[1]Tabulka propočtu, verze 2021'!$B$3))*BH$3/$E$4</f>
        <v>0</v>
      </c>
      <c r="BH108" s="121">
        <f>$L108*POWER($E$1,(BG$6-'[1]Tabulka propočtu, verze 2021'!$B$3))*BH$3/$E$4</f>
        <v>0</v>
      </c>
      <c r="BI108" s="1"/>
      <c r="BJ108" s="121">
        <f>$K108*POWER($E$1,(BJ$6-'[1]Tabulka propočtu, verze 2021'!$B$3))*BK$3/$E$4</f>
        <v>0</v>
      </c>
      <c r="BK108" s="121">
        <f>$L108*POWER($E$1,(BJ$6-'[1]Tabulka propočtu, verze 2021'!$B$3))*BK$3/$E$4</f>
        <v>0</v>
      </c>
      <c r="BL108" s="1"/>
      <c r="BM108" s="121">
        <f>$K108*POWER($E$1,(BM$6-'[1]Tabulka propočtu, verze 2021'!$B$3))*BN$3/$E$4</f>
        <v>0</v>
      </c>
      <c r="BN108" s="121">
        <f>$L108*POWER($E$1,(BM$6-'[1]Tabulka propočtu, verze 2021'!$B$3))*BN$3/$E$4</f>
        <v>0</v>
      </c>
      <c r="BO108" s="1"/>
      <c r="BP108" s="121">
        <f>$K108*POWER($E$1,(BP$6-'[1]Tabulka propočtu, verze 2021'!$B$3))*BQ$3/$E$4</f>
        <v>0</v>
      </c>
      <c r="BQ108" s="121">
        <f>$L108*POWER($E$1,(BP$6-'[1]Tabulka propočtu, verze 2021'!$B$3))*BQ$3/$E$4</f>
        <v>0</v>
      </c>
      <c r="BR108" s="1"/>
      <c r="BS108" s="121">
        <f>$K108*POWER($E$1,(BS$6-'[1]Tabulka propočtu, verze 2021'!$B$3))*BT$3/$E$4</f>
        <v>0</v>
      </c>
      <c r="BT108" s="121">
        <f>$L108*POWER($E$1,(BS$6-'[1]Tabulka propočtu, verze 2021'!$B$3))*BT$3/$E$4</f>
        <v>0</v>
      </c>
      <c r="BU108" s="1"/>
      <c r="BV108" s="121">
        <f>$K108*POWER($E$1,(BV$6-'[1]Tabulka propočtu, verze 2021'!$B$3))*BW$3/$E$4</f>
        <v>0</v>
      </c>
      <c r="BW108" s="121">
        <f>$L108*POWER($E$1,(BV$6-'[1]Tabulka propočtu, verze 2021'!$B$3))*BW$3/$E$4</f>
        <v>0</v>
      </c>
      <c r="BX108" s="1"/>
      <c r="BY108" s="121">
        <f>$K108*POWER($E$1,(BY$6-'[1]Tabulka propočtu, verze 2021'!$B$3))*BZ$3/$E$4</f>
        <v>0</v>
      </c>
      <c r="BZ108" s="121">
        <f>$L108*POWER($E$1,(BY$6-'[1]Tabulka propočtu, verze 2021'!$B$3))*BZ$3/$E$4</f>
        <v>0</v>
      </c>
      <c r="CA108" s="1"/>
      <c r="CB108" s="121">
        <f>$K108*POWER($E$1,(CB$6-'[1]Tabulka propočtu, verze 2021'!$B$3))*CC$3/$E$4</f>
        <v>0</v>
      </c>
      <c r="CC108" s="121">
        <f>$L108*POWER($E$1,(CB$6-'[1]Tabulka propočtu, verze 2021'!$B$3))*CC$3/$E$4</f>
        <v>0</v>
      </c>
      <c r="CD108" s="1"/>
      <c r="CE108" s="121">
        <f>$K108*POWER($E$1,(CE$6-'[1]Tabulka propočtu, verze 2021'!$B$3))*CF$3/$E$4</f>
        <v>0</v>
      </c>
      <c r="CF108" s="121">
        <f>$L108*POWER($E$1,(CE$6-'[1]Tabulka propočtu, verze 2021'!$B$3))*CF$3/$E$4</f>
        <v>0</v>
      </c>
      <c r="CG108" s="1"/>
      <c r="CH108" s="121">
        <f>$K108*POWER($E$1,(CH$6-'[1]Tabulka propočtu, verze 2021'!$B$3))*CI$3/$E$4</f>
        <v>0</v>
      </c>
      <c r="CI108" s="121">
        <f>$L108*POWER($E$1,(CH$6-'[1]Tabulka propočtu, verze 2021'!$B$3))*CI$3/$E$4</f>
        <v>0</v>
      </c>
      <c r="CJ108" s="1"/>
      <c r="CK108" s="121">
        <f>$K108*POWER($E$1,(CK$6-'[1]Tabulka propočtu, verze 2021'!$B$3))*CL$3/$E$4</f>
        <v>0</v>
      </c>
      <c r="CL108" s="121">
        <f>$L108*POWER($E$1,(CK$6-'[1]Tabulka propočtu, verze 2021'!$B$3))*CL$3/$E$4</f>
        <v>0</v>
      </c>
      <c r="CM108" s="1"/>
      <c r="CN108" s="121">
        <f>$K108*POWER($E$1,(CN$6-'[1]Tabulka propočtu, verze 2021'!$B$3))*CO$3/$E$4</f>
        <v>0</v>
      </c>
      <c r="CO108" s="121">
        <f>$L108*POWER($E$1,(CN$6-'[1]Tabulka propočtu, verze 2021'!$B$3))*CO$3/$E$4</f>
        <v>0</v>
      </c>
      <c r="CP108" s="1"/>
      <c r="CQ108" s="121">
        <f>$K108*POWER($E$1,(CQ$6-'[1]Tabulka propočtu, verze 2021'!$B$3))*CR$3/$E$4</f>
        <v>0</v>
      </c>
      <c r="CR108" s="121">
        <f>$L108*POWER($E$1,(CQ$6-'[1]Tabulka propočtu, verze 2021'!$B$3))*CR$3/$E$4</f>
        <v>0</v>
      </c>
      <c r="CS108" s="1"/>
      <c r="CT108" s="121">
        <f>$K108*POWER($E$1,(CT$6-'[1]Tabulka propočtu, verze 2021'!$B$3))*CU$3/$E$4</f>
        <v>0</v>
      </c>
      <c r="CU108" s="121">
        <f>$L108*POWER($E$1,(CT$6-'[1]Tabulka propočtu, verze 2021'!$B$3))*CU$3/$E$4</f>
        <v>0</v>
      </c>
      <c r="CV108" s="1"/>
      <c r="CW108" s="121">
        <f>$K108*POWER($E$1,(CW$6-'[1]Tabulka propočtu, verze 2021'!$B$3))*CX$3/$E$4</f>
        <v>0</v>
      </c>
      <c r="CX108" s="121">
        <f>$L108*POWER($E$1,(CW$6-'[1]Tabulka propočtu, verze 2021'!$B$3))*CX$3/$E$4</f>
        <v>0</v>
      </c>
      <c r="CY108" s="1"/>
      <c r="CZ108" s="121">
        <f>$K108*POWER($E$1,(CZ$6-'[1]Tabulka propočtu, verze 2021'!$B$3))*DA$3/$E$4</f>
        <v>0</v>
      </c>
      <c r="DA108" s="121">
        <f>$L108*POWER($E$1,(CZ$6-'[1]Tabulka propočtu, verze 2021'!$B$3))*DA$3/$E$4</f>
        <v>0</v>
      </c>
      <c r="DB108" s="1"/>
      <c r="DC108" s="121">
        <f>$K108*POWER($E$1,(DC$6-'[1]Tabulka propočtu, verze 2021'!$B$3))*DD$3/$E$4</f>
        <v>0</v>
      </c>
      <c r="DD108" s="121">
        <f>$L108*POWER($E$1,(DC$6-'[1]Tabulka propočtu, verze 2021'!$B$3))*DD$3/$E$4</f>
        <v>0</v>
      </c>
      <c r="DE108" s="1"/>
    </row>
    <row r="109" spans="1:109" x14ac:dyDescent="0.2">
      <c r="A109" s="118"/>
      <c r="B109" s="124" t="s">
        <v>47</v>
      </c>
      <c r="C109" s="114" t="str">
        <f>'[1]Tabulka propočtu, verze 2021'!C104</f>
        <v>F05</v>
      </c>
      <c r="D109" s="122" t="str">
        <f>'[1]Tabulka propočtu, verze 2021'!D104</f>
        <v>Výkopy</v>
      </c>
      <c r="E109" s="114" t="str">
        <f>'[1]Tabulka propočtu, verze 2021'!E104</f>
        <v>m3</v>
      </c>
      <c r="F109" s="67">
        <f>'[1]Tabulka propočtu, verze 2021'!G104</f>
        <v>8.2706338998114694E-4</v>
      </c>
      <c r="H109" s="126">
        <f>'[1]Tabulka propočtu, verze 2021'!$CQ104</f>
        <v>1.8551029999999999</v>
      </c>
      <c r="I109" s="121">
        <f>'[1]Tabulka propočtu, verze 2021'!$CS104</f>
        <v>2.1228500000000001</v>
      </c>
      <c r="K109" s="121">
        <f>'[1]Tabulka propočtu, verze 2021'!$CQ104</f>
        <v>1.8551029999999999</v>
      </c>
      <c r="L109" s="121">
        <f>'[1]Tabulka propočtu, verze 2021'!$CS104</f>
        <v>2.1228500000000001</v>
      </c>
      <c r="M109" s="64"/>
      <c r="N109" s="126">
        <f t="shared" si="247"/>
        <v>1.9300491611999999</v>
      </c>
      <c r="O109" s="121">
        <f t="shared" si="248"/>
        <v>2.2086131400000002</v>
      </c>
      <c r="P109"/>
      <c r="Q109" s="121">
        <f>$K109*POWER($E$1,(Q$6-'[1]Tabulka propočtu, verze 2021'!$B$3))*R$3/$E$4</f>
        <v>0</v>
      </c>
      <c r="R109" s="121">
        <f>$L109*POWER($E$1,(Q$6-'[1]Tabulka propočtu, verze 2021'!$B$3))*R$3/$E$4</f>
        <v>0</v>
      </c>
      <c r="S109"/>
      <c r="T109" s="121">
        <f>$K109*POWER($E$1,($T$6-'[1]Tabulka propočtu, verze 2021'!$B$3))*U$3/$E$4</f>
        <v>0</v>
      </c>
      <c r="U109" s="121">
        <f>$L109*POWER($E$1,($T$6-'[1]Tabulka propočtu, verze 2021'!$B$3))*U$3/$E$4</f>
        <v>0</v>
      </c>
      <c r="W109" s="121">
        <f>$K109*POWER($E$1,(W$6-'[1]Tabulka propočtu, verze 2021'!$B$3))*X$3/$E$4</f>
        <v>1.9300491611999999</v>
      </c>
      <c r="X109" s="121">
        <f>$L109*POWER($E$1,(W$6-'[1]Tabulka propočtu, verze 2021'!$B$3))*X$3/$E$4</f>
        <v>2.2086131400000002</v>
      </c>
      <c r="Z109" s="121">
        <f>$K109*POWER($E$1,(Z$6-'[1]Tabulka propočtu, verze 2021'!$B$3))*AA$3/$E$4</f>
        <v>0</v>
      </c>
      <c r="AA109" s="121">
        <f>$L109*POWER($E$1,(Z$6-'[1]Tabulka propočtu, verze 2021'!$B$3))*AA$3/$E$4</f>
        <v>0</v>
      </c>
      <c r="AB109" s="1"/>
      <c r="AC109" s="121">
        <f>$K109*POWER($E$1,(AC$6-'[1]Tabulka propočtu, verze 2021'!$B$3))*AD$3/$E$4</f>
        <v>0</v>
      </c>
      <c r="AD109" s="121">
        <f>$L109*POWER($E$1,(AC$6-'[1]Tabulka propočtu, verze 2021'!$B$3))*AD$3/$E$4</f>
        <v>0</v>
      </c>
      <c r="AE109" s="1"/>
      <c r="AF109" s="121">
        <f>$K109*POWER($E$1,(AF$6-'[1]Tabulka propočtu, verze 2021'!$B$3))*AG$3/$E$4</f>
        <v>0</v>
      </c>
      <c r="AG109" s="121">
        <f>$L109*POWER($E$1,(AF$6-'[1]Tabulka propočtu, verze 2021'!$B$3))*AG$3/$E$4</f>
        <v>0</v>
      </c>
      <c r="AH109" s="1"/>
      <c r="AI109" s="121">
        <f>$K109*POWER($E$1,(AI$6-'[1]Tabulka propočtu, verze 2021'!$B$3))*AJ$3/$E$4</f>
        <v>0</v>
      </c>
      <c r="AJ109" s="121">
        <f>$L109*POWER($E$1,(AI$6-'[1]Tabulka propočtu, verze 2021'!$B$3))*AJ$3/$E$4</f>
        <v>0</v>
      </c>
      <c r="AK109" s="1"/>
      <c r="AL109" s="121">
        <f>$K109*POWER($E$1,(AL$6-'[1]Tabulka propočtu, verze 2021'!$B$3))*AM$3/$E$4</f>
        <v>0</v>
      </c>
      <c r="AM109" s="121">
        <f>$L109*POWER($E$1,(AL$6-'[1]Tabulka propočtu, verze 2021'!$B$3))*AM$3/$E$4</f>
        <v>0</v>
      </c>
      <c r="AN109" s="1"/>
      <c r="AO109" s="121">
        <f>$K109*POWER($E$1,(AO$6-'[1]Tabulka propočtu, verze 2021'!$B$3))*AP$3/$E$4</f>
        <v>0</v>
      </c>
      <c r="AP109" s="121">
        <f>$L109*POWER($E$1,(AO$6-'[1]Tabulka propočtu, verze 2021'!$B$3))*AP$3/$E$4</f>
        <v>0</v>
      </c>
      <c r="AQ109" s="1"/>
      <c r="AR109" s="121">
        <f>$K109*POWER($E$1,(AR$6-'[1]Tabulka propočtu, verze 2021'!$B$3))*AS$3/$E$4</f>
        <v>0</v>
      </c>
      <c r="AS109" s="121">
        <f>$L109*POWER($E$1,(AR$6-'[1]Tabulka propočtu, verze 2021'!$B$3))*AS$3/$E$4</f>
        <v>0</v>
      </c>
      <c r="AT109" s="1"/>
      <c r="AU109" s="121">
        <f>$K109*POWER($E$1,(AU$6-'[1]Tabulka propočtu, verze 2021'!$B$3))*AV$3/$E$4</f>
        <v>0</v>
      </c>
      <c r="AV109" s="121">
        <f>$L109*POWER($E$1,(AU$6-'[1]Tabulka propočtu, verze 2021'!$B$3))*AV$3/$E$4</f>
        <v>0</v>
      </c>
      <c r="AW109" s="1"/>
      <c r="AX109" s="121">
        <f>$K109*POWER($E$1,(AX$6-'[1]Tabulka propočtu, verze 2021'!$B$3))*AY$3/$E$4</f>
        <v>0</v>
      </c>
      <c r="AY109" s="121">
        <f>$L109*POWER($E$1,(AX$6-'[1]Tabulka propočtu, verze 2021'!$B$3))*AY$3/$E$4</f>
        <v>0</v>
      </c>
      <c r="AZ109" s="1"/>
      <c r="BA109" s="121">
        <f>$K109*POWER($E$1,(BA$6-'[1]Tabulka propočtu, verze 2021'!$B$3))*BB$3/$E$4</f>
        <v>0</v>
      </c>
      <c r="BB109" s="121">
        <f>$L109*POWER($E$1,(BA$6-'[1]Tabulka propočtu, verze 2021'!$B$3))*BB$3/$E$4</f>
        <v>0</v>
      </c>
      <c r="BC109" s="1"/>
      <c r="BD109" s="121">
        <f>$K109*POWER($E$1,(BD$6-'[1]Tabulka propočtu, verze 2021'!$B$3))*BE$3/$E$4</f>
        <v>0</v>
      </c>
      <c r="BE109" s="121">
        <f>$L109*POWER($E$1,(BD$6-'[1]Tabulka propočtu, verze 2021'!$B$3))*BE$3/$E$4</f>
        <v>0</v>
      </c>
      <c r="BF109" s="1"/>
      <c r="BG109" s="121">
        <f>$K109*POWER($E$1,(BG$6-'[1]Tabulka propočtu, verze 2021'!$B$3))*BH$3/$E$4</f>
        <v>0</v>
      </c>
      <c r="BH109" s="121">
        <f>$L109*POWER($E$1,(BG$6-'[1]Tabulka propočtu, verze 2021'!$B$3))*BH$3/$E$4</f>
        <v>0</v>
      </c>
      <c r="BI109" s="1"/>
      <c r="BJ109" s="121">
        <f>$K109*POWER($E$1,(BJ$6-'[1]Tabulka propočtu, verze 2021'!$B$3))*BK$3/$E$4</f>
        <v>0</v>
      </c>
      <c r="BK109" s="121">
        <f>$L109*POWER($E$1,(BJ$6-'[1]Tabulka propočtu, verze 2021'!$B$3))*BK$3/$E$4</f>
        <v>0</v>
      </c>
      <c r="BL109" s="1"/>
      <c r="BM109" s="121">
        <f>$K109*POWER($E$1,(BM$6-'[1]Tabulka propočtu, verze 2021'!$B$3))*BN$3/$E$4</f>
        <v>0</v>
      </c>
      <c r="BN109" s="121">
        <f>$L109*POWER($E$1,(BM$6-'[1]Tabulka propočtu, verze 2021'!$B$3))*BN$3/$E$4</f>
        <v>0</v>
      </c>
      <c r="BO109" s="1"/>
      <c r="BP109" s="121">
        <f>$K109*POWER($E$1,(BP$6-'[1]Tabulka propočtu, verze 2021'!$B$3))*BQ$3/$E$4</f>
        <v>0</v>
      </c>
      <c r="BQ109" s="121">
        <f>$L109*POWER($E$1,(BP$6-'[1]Tabulka propočtu, verze 2021'!$B$3))*BQ$3/$E$4</f>
        <v>0</v>
      </c>
      <c r="BR109" s="1"/>
      <c r="BS109" s="121">
        <f>$K109*POWER($E$1,(BS$6-'[1]Tabulka propočtu, verze 2021'!$B$3))*BT$3/$E$4</f>
        <v>0</v>
      </c>
      <c r="BT109" s="121">
        <f>$L109*POWER($E$1,(BS$6-'[1]Tabulka propočtu, verze 2021'!$B$3))*BT$3/$E$4</f>
        <v>0</v>
      </c>
      <c r="BU109" s="1"/>
      <c r="BV109" s="121">
        <f>$K109*POWER($E$1,(BV$6-'[1]Tabulka propočtu, verze 2021'!$B$3))*BW$3/$E$4</f>
        <v>0</v>
      </c>
      <c r="BW109" s="121">
        <f>$L109*POWER($E$1,(BV$6-'[1]Tabulka propočtu, verze 2021'!$B$3))*BW$3/$E$4</f>
        <v>0</v>
      </c>
      <c r="BX109" s="1"/>
      <c r="BY109" s="121">
        <f>$K109*POWER($E$1,(BY$6-'[1]Tabulka propočtu, verze 2021'!$B$3))*BZ$3/$E$4</f>
        <v>0</v>
      </c>
      <c r="BZ109" s="121">
        <f>$L109*POWER($E$1,(BY$6-'[1]Tabulka propočtu, verze 2021'!$B$3))*BZ$3/$E$4</f>
        <v>0</v>
      </c>
      <c r="CA109" s="1"/>
      <c r="CB109" s="121">
        <f>$K109*POWER($E$1,(CB$6-'[1]Tabulka propočtu, verze 2021'!$B$3))*CC$3/$E$4</f>
        <v>0</v>
      </c>
      <c r="CC109" s="121">
        <f>$L109*POWER($E$1,(CB$6-'[1]Tabulka propočtu, verze 2021'!$B$3))*CC$3/$E$4</f>
        <v>0</v>
      </c>
      <c r="CD109" s="1"/>
      <c r="CE109" s="121">
        <f>$K109*POWER($E$1,(CE$6-'[1]Tabulka propočtu, verze 2021'!$B$3))*CF$3/$E$4</f>
        <v>0</v>
      </c>
      <c r="CF109" s="121">
        <f>$L109*POWER($E$1,(CE$6-'[1]Tabulka propočtu, verze 2021'!$B$3))*CF$3/$E$4</f>
        <v>0</v>
      </c>
      <c r="CG109" s="1"/>
      <c r="CH109" s="121">
        <f>$K109*POWER($E$1,(CH$6-'[1]Tabulka propočtu, verze 2021'!$B$3))*CI$3/$E$4</f>
        <v>0</v>
      </c>
      <c r="CI109" s="121">
        <f>$L109*POWER($E$1,(CH$6-'[1]Tabulka propočtu, verze 2021'!$B$3))*CI$3/$E$4</f>
        <v>0</v>
      </c>
      <c r="CJ109" s="1"/>
      <c r="CK109" s="121">
        <f>$K109*POWER($E$1,(CK$6-'[1]Tabulka propočtu, verze 2021'!$B$3))*CL$3/$E$4</f>
        <v>0</v>
      </c>
      <c r="CL109" s="121">
        <f>$L109*POWER($E$1,(CK$6-'[1]Tabulka propočtu, verze 2021'!$B$3))*CL$3/$E$4</f>
        <v>0</v>
      </c>
      <c r="CM109" s="1"/>
      <c r="CN109" s="121">
        <f>$K109*POWER($E$1,(CN$6-'[1]Tabulka propočtu, verze 2021'!$B$3))*CO$3/$E$4</f>
        <v>0</v>
      </c>
      <c r="CO109" s="121">
        <f>$L109*POWER($E$1,(CN$6-'[1]Tabulka propočtu, verze 2021'!$B$3))*CO$3/$E$4</f>
        <v>0</v>
      </c>
      <c r="CP109" s="1"/>
      <c r="CQ109" s="121">
        <f>$K109*POWER($E$1,(CQ$6-'[1]Tabulka propočtu, verze 2021'!$B$3))*CR$3/$E$4</f>
        <v>0</v>
      </c>
      <c r="CR109" s="121">
        <f>$L109*POWER($E$1,(CQ$6-'[1]Tabulka propočtu, verze 2021'!$B$3))*CR$3/$E$4</f>
        <v>0</v>
      </c>
      <c r="CS109" s="1"/>
      <c r="CT109" s="121">
        <f>$K109*POWER($E$1,(CT$6-'[1]Tabulka propočtu, verze 2021'!$B$3))*CU$3/$E$4</f>
        <v>0</v>
      </c>
      <c r="CU109" s="121">
        <f>$L109*POWER($E$1,(CT$6-'[1]Tabulka propočtu, verze 2021'!$B$3))*CU$3/$E$4</f>
        <v>0</v>
      </c>
      <c r="CV109" s="1"/>
      <c r="CW109" s="121">
        <f>$K109*POWER($E$1,(CW$6-'[1]Tabulka propočtu, verze 2021'!$B$3))*CX$3/$E$4</f>
        <v>0</v>
      </c>
      <c r="CX109" s="121">
        <f>$L109*POWER($E$1,(CW$6-'[1]Tabulka propočtu, verze 2021'!$B$3))*CX$3/$E$4</f>
        <v>0</v>
      </c>
      <c r="CY109" s="1"/>
      <c r="CZ109" s="121">
        <f>$K109*POWER($E$1,(CZ$6-'[1]Tabulka propočtu, verze 2021'!$B$3))*DA$3/$E$4</f>
        <v>0</v>
      </c>
      <c r="DA109" s="121">
        <f>$L109*POWER($E$1,(CZ$6-'[1]Tabulka propočtu, verze 2021'!$B$3))*DA$3/$E$4</f>
        <v>0</v>
      </c>
      <c r="DB109" s="1"/>
      <c r="DC109" s="121">
        <f>$K109*POWER($E$1,(DC$6-'[1]Tabulka propočtu, verze 2021'!$B$3))*DD$3/$E$4</f>
        <v>0</v>
      </c>
      <c r="DD109" s="121">
        <f>$L109*POWER($E$1,(DC$6-'[1]Tabulka propočtu, verze 2021'!$B$3))*DD$3/$E$4</f>
        <v>0</v>
      </c>
      <c r="DE109" s="1"/>
    </row>
    <row r="110" spans="1:109" x14ac:dyDescent="0.2">
      <c r="A110" s="118"/>
      <c r="B110" s="125"/>
      <c r="C110" s="114" t="str">
        <f>'[1]Tabulka propočtu, verze 2021'!C105</f>
        <v>F06</v>
      </c>
      <c r="D110" s="122" t="str">
        <f>'[1]Tabulka propočtu, verze 2021'!D105</f>
        <v>Násypy</v>
      </c>
      <c r="E110" s="114" t="str">
        <f>'[1]Tabulka propočtu, verze 2021'!E105</f>
        <v>m3</v>
      </c>
      <c r="F110" s="67">
        <f>'[1]Tabulka propočtu, verze 2021'!G105</f>
        <v>9.3733850864529983E-4</v>
      </c>
      <c r="H110" s="126">
        <f>'[1]Tabulka propočtu, verze 2021'!$CQ105</f>
        <v>1.3591409999999999</v>
      </c>
      <c r="I110" s="121">
        <f>'[1]Tabulka propočtu, verze 2021'!$CS105</f>
        <v>1.5553060000000001</v>
      </c>
      <c r="K110" s="121">
        <f>'[1]Tabulka propočtu, verze 2021'!$CQ105</f>
        <v>1.3591409999999999</v>
      </c>
      <c r="L110" s="121">
        <f>'[1]Tabulka propočtu, verze 2021'!$CS105</f>
        <v>1.5553060000000001</v>
      </c>
      <c r="M110" s="64"/>
      <c r="N110" s="126">
        <f t="shared" si="247"/>
        <v>1.4140502963999999</v>
      </c>
      <c r="O110" s="121">
        <f t="shared" si="248"/>
        <v>1.6181403624000001</v>
      </c>
      <c r="P110"/>
      <c r="Q110" s="121">
        <f>$K110*POWER($E$1,(Q$6-'[1]Tabulka propočtu, verze 2021'!$B$3))*R$3/$E$4</f>
        <v>0</v>
      </c>
      <c r="R110" s="121">
        <f>$L110*POWER($E$1,(Q$6-'[1]Tabulka propočtu, verze 2021'!$B$3))*R$3/$E$4</f>
        <v>0</v>
      </c>
      <c r="S110"/>
      <c r="T110" s="121">
        <f>$K110*POWER($E$1,($T$6-'[1]Tabulka propočtu, verze 2021'!$B$3))*U$3/$E$4</f>
        <v>0</v>
      </c>
      <c r="U110" s="121">
        <f>$L110*POWER($E$1,($T$6-'[1]Tabulka propočtu, verze 2021'!$B$3))*U$3/$E$4</f>
        <v>0</v>
      </c>
      <c r="W110" s="121">
        <f>$K110*POWER($E$1,(W$6-'[1]Tabulka propočtu, verze 2021'!$B$3))*X$3/$E$4</f>
        <v>1.4140502963999999</v>
      </c>
      <c r="X110" s="121">
        <f>$L110*POWER($E$1,(W$6-'[1]Tabulka propočtu, verze 2021'!$B$3))*X$3/$E$4</f>
        <v>1.6181403624000001</v>
      </c>
      <c r="Z110" s="121">
        <f>$K110*POWER($E$1,(Z$6-'[1]Tabulka propočtu, verze 2021'!$B$3))*AA$3/$E$4</f>
        <v>0</v>
      </c>
      <c r="AA110" s="121">
        <f>$L110*POWER($E$1,(Z$6-'[1]Tabulka propočtu, verze 2021'!$B$3))*AA$3/$E$4</f>
        <v>0</v>
      </c>
      <c r="AB110" s="1"/>
      <c r="AC110" s="121">
        <f>$K110*POWER($E$1,(AC$6-'[1]Tabulka propočtu, verze 2021'!$B$3))*AD$3/$E$4</f>
        <v>0</v>
      </c>
      <c r="AD110" s="121">
        <f>$L110*POWER($E$1,(AC$6-'[1]Tabulka propočtu, verze 2021'!$B$3))*AD$3/$E$4</f>
        <v>0</v>
      </c>
      <c r="AE110" s="1"/>
      <c r="AF110" s="121">
        <f>$K110*POWER($E$1,(AF$6-'[1]Tabulka propočtu, verze 2021'!$B$3))*AG$3/$E$4</f>
        <v>0</v>
      </c>
      <c r="AG110" s="121">
        <f>$L110*POWER($E$1,(AF$6-'[1]Tabulka propočtu, verze 2021'!$B$3))*AG$3/$E$4</f>
        <v>0</v>
      </c>
      <c r="AH110" s="1"/>
      <c r="AI110" s="121">
        <f>$K110*POWER($E$1,(AI$6-'[1]Tabulka propočtu, verze 2021'!$B$3))*AJ$3/$E$4</f>
        <v>0</v>
      </c>
      <c r="AJ110" s="121">
        <f>$L110*POWER($E$1,(AI$6-'[1]Tabulka propočtu, verze 2021'!$B$3))*AJ$3/$E$4</f>
        <v>0</v>
      </c>
      <c r="AK110" s="1"/>
      <c r="AL110" s="121">
        <f>$K110*POWER($E$1,(AL$6-'[1]Tabulka propočtu, verze 2021'!$B$3))*AM$3/$E$4</f>
        <v>0</v>
      </c>
      <c r="AM110" s="121">
        <f>$L110*POWER($E$1,(AL$6-'[1]Tabulka propočtu, verze 2021'!$B$3))*AM$3/$E$4</f>
        <v>0</v>
      </c>
      <c r="AN110" s="1"/>
      <c r="AO110" s="121">
        <f>$K110*POWER($E$1,(AO$6-'[1]Tabulka propočtu, verze 2021'!$B$3))*AP$3/$E$4</f>
        <v>0</v>
      </c>
      <c r="AP110" s="121">
        <f>$L110*POWER($E$1,(AO$6-'[1]Tabulka propočtu, verze 2021'!$B$3))*AP$3/$E$4</f>
        <v>0</v>
      </c>
      <c r="AQ110" s="1"/>
      <c r="AR110" s="121">
        <f>$K110*POWER($E$1,(AR$6-'[1]Tabulka propočtu, verze 2021'!$B$3))*AS$3/$E$4</f>
        <v>0</v>
      </c>
      <c r="AS110" s="121">
        <f>$L110*POWER($E$1,(AR$6-'[1]Tabulka propočtu, verze 2021'!$B$3))*AS$3/$E$4</f>
        <v>0</v>
      </c>
      <c r="AT110" s="1"/>
      <c r="AU110" s="121">
        <f>$K110*POWER($E$1,(AU$6-'[1]Tabulka propočtu, verze 2021'!$B$3))*AV$3/$E$4</f>
        <v>0</v>
      </c>
      <c r="AV110" s="121">
        <f>$L110*POWER($E$1,(AU$6-'[1]Tabulka propočtu, verze 2021'!$B$3))*AV$3/$E$4</f>
        <v>0</v>
      </c>
      <c r="AW110" s="1"/>
      <c r="AX110" s="121">
        <f>$K110*POWER($E$1,(AX$6-'[1]Tabulka propočtu, verze 2021'!$B$3))*AY$3/$E$4</f>
        <v>0</v>
      </c>
      <c r="AY110" s="121">
        <f>$L110*POWER($E$1,(AX$6-'[1]Tabulka propočtu, verze 2021'!$B$3))*AY$3/$E$4</f>
        <v>0</v>
      </c>
      <c r="AZ110" s="1"/>
      <c r="BA110" s="121">
        <f>$K110*POWER($E$1,(BA$6-'[1]Tabulka propočtu, verze 2021'!$B$3))*BB$3/$E$4</f>
        <v>0</v>
      </c>
      <c r="BB110" s="121">
        <f>$L110*POWER($E$1,(BA$6-'[1]Tabulka propočtu, verze 2021'!$B$3))*BB$3/$E$4</f>
        <v>0</v>
      </c>
      <c r="BC110" s="1"/>
      <c r="BD110" s="121">
        <f>$K110*POWER($E$1,(BD$6-'[1]Tabulka propočtu, verze 2021'!$B$3))*BE$3/$E$4</f>
        <v>0</v>
      </c>
      <c r="BE110" s="121">
        <f>$L110*POWER($E$1,(BD$6-'[1]Tabulka propočtu, verze 2021'!$B$3))*BE$3/$E$4</f>
        <v>0</v>
      </c>
      <c r="BF110" s="1"/>
      <c r="BG110" s="121">
        <f>$K110*POWER($E$1,(BG$6-'[1]Tabulka propočtu, verze 2021'!$B$3))*BH$3/$E$4</f>
        <v>0</v>
      </c>
      <c r="BH110" s="121">
        <f>$L110*POWER($E$1,(BG$6-'[1]Tabulka propočtu, verze 2021'!$B$3))*BH$3/$E$4</f>
        <v>0</v>
      </c>
      <c r="BI110" s="1"/>
      <c r="BJ110" s="121">
        <f>$K110*POWER($E$1,(BJ$6-'[1]Tabulka propočtu, verze 2021'!$B$3))*BK$3/$E$4</f>
        <v>0</v>
      </c>
      <c r="BK110" s="121">
        <f>$L110*POWER($E$1,(BJ$6-'[1]Tabulka propočtu, verze 2021'!$B$3))*BK$3/$E$4</f>
        <v>0</v>
      </c>
      <c r="BL110" s="1"/>
      <c r="BM110" s="121">
        <f>$K110*POWER($E$1,(BM$6-'[1]Tabulka propočtu, verze 2021'!$B$3))*BN$3/$E$4</f>
        <v>0</v>
      </c>
      <c r="BN110" s="121">
        <f>$L110*POWER($E$1,(BM$6-'[1]Tabulka propočtu, verze 2021'!$B$3))*BN$3/$E$4</f>
        <v>0</v>
      </c>
      <c r="BO110" s="1"/>
      <c r="BP110" s="121">
        <f>$K110*POWER($E$1,(BP$6-'[1]Tabulka propočtu, verze 2021'!$B$3))*BQ$3/$E$4</f>
        <v>0</v>
      </c>
      <c r="BQ110" s="121">
        <f>$L110*POWER($E$1,(BP$6-'[1]Tabulka propočtu, verze 2021'!$B$3))*BQ$3/$E$4</f>
        <v>0</v>
      </c>
      <c r="BR110" s="1"/>
      <c r="BS110" s="121">
        <f>$K110*POWER($E$1,(BS$6-'[1]Tabulka propočtu, verze 2021'!$B$3))*BT$3/$E$4</f>
        <v>0</v>
      </c>
      <c r="BT110" s="121">
        <f>$L110*POWER($E$1,(BS$6-'[1]Tabulka propočtu, verze 2021'!$B$3))*BT$3/$E$4</f>
        <v>0</v>
      </c>
      <c r="BU110" s="1"/>
      <c r="BV110" s="121">
        <f>$K110*POWER($E$1,(BV$6-'[1]Tabulka propočtu, verze 2021'!$B$3))*BW$3/$E$4</f>
        <v>0</v>
      </c>
      <c r="BW110" s="121">
        <f>$L110*POWER($E$1,(BV$6-'[1]Tabulka propočtu, verze 2021'!$B$3))*BW$3/$E$4</f>
        <v>0</v>
      </c>
      <c r="BX110" s="1"/>
      <c r="BY110" s="121">
        <f>$K110*POWER($E$1,(BY$6-'[1]Tabulka propočtu, verze 2021'!$B$3))*BZ$3/$E$4</f>
        <v>0</v>
      </c>
      <c r="BZ110" s="121">
        <f>$L110*POWER($E$1,(BY$6-'[1]Tabulka propočtu, verze 2021'!$B$3))*BZ$3/$E$4</f>
        <v>0</v>
      </c>
      <c r="CA110" s="1"/>
      <c r="CB110" s="121">
        <f>$K110*POWER($E$1,(CB$6-'[1]Tabulka propočtu, verze 2021'!$B$3))*CC$3/$E$4</f>
        <v>0</v>
      </c>
      <c r="CC110" s="121">
        <f>$L110*POWER($E$1,(CB$6-'[1]Tabulka propočtu, verze 2021'!$B$3))*CC$3/$E$4</f>
        <v>0</v>
      </c>
      <c r="CD110" s="1"/>
      <c r="CE110" s="121">
        <f>$K110*POWER($E$1,(CE$6-'[1]Tabulka propočtu, verze 2021'!$B$3))*CF$3/$E$4</f>
        <v>0</v>
      </c>
      <c r="CF110" s="121">
        <f>$L110*POWER($E$1,(CE$6-'[1]Tabulka propočtu, verze 2021'!$B$3))*CF$3/$E$4</f>
        <v>0</v>
      </c>
      <c r="CG110" s="1"/>
      <c r="CH110" s="121">
        <f>$K110*POWER($E$1,(CH$6-'[1]Tabulka propočtu, verze 2021'!$B$3))*CI$3/$E$4</f>
        <v>0</v>
      </c>
      <c r="CI110" s="121">
        <f>$L110*POWER($E$1,(CH$6-'[1]Tabulka propočtu, verze 2021'!$B$3))*CI$3/$E$4</f>
        <v>0</v>
      </c>
      <c r="CJ110" s="1"/>
      <c r="CK110" s="121">
        <f>$K110*POWER($E$1,(CK$6-'[1]Tabulka propočtu, verze 2021'!$B$3))*CL$3/$E$4</f>
        <v>0</v>
      </c>
      <c r="CL110" s="121">
        <f>$L110*POWER($E$1,(CK$6-'[1]Tabulka propočtu, verze 2021'!$B$3))*CL$3/$E$4</f>
        <v>0</v>
      </c>
      <c r="CM110" s="1"/>
      <c r="CN110" s="121">
        <f>$K110*POWER($E$1,(CN$6-'[1]Tabulka propočtu, verze 2021'!$B$3))*CO$3/$E$4</f>
        <v>0</v>
      </c>
      <c r="CO110" s="121">
        <f>$L110*POWER($E$1,(CN$6-'[1]Tabulka propočtu, verze 2021'!$B$3))*CO$3/$E$4</f>
        <v>0</v>
      </c>
      <c r="CP110" s="1"/>
      <c r="CQ110" s="121">
        <f>$K110*POWER($E$1,(CQ$6-'[1]Tabulka propočtu, verze 2021'!$B$3))*CR$3/$E$4</f>
        <v>0</v>
      </c>
      <c r="CR110" s="121">
        <f>$L110*POWER($E$1,(CQ$6-'[1]Tabulka propočtu, verze 2021'!$B$3))*CR$3/$E$4</f>
        <v>0</v>
      </c>
      <c r="CS110" s="1"/>
      <c r="CT110" s="121">
        <f>$K110*POWER($E$1,(CT$6-'[1]Tabulka propočtu, verze 2021'!$B$3))*CU$3/$E$4</f>
        <v>0</v>
      </c>
      <c r="CU110" s="121">
        <f>$L110*POWER($E$1,(CT$6-'[1]Tabulka propočtu, verze 2021'!$B$3))*CU$3/$E$4</f>
        <v>0</v>
      </c>
      <c r="CV110" s="1"/>
      <c r="CW110" s="121">
        <f>$K110*POWER($E$1,(CW$6-'[1]Tabulka propočtu, verze 2021'!$B$3))*CX$3/$E$4</f>
        <v>0</v>
      </c>
      <c r="CX110" s="121">
        <f>$L110*POWER($E$1,(CW$6-'[1]Tabulka propočtu, verze 2021'!$B$3))*CX$3/$E$4</f>
        <v>0</v>
      </c>
      <c r="CY110" s="1"/>
      <c r="CZ110" s="121">
        <f>$K110*POWER($E$1,(CZ$6-'[1]Tabulka propočtu, verze 2021'!$B$3))*DA$3/$E$4</f>
        <v>0</v>
      </c>
      <c r="DA110" s="121">
        <f>$L110*POWER($E$1,(CZ$6-'[1]Tabulka propočtu, verze 2021'!$B$3))*DA$3/$E$4</f>
        <v>0</v>
      </c>
      <c r="DB110" s="1"/>
      <c r="DC110" s="121">
        <f>$K110*POWER($E$1,(DC$6-'[1]Tabulka propočtu, verze 2021'!$B$3))*DD$3/$E$4</f>
        <v>0</v>
      </c>
      <c r="DD110" s="121">
        <f>$L110*POWER($E$1,(DC$6-'[1]Tabulka propočtu, verze 2021'!$B$3))*DD$3/$E$4</f>
        <v>0</v>
      </c>
      <c r="DE110" s="1"/>
    </row>
    <row r="111" spans="1:109" x14ac:dyDescent="0.2">
      <c r="A111" s="118"/>
      <c r="B111" s="125"/>
      <c r="C111" s="114" t="str">
        <f>'[1]Tabulka propočtu, verze 2021'!C106</f>
        <v>F07</v>
      </c>
      <c r="D111" s="122" t="str">
        <f>'[1]Tabulka propočtu, verze 2021'!D106</f>
        <v>Ozelenění tělesa</v>
      </c>
      <c r="E111" s="114" t="str">
        <f>'[1]Tabulka propočtu, verze 2021'!E106</f>
        <v>m2</v>
      </c>
      <c r="F111" s="67">
        <f>'[1]Tabulka propočtu, verze 2021'!G106</f>
        <v>1.654126779962294E-4</v>
      </c>
      <c r="H111" s="126">
        <f>'[1]Tabulka propočtu, verze 2021'!$CQ106</f>
        <v>3.3083000000000001E-2</v>
      </c>
      <c r="I111" s="121">
        <f>'[1]Tabulka propočtu, verze 2021'!$CS106</f>
        <v>3.7858000000000003E-2</v>
      </c>
      <c r="K111" s="121">
        <f>'[1]Tabulka propočtu, verze 2021'!$CQ106</f>
        <v>3.3083000000000001E-2</v>
      </c>
      <c r="L111" s="121">
        <f>'[1]Tabulka propočtu, verze 2021'!$CS106</f>
        <v>3.7858000000000003E-2</v>
      </c>
      <c r="M111" s="64"/>
      <c r="N111" s="126">
        <f t="shared" si="247"/>
        <v>3.4419553200000001E-2</v>
      </c>
      <c r="O111" s="121">
        <f t="shared" si="248"/>
        <v>3.93874632E-2</v>
      </c>
      <c r="P111"/>
      <c r="Q111" s="121">
        <f>$K111*POWER($E$1,(Q$6-'[1]Tabulka propočtu, verze 2021'!$B$3))*R$3/$E$4</f>
        <v>0</v>
      </c>
      <c r="R111" s="121">
        <f>$L111*POWER($E$1,(Q$6-'[1]Tabulka propočtu, verze 2021'!$B$3))*R$3/$E$4</f>
        <v>0</v>
      </c>
      <c r="S111"/>
      <c r="T111" s="121">
        <f>$K111*POWER($E$1,($T$6-'[1]Tabulka propočtu, verze 2021'!$B$3))*U$3/$E$4</f>
        <v>0</v>
      </c>
      <c r="U111" s="121">
        <f>$L111*POWER($E$1,($T$6-'[1]Tabulka propočtu, verze 2021'!$B$3))*U$3/$E$4</f>
        <v>0</v>
      </c>
      <c r="W111" s="121">
        <f>$K111*POWER($E$1,(W$6-'[1]Tabulka propočtu, verze 2021'!$B$3))*X$3/$E$4</f>
        <v>3.4419553200000001E-2</v>
      </c>
      <c r="X111" s="121">
        <f>$L111*POWER($E$1,(W$6-'[1]Tabulka propočtu, verze 2021'!$B$3))*X$3/$E$4</f>
        <v>3.93874632E-2</v>
      </c>
      <c r="Z111" s="121">
        <f>$K111*POWER($E$1,(Z$6-'[1]Tabulka propočtu, verze 2021'!$B$3))*AA$3/$E$4</f>
        <v>0</v>
      </c>
      <c r="AA111" s="121">
        <f>$L111*POWER($E$1,(Z$6-'[1]Tabulka propočtu, verze 2021'!$B$3))*AA$3/$E$4</f>
        <v>0</v>
      </c>
      <c r="AB111" s="1"/>
      <c r="AC111" s="121">
        <f>$K111*POWER($E$1,(AC$6-'[1]Tabulka propočtu, verze 2021'!$B$3))*AD$3/$E$4</f>
        <v>0</v>
      </c>
      <c r="AD111" s="121">
        <f>$L111*POWER($E$1,(AC$6-'[1]Tabulka propočtu, verze 2021'!$B$3))*AD$3/$E$4</f>
        <v>0</v>
      </c>
      <c r="AE111" s="1"/>
      <c r="AF111" s="121">
        <f>$K111*POWER($E$1,(AF$6-'[1]Tabulka propočtu, verze 2021'!$B$3))*AG$3/$E$4</f>
        <v>0</v>
      </c>
      <c r="AG111" s="121">
        <f>$L111*POWER($E$1,(AF$6-'[1]Tabulka propočtu, verze 2021'!$B$3))*AG$3/$E$4</f>
        <v>0</v>
      </c>
      <c r="AH111" s="1"/>
      <c r="AI111" s="121">
        <f>$K111*POWER($E$1,(AI$6-'[1]Tabulka propočtu, verze 2021'!$B$3))*AJ$3/$E$4</f>
        <v>0</v>
      </c>
      <c r="AJ111" s="121">
        <f>$L111*POWER($E$1,(AI$6-'[1]Tabulka propočtu, verze 2021'!$B$3))*AJ$3/$E$4</f>
        <v>0</v>
      </c>
      <c r="AK111" s="1"/>
      <c r="AL111" s="121">
        <f>$K111*POWER($E$1,(AL$6-'[1]Tabulka propočtu, verze 2021'!$B$3))*AM$3/$E$4</f>
        <v>0</v>
      </c>
      <c r="AM111" s="121">
        <f>$L111*POWER($E$1,(AL$6-'[1]Tabulka propočtu, verze 2021'!$B$3))*AM$3/$E$4</f>
        <v>0</v>
      </c>
      <c r="AN111" s="1"/>
      <c r="AO111" s="121">
        <f>$K111*POWER($E$1,(AO$6-'[1]Tabulka propočtu, verze 2021'!$B$3))*AP$3/$E$4</f>
        <v>0</v>
      </c>
      <c r="AP111" s="121">
        <f>$L111*POWER($E$1,(AO$6-'[1]Tabulka propočtu, verze 2021'!$B$3))*AP$3/$E$4</f>
        <v>0</v>
      </c>
      <c r="AQ111" s="1"/>
      <c r="AR111" s="121">
        <f>$K111*POWER($E$1,(AR$6-'[1]Tabulka propočtu, verze 2021'!$B$3))*AS$3/$E$4</f>
        <v>0</v>
      </c>
      <c r="AS111" s="121">
        <f>$L111*POWER($E$1,(AR$6-'[1]Tabulka propočtu, verze 2021'!$B$3))*AS$3/$E$4</f>
        <v>0</v>
      </c>
      <c r="AT111" s="1"/>
      <c r="AU111" s="121">
        <f>$K111*POWER($E$1,(AU$6-'[1]Tabulka propočtu, verze 2021'!$B$3))*AV$3/$E$4</f>
        <v>0</v>
      </c>
      <c r="AV111" s="121">
        <f>$L111*POWER($E$1,(AU$6-'[1]Tabulka propočtu, verze 2021'!$B$3))*AV$3/$E$4</f>
        <v>0</v>
      </c>
      <c r="AW111" s="1"/>
      <c r="AX111" s="121">
        <f>$K111*POWER($E$1,(AX$6-'[1]Tabulka propočtu, verze 2021'!$B$3))*AY$3/$E$4</f>
        <v>0</v>
      </c>
      <c r="AY111" s="121">
        <f>$L111*POWER($E$1,(AX$6-'[1]Tabulka propočtu, verze 2021'!$B$3))*AY$3/$E$4</f>
        <v>0</v>
      </c>
      <c r="AZ111" s="1"/>
      <c r="BA111" s="121">
        <f>$K111*POWER($E$1,(BA$6-'[1]Tabulka propočtu, verze 2021'!$B$3))*BB$3/$E$4</f>
        <v>0</v>
      </c>
      <c r="BB111" s="121">
        <f>$L111*POWER($E$1,(BA$6-'[1]Tabulka propočtu, verze 2021'!$B$3))*BB$3/$E$4</f>
        <v>0</v>
      </c>
      <c r="BC111" s="1"/>
      <c r="BD111" s="121">
        <f>$K111*POWER($E$1,(BD$6-'[1]Tabulka propočtu, verze 2021'!$B$3))*BE$3/$E$4</f>
        <v>0</v>
      </c>
      <c r="BE111" s="121">
        <f>$L111*POWER($E$1,(BD$6-'[1]Tabulka propočtu, verze 2021'!$B$3))*BE$3/$E$4</f>
        <v>0</v>
      </c>
      <c r="BF111" s="1"/>
      <c r="BG111" s="121">
        <f>$K111*POWER($E$1,(BG$6-'[1]Tabulka propočtu, verze 2021'!$B$3))*BH$3/$E$4</f>
        <v>0</v>
      </c>
      <c r="BH111" s="121">
        <f>$L111*POWER($E$1,(BG$6-'[1]Tabulka propočtu, verze 2021'!$B$3))*BH$3/$E$4</f>
        <v>0</v>
      </c>
      <c r="BI111" s="1"/>
      <c r="BJ111" s="121">
        <f>$K111*POWER($E$1,(BJ$6-'[1]Tabulka propočtu, verze 2021'!$B$3))*BK$3/$E$4</f>
        <v>0</v>
      </c>
      <c r="BK111" s="121">
        <f>$L111*POWER($E$1,(BJ$6-'[1]Tabulka propočtu, verze 2021'!$B$3))*BK$3/$E$4</f>
        <v>0</v>
      </c>
      <c r="BL111" s="1"/>
      <c r="BM111" s="121">
        <f>$K111*POWER($E$1,(BM$6-'[1]Tabulka propočtu, verze 2021'!$B$3))*BN$3/$E$4</f>
        <v>0</v>
      </c>
      <c r="BN111" s="121">
        <f>$L111*POWER($E$1,(BM$6-'[1]Tabulka propočtu, verze 2021'!$B$3))*BN$3/$E$4</f>
        <v>0</v>
      </c>
      <c r="BO111" s="1"/>
      <c r="BP111" s="121">
        <f>$K111*POWER($E$1,(BP$6-'[1]Tabulka propočtu, verze 2021'!$B$3))*BQ$3/$E$4</f>
        <v>0</v>
      </c>
      <c r="BQ111" s="121">
        <f>$L111*POWER($E$1,(BP$6-'[1]Tabulka propočtu, verze 2021'!$B$3))*BQ$3/$E$4</f>
        <v>0</v>
      </c>
      <c r="BR111" s="1"/>
      <c r="BS111" s="121">
        <f>$K111*POWER($E$1,(BS$6-'[1]Tabulka propočtu, verze 2021'!$B$3))*BT$3/$E$4</f>
        <v>0</v>
      </c>
      <c r="BT111" s="121">
        <f>$L111*POWER($E$1,(BS$6-'[1]Tabulka propočtu, verze 2021'!$B$3))*BT$3/$E$4</f>
        <v>0</v>
      </c>
      <c r="BU111" s="1"/>
      <c r="BV111" s="121">
        <f>$K111*POWER($E$1,(BV$6-'[1]Tabulka propočtu, verze 2021'!$B$3))*BW$3/$E$4</f>
        <v>0</v>
      </c>
      <c r="BW111" s="121">
        <f>$L111*POWER($E$1,(BV$6-'[1]Tabulka propočtu, verze 2021'!$B$3))*BW$3/$E$4</f>
        <v>0</v>
      </c>
      <c r="BX111" s="1"/>
      <c r="BY111" s="121">
        <f>$K111*POWER($E$1,(BY$6-'[1]Tabulka propočtu, verze 2021'!$B$3))*BZ$3/$E$4</f>
        <v>0</v>
      </c>
      <c r="BZ111" s="121">
        <f>$L111*POWER($E$1,(BY$6-'[1]Tabulka propočtu, verze 2021'!$B$3))*BZ$3/$E$4</f>
        <v>0</v>
      </c>
      <c r="CA111" s="1"/>
      <c r="CB111" s="121">
        <f>$K111*POWER($E$1,(CB$6-'[1]Tabulka propočtu, verze 2021'!$B$3))*CC$3/$E$4</f>
        <v>0</v>
      </c>
      <c r="CC111" s="121">
        <f>$L111*POWER($E$1,(CB$6-'[1]Tabulka propočtu, verze 2021'!$B$3))*CC$3/$E$4</f>
        <v>0</v>
      </c>
      <c r="CD111" s="1"/>
      <c r="CE111" s="121">
        <f>$K111*POWER($E$1,(CE$6-'[1]Tabulka propočtu, verze 2021'!$B$3))*CF$3/$E$4</f>
        <v>0</v>
      </c>
      <c r="CF111" s="121">
        <f>$L111*POWER($E$1,(CE$6-'[1]Tabulka propočtu, verze 2021'!$B$3))*CF$3/$E$4</f>
        <v>0</v>
      </c>
      <c r="CG111" s="1"/>
      <c r="CH111" s="121">
        <f>$K111*POWER($E$1,(CH$6-'[1]Tabulka propočtu, verze 2021'!$B$3))*CI$3/$E$4</f>
        <v>0</v>
      </c>
      <c r="CI111" s="121">
        <f>$L111*POWER($E$1,(CH$6-'[1]Tabulka propočtu, verze 2021'!$B$3))*CI$3/$E$4</f>
        <v>0</v>
      </c>
      <c r="CJ111" s="1"/>
      <c r="CK111" s="121">
        <f>$K111*POWER($E$1,(CK$6-'[1]Tabulka propočtu, verze 2021'!$B$3))*CL$3/$E$4</f>
        <v>0</v>
      </c>
      <c r="CL111" s="121">
        <f>$L111*POWER($E$1,(CK$6-'[1]Tabulka propočtu, verze 2021'!$B$3))*CL$3/$E$4</f>
        <v>0</v>
      </c>
      <c r="CM111" s="1"/>
      <c r="CN111" s="121">
        <f>$K111*POWER($E$1,(CN$6-'[1]Tabulka propočtu, verze 2021'!$B$3))*CO$3/$E$4</f>
        <v>0</v>
      </c>
      <c r="CO111" s="121">
        <f>$L111*POWER($E$1,(CN$6-'[1]Tabulka propočtu, verze 2021'!$B$3))*CO$3/$E$4</f>
        <v>0</v>
      </c>
      <c r="CP111" s="1"/>
      <c r="CQ111" s="121">
        <f>$K111*POWER($E$1,(CQ$6-'[1]Tabulka propočtu, verze 2021'!$B$3))*CR$3/$E$4</f>
        <v>0</v>
      </c>
      <c r="CR111" s="121">
        <f>$L111*POWER($E$1,(CQ$6-'[1]Tabulka propočtu, verze 2021'!$B$3))*CR$3/$E$4</f>
        <v>0</v>
      </c>
      <c r="CS111" s="1"/>
      <c r="CT111" s="121">
        <f>$K111*POWER($E$1,(CT$6-'[1]Tabulka propočtu, verze 2021'!$B$3))*CU$3/$E$4</f>
        <v>0</v>
      </c>
      <c r="CU111" s="121">
        <f>$L111*POWER($E$1,(CT$6-'[1]Tabulka propočtu, verze 2021'!$B$3))*CU$3/$E$4</f>
        <v>0</v>
      </c>
      <c r="CV111" s="1"/>
      <c r="CW111" s="121">
        <f>$K111*POWER($E$1,(CW$6-'[1]Tabulka propočtu, verze 2021'!$B$3))*CX$3/$E$4</f>
        <v>0</v>
      </c>
      <c r="CX111" s="121">
        <f>$L111*POWER($E$1,(CW$6-'[1]Tabulka propočtu, verze 2021'!$B$3))*CX$3/$E$4</f>
        <v>0</v>
      </c>
      <c r="CY111" s="1"/>
      <c r="CZ111" s="121">
        <f>$K111*POWER($E$1,(CZ$6-'[1]Tabulka propočtu, verze 2021'!$B$3))*DA$3/$E$4</f>
        <v>0</v>
      </c>
      <c r="DA111" s="121">
        <f>$L111*POWER($E$1,(CZ$6-'[1]Tabulka propočtu, verze 2021'!$B$3))*DA$3/$E$4</f>
        <v>0</v>
      </c>
      <c r="DB111" s="1"/>
      <c r="DC111" s="121">
        <f>$K111*POWER($E$1,(DC$6-'[1]Tabulka propočtu, verze 2021'!$B$3))*DD$3/$E$4</f>
        <v>0</v>
      </c>
      <c r="DD111" s="121">
        <f>$L111*POWER($E$1,(DC$6-'[1]Tabulka propočtu, verze 2021'!$B$3))*DD$3/$E$4</f>
        <v>0</v>
      </c>
      <c r="DE111" s="1"/>
    </row>
    <row r="112" spans="1:109" x14ac:dyDescent="0.2">
      <c r="A112" s="118"/>
      <c r="B112" s="125"/>
      <c r="C112" s="114" t="str">
        <f>'[1]Tabulka propočtu, verze 2021'!C107</f>
        <v>F08</v>
      </c>
      <c r="D112" s="122" t="str">
        <f>'[1]Tabulka propočtu, verze 2021'!D107</f>
        <v>Odvodnění (zpevněný příkop)</v>
      </c>
      <c r="E112" s="114" t="str">
        <f>'[1]Tabulka propočtu, verze 2021'!E107</f>
        <v>bm</v>
      </c>
      <c r="F112" s="67">
        <f>'[1]Tabulka propočtu, verze 2021'!G107</f>
        <v>1.6541267799622939E-3</v>
      </c>
      <c r="H112" s="126">
        <f>'[1]Tabulka propočtu, verze 2021'!$CQ107</f>
        <v>0</v>
      </c>
      <c r="I112" s="121">
        <f>'[1]Tabulka propočtu, verze 2021'!$CS107</f>
        <v>0</v>
      </c>
      <c r="K112" s="121">
        <f>'[1]Tabulka propočtu, verze 2021'!$CQ107</f>
        <v>0</v>
      </c>
      <c r="L112" s="121">
        <f>'[1]Tabulka propočtu, verze 2021'!$CS107</f>
        <v>0</v>
      </c>
      <c r="M112" s="64"/>
      <c r="N112" s="126">
        <f t="shared" si="247"/>
        <v>0</v>
      </c>
      <c r="O112" s="121">
        <f t="shared" si="248"/>
        <v>0</v>
      </c>
      <c r="P112"/>
      <c r="Q112" s="121">
        <f>$K112*POWER($E$1,(Q$6-'[1]Tabulka propočtu, verze 2021'!$B$3))*R$3/$E$4</f>
        <v>0</v>
      </c>
      <c r="R112" s="121">
        <f>$L112*POWER($E$1,(Q$6-'[1]Tabulka propočtu, verze 2021'!$B$3))*R$3/$E$4</f>
        <v>0</v>
      </c>
      <c r="S112"/>
      <c r="T112" s="121">
        <f>$K112*POWER($E$1,($T$6-'[1]Tabulka propočtu, verze 2021'!$B$3))*U$3/$E$4</f>
        <v>0</v>
      </c>
      <c r="U112" s="121">
        <f>$L112*POWER($E$1,($T$6-'[1]Tabulka propočtu, verze 2021'!$B$3))*U$3/$E$4</f>
        <v>0</v>
      </c>
      <c r="W112" s="121">
        <f>$K112*POWER($E$1,(W$6-'[1]Tabulka propočtu, verze 2021'!$B$3))*X$3/$E$4</f>
        <v>0</v>
      </c>
      <c r="X112" s="121">
        <f>$L112*POWER($E$1,(W$6-'[1]Tabulka propočtu, verze 2021'!$B$3))*X$3/$E$4</f>
        <v>0</v>
      </c>
      <c r="Z112" s="121">
        <f>$K112*POWER($E$1,(Z$6-'[1]Tabulka propočtu, verze 2021'!$B$3))*AA$3/$E$4</f>
        <v>0</v>
      </c>
      <c r="AA112" s="121">
        <f>$L112*POWER($E$1,(Z$6-'[1]Tabulka propočtu, verze 2021'!$B$3))*AA$3/$E$4</f>
        <v>0</v>
      </c>
      <c r="AB112" s="1"/>
      <c r="AC112" s="121">
        <f>$K112*POWER($E$1,(AC$6-'[1]Tabulka propočtu, verze 2021'!$B$3))*AD$3/$E$4</f>
        <v>0</v>
      </c>
      <c r="AD112" s="121">
        <f>$L112*POWER($E$1,(AC$6-'[1]Tabulka propočtu, verze 2021'!$B$3))*AD$3/$E$4</f>
        <v>0</v>
      </c>
      <c r="AE112" s="1"/>
      <c r="AF112" s="121">
        <f>$K112*POWER($E$1,(AF$6-'[1]Tabulka propočtu, verze 2021'!$B$3))*AG$3/$E$4</f>
        <v>0</v>
      </c>
      <c r="AG112" s="121">
        <f>$L112*POWER($E$1,(AF$6-'[1]Tabulka propočtu, verze 2021'!$B$3))*AG$3/$E$4</f>
        <v>0</v>
      </c>
      <c r="AH112" s="1"/>
      <c r="AI112" s="121">
        <f>$K112*POWER($E$1,(AI$6-'[1]Tabulka propočtu, verze 2021'!$B$3))*AJ$3/$E$4</f>
        <v>0</v>
      </c>
      <c r="AJ112" s="121">
        <f>$L112*POWER($E$1,(AI$6-'[1]Tabulka propočtu, verze 2021'!$B$3))*AJ$3/$E$4</f>
        <v>0</v>
      </c>
      <c r="AK112" s="1"/>
      <c r="AL112" s="121">
        <f>$K112*POWER($E$1,(AL$6-'[1]Tabulka propočtu, verze 2021'!$B$3))*AM$3/$E$4</f>
        <v>0</v>
      </c>
      <c r="AM112" s="121">
        <f>$L112*POWER($E$1,(AL$6-'[1]Tabulka propočtu, verze 2021'!$B$3))*AM$3/$E$4</f>
        <v>0</v>
      </c>
      <c r="AN112" s="1"/>
      <c r="AO112" s="121">
        <f>$K112*POWER($E$1,(AO$6-'[1]Tabulka propočtu, verze 2021'!$B$3))*AP$3/$E$4</f>
        <v>0</v>
      </c>
      <c r="AP112" s="121">
        <f>$L112*POWER($E$1,(AO$6-'[1]Tabulka propočtu, verze 2021'!$B$3))*AP$3/$E$4</f>
        <v>0</v>
      </c>
      <c r="AQ112" s="1"/>
      <c r="AR112" s="121">
        <f>$K112*POWER($E$1,(AR$6-'[1]Tabulka propočtu, verze 2021'!$B$3))*AS$3/$E$4</f>
        <v>0</v>
      </c>
      <c r="AS112" s="121">
        <f>$L112*POWER($E$1,(AR$6-'[1]Tabulka propočtu, verze 2021'!$B$3))*AS$3/$E$4</f>
        <v>0</v>
      </c>
      <c r="AT112" s="1"/>
      <c r="AU112" s="121">
        <f>$K112*POWER($E$1,(AU$6-'[1]Tabulka propočtu, verze 2021'!$B$3))*AV$3/$E$4</f>
        <v>0</v>
      </c>
      <c r="AV112" s="121">
        <f>$L112*POWER($E$1,(AU$6-'[1]Tabulka propočtu, verze 2021'!$B$3))*AV$3/$E$4</f>
        <v>0</v>
      </c>
      <c r="AW112" s="1"/>
      <c r="AX112" s="121">
        <f>$K112*POWER($E$1,(AX$6-'[1]Tabulka propočtu, verze 2021'!$B$3))*AY$3/$E$4</f>
        <v>0</v>
      </c>
      <c r="AY112" s="121">
        <f>$L112*POWER($E$1,(AX$6-'[1]Tabulka propočtu, verze 2021'!$B$3))*AY$3/$E$4</f>
        <v>0</v>
      </c>
      <c r="AZ112" s="1"/>
      <c r="BA112" s="121">
        <f>$K112*POWER($E$1,(BA$6-'[1]Tabulka propočtu, verze 2021'!$B$3))*BB$3/$E$4</f>
        <v>0</v>
      </c>
      <c r="BB112" s="121">
        <f>$L112*POWER($E$1,(BA$6-'[1]Tabulka propočtu, verze 2021'!$B$3))*BB$3/$E$4</f>
        <v>0</v>
      </c>
      <c r="BC112" s="1"/>
      <c r="BD112" s="121">
        <f>$K112*POWER($E$1,(BD$6-'[1]Tabulka propočtu, verze 2021'!$B$3))*BE$3/$E$4</f>
        <v>0</v>
      </c>
      <c r="BE112" s="121">
        <f>$L112*POWER($E$1,(BD$6-'[1]Tabulka propočtu, verze 2021'!$B$3))*BE$3/$E$4</f>
        <v>0</v>
      </c>
      <c r="BF112" s="1"/>
      <c r="BG112" s="121">
        <f>$K112*POWER($E$1,(BG$6-'[1]Tabulka propočtu, verze 2021'!$B$3))*BH$3/$E$4</f>
        <v>0</v>
      </c>
      <c r="BH112" s="121">
        <f>$L112*POWER($E$1,(BG$6-'[1]Tabulka propočtu, verze 2021'!$B$3))*BH$3/$E$4</f>
        <v>0</v>
      </c>
      <c r="BI112" s="1"/>
      <c r="BJ112" s="121">
        <f>$K112*POWER($E$1,(BJ$6-'[1]Tabulka propočtu, verze 2021'!$B$3))*BK$3/$E$4</f>
        <v>0</v>
      </c>
      <c r="BK112" s="121">
        <f>$L112*POWER($E$1,(BJ$6-'[1]Tabulka propočtu, verze 2021'!$B$3))*BK$3/$E$4</f>
        <v>0</v>
      </c>
      <c r="BL112" s="1"/>
      <c r="BM112" s="121">
        <f>$K112*POWER($E$1,(BM$6-'[1]Tabulka propočtu, verze 2021'!$B$3))*BN$3/$E$4</f>
        <v>0</v>
      </c>
      <c r="BN112" s="121">
        <f>$L112*POWER($E$1,(BM$6-'[1]Tabulka propočtu, verze 2021'!$B$3))*BN$3/$E$4</f>
        <v>0</v>
      </c>
      <c r="BO112" s="1"/>
      <c r="BP112" s="121">
        <f>$K112*POWER($E$1,(BP$6-'[1]Tabulka propočtu, verze 2021'!$B$3))*BQ$3/$E$4</f>
        <v>0</v>
      </c>
      <c r="BQ112" s="121">
        <f>$L112*POWER($E$1,(BP$6-'[1]Tabulka propočtu, verze 2021'!$B$3))*BQ$3/$E$4</f>
        <v>0</v>
      </c>
      <c r="BR112" s="1"/>
      <c r="BS112" s="121">
        <f>$K112*POWER($E$1,(BS$6-'[1]Tabulka propočtu, verze 2021'!$B$3))*BT$3/$E$4</f>
        <v>0</v>
      </c>
      <c r="BT112" s="121">
        <f>$L112*POWER($E$1,(BS$6-'[1]Tabulka propočtu, verze 2021'!$B$3))*BT$3/$E$4</f>
        <v>0</v>
      </c>
      <c r="BU112" s="1"/>
      <c r="BV112" s="121">
        <f>$K112*POWER($E$1,(BV$6-'[1]Tabulka propočtu, verze 2021'!$B$3))*BW$3/$E$4</f>
        <v>0</v>
      </c>
      <c r="BW112" s="121">
        <f>$L112*POWER($E$1,(BV$6-'[1]Tabulka propočtu, verze 2021'!$B$3))*BW$3/$E$4</f>
        <v>0</v>
      </c>
      <c r="BX112" s="1"/>
      <c r="BY112" s="121">
        <f>$K112*POWER($E$1,(BY$6-'[1]Tabulka propočtu, verze 2021'!$B$3))*BZ$3/$E$4</f>
        <v>0</v>
      </c>
      <c r="BZ112" s="121">
        <f>$L112*POWER($E$1,(BY$6-'[1]Tabulka propočtu, verze 2021'!$B$3))*BZ$3/$E$4</f>
        <v>0</v>
      </c>
      <c r="CA112" s="1"/>
      <c r="CB112" s="121">
        <f>$K112*POWER($E$1,(CB$6-'[1]Tabulka propočtu, verze 2021'!$B$3))*CC$3/$E$4</f>
        <v>0</v>
      </c>
      <c r="CC112" s="121">
        <f>$L112*POWER($E$1,(CB$6-'[1]Tabulka propočtu, verze 2021'!$B$3))*CC$3/$E$4</f>
        <v>0</v>
      </c>
      <c r="CD112" s="1"/>
      <c r="CE112" s="121">
        <f>$K112*POWER($E$1,(CE$6-'[1]Tabulka propočtu, verze 2021'!$B$3))*CF$3/$E$4</f>
        <v>0</v>
      </c>
      <c r="CF112" s="121">
        <f>$L112*POWER($E$1,(CE$6-'[1]Tabulka propočtu, verze 2021'!$B$3))*CF$3/$E$4</f>
        <v>0</v>
      </c>
      <c r="CG112" s="1"/>
      <c r="CH112" s="121">
        <f>$K112*POWER($E$1,(CH$6-'[1]Tabulka propočtu, verze 2021'!$B$3))*CI$3/$E$4</f>
        <v>0</v>
      </c>
      <c r="CI112" s="121">
        <f>$L112*POWER($E$1,(CH$6-'[1]Tabulka propočtu, verze 2021'!$B$3))*CI$3/$E$4</f>
        <v>0</v>
      </c>
      <c r="CJ112" s="1"/>
      <c r="CK112" s="121">
        <f>$K112*POWER($E$1,(CK$6-'[1]Tabulka propočtu, verze 2021'!$B$3))*CL$3/$E$4</f>
        <v>0</v>
      </c>
      <c r="CL112" s="121">
        <f>$L112*POWER($E$1,(CK$6-'[1]Tabulka propočtu, verze 2021'!$B$3))*CL$3/$E$4</f>
        <v>0</v>
      </c>
      <c r="CM112" s="1"/>
      <c r="CN112" s="121">
        <f>$K112*POWER($E$1,(CN$6-'[1]Tabulka propočtu, verze 2021'!$B$3))*CO$3/$E$4</f>
        <v>0</v>
      </c>
      <c r="CO112" s="121">
        <f>$L112*POWER($E$1,(CN$6-'[1]Tabulka propočtu, verze 2021'!$B$3))*CO$3/$E$4</f>
        <v>0</v>
      </c>
      <c r="CP112" s="1"/>
      <c r="CQ112" s="121">
        <f>$K112*POWER($E$1,(CQ$6-'[1]Tabulka propočtu, verze 2021'!$B$3))*CR$3/$E$4</f>
        <v>0</v>
      </c>
      <c r="CR112" s="121">
        <f>$L112*POWER($E$1,(CQ$6-'[1]Tabulka propočtu, verze 2021'!$B$3))*CR$3/$E$4</f>
        <v>0</v>
      </c>
      <c r="CS112" s="1"/>
      <c r="CT112" s="121">
        <f>$K112*POWER($E$1,(CT$6-'[1]Tabulka propočtu, verze 2021'!$B$3))*CU$3/$E$4</f>
        <v>0</v>
      </c>
      <c r="CU112" s="121">
        <f>$L112*POWER($E$1,(CT$6-'[1]Tabulka propočtu, verze 2021'!$B$3))*CU$3/$E$4</f>
        <v>0</v>
      </c>
      <c r="CV112" s="1"/>
      <c r="CW112" s="121">
        <f>$K112*POWER($E$1,(CW$6-'[1]Tabulka propočtu, verze 2021'!$B$3))*CX$3/$E$4</f>
        <v>0</v>
      </c>
      <c r="CX112" s="121">
        <f>$L112*POWER($E$1,(CW$6-'[1]Tabulka propočtu, verze 2021'!$B$3))*CX$3/$E$4</f>
        <v>0</v>
      </c>
      <c r="CY112" s="1"/>
      <c r="CZ112" s="121">
        <f>$K112*POWER($E$1,(CZ$6-'[1]Tabulka propočtu, verze 2021'!$B$3))*DA$3/$E$4</f>
        <v>0</v>
      </c>
      <c r="DA112" s="121">
        <f>$L112*POWER($E$1,(CZ$6-'[1]Tabulka propočtu, verze 2021'!$B$3))*DA$3/$E$4</f>
        <v>0</v>
      </c>
      <c r="DB112" s="1"/>
      <c r="DC112" s="121">
        <f>$K112*POWER($E$1,(DC$6-'[1]Tabulka propočtu, verze 2021'!$B$3))*DD$3/$E$4</f>
        <v>0</v>
      </c>
      <c r="DD112" s="121">
        <f>$L112*POWER($E$1,(DC$6-'[1]Tabulka propočtu, verze 2021'!$B$3))*DD$3/$E$4</f>
        <v>0</v>
      </c>
      <c r="DE112" s="1"/>
    </row>
    <row r="113" spans="1:109" x14ac:dyDescent="0.2">
      <c r="A113" s="118"/>
      <c r="B113" s="125"/>
      <c r="C113" s="114" t="str">
        <f>'[1]Tabulka propočtu, verze 2021'!C108</f>
        <v>F09</v>
      </c>
      <c r="D113" s="122" t="str">
        <f>'[1]Tabulka propočtu, verze 2021'!D108</f>
        <v>Odvodnění (příkopové zídky)</v>
      </c>
      <c r="E113" s="114" t="str">
        <f>'[1]Tabulka propočtu, verze 2021'!E108</f>
        <v>bm</v>
      </c>
      <c r="F113" s="67">
        <f>'[1]Tabulka propočtu, verze 2021'!G108</f>
        <v>1.0476136273094528E-2</v>
      </c>
      <c r="H113" s="126">
        <f>'[1]Tabulka propočtu, verze 2021'!$CQ108</f>
        <v>0</v>
      </c>
      <c r="I113" s="121">
        <f>'[1]Tabulka propočtu, verze 2021'!$CS108</f>
        <v>0</v>
      </c>
      <c r="K113" s="121">
        <f>'[1]Tabulka propočtu, verze 2021'!$CQ108</f>
        <v>0</v>
      </c>
      <c r="L113" s="121">
        <f>'[1]Tabulka propočtu, verze 2021'!$CS108</f>
        <v>0</v>
      </c>
      <c r="M113" s="64"/>
      <c r="N113" s="126">
        <f t="shared" si="247"/>
        <v>0</v>
      </c>
      <c r="O113" s="121">
        <f t="shared" si="248"/>
        <v>0</v>
      </c>
      <c r="P113"/>
      <c r="Q113" s="121">
        <f>$K113*POWER($E$1,(Q$6-'[1]Tabulka propočtu, verze 2021'!$B$3))*R$3/$E$4</f>
        <v>0</v>
      </c>
      <c r="R113" s="121">
        <f>$L113*POWER($E$1,(Q$6-'[1]Tabulka propočtu, verze 2021'!$B$3))*R$3/$E$4</f>
        <v>0</v>
      </c>
      <c r="S113"/>
      <c r="T113" s="121">
        <f>$K113*POWER($E$1,($T$6-'[1]Tabulka propočtu, verze 2021'!$B$3))*U$3/$E$4</f>
        <v>0</v>
      </c>
      <c r="U113" s="121">
        <f>$L113*POWER($E$1,($T$6-'[1]Tabulka propočtu, verze 2021'!$B$3))*U$3/$E$4</f>
        <v>0</v>
      </c>
      <c r="W113" s="121">
        <f>$K113*POWER($E$1,(W$6-'[1]Tabulka propočtu, verze 2021'!$B$3))*X$3/$E$4</f>
        <v>0</v>
      </c>
      <c r="X113" s="121">
        <f>$L113*POWER($E$1,(W$6-'[1]Tabulka propočtu, verze 2021'!$B$3))*X$3/$E$4</f>
        <v>0</v>
      </c>
      <c r="Z113" s="121">
        <f>$K113*POWER($E$1,(Z$6-'[1]Tabulka propočtu, verze 2021'!$B$3))*AA$3/$E$4</f>
        <v>0</v>
      </c>
      <c r="AA113" s="121">
        <f>$L113*POWER($E$1,(Z$6-'[1]Tabulka propočtu, verze 2021'!$B$3))*AA$3/$E$4</f>
        <v>0</v>
      </c>
      <c r="AB113" s="1"/>
      <c r="AC113" s="121">
        <f>$K113*POWER($E$1,(AC$6-'[1]Tabulka propočtu, verze 2021'!$B$3))*AD$3/$E$4</f>
        <v>0</v>
      </c>
      <c r="AD113" s="121">
        <f>$L113*POWER($E$1,(AC$6-'[1]Tabulka propočtu, verze 2021'!$B$3))*AD$3/$E$4</f>
        <v>0</v>
      </c>
      <c r="AE113" s="1"/>
      <c r="AF113" s="121">
        <f>$K113*POWER($E$1,(AF$6-'[1]Tabulka propočtu, verze 2021'!$B$3))*AG$3/$E$4</f>
        <v>0</v>
      </c>
      <c r="AG113" s="121">
        <f>$L113*POWER($E$1,(AF$6-'[1]Tabulka propočtu, verze 2021'!$B$3))*AG$3/$E$4</f>
        <v>0</v>
      </c>
      <c r="AH113" s="1"/>
      <c r="AI113" s="121">
        <f>$K113*POWER($E$1,(AI$6-'[1]Tabulka propočtu, verze 2021'!$B$3))*AJ$3/$E$4</f>
        <v>0</v>
      </c>
      <c r="AJ113" s="121">
        <f>$L113*POWER($E$1,(AI$6-'[1]Tabulka propočtu, verze 2021'!$B$3))*AJ$3/$E$4</f>
        <v>0</v>
      </c>
      <c r="AK113" s="1"/>
      <c r="AL113" s="121">
        <f>$K113*POWER($E$1,(AL$6-'[1]Tabulka propočtu, verze 2021'!$B$3))*AM$3/$E$4</f>
        <v>0</v>
      </c>
      <c r="AM113" s="121">
        <f>$L113*POWER($E$1,(AL$6-'[1]Tabulka propočtu, verze 2021'!$B$3))*AM$3/$E$4</f>
        <v>0</v>
      </c>
      <c r="AN113" s="1"/>
      <c r="AO113" s="121">
        <f>$K113*POWER($E$1,(AO$6-'[1]Tabulka propočtu, verze 2021'!$B$3))*AP$3/$E$4</f>
        <v>0</v>
      </c>
      <c r="AP113" s="121">
        <f>$L113*POWER($E$1,(AO$6-'[1]Tabulka propočtu, verze 2021'!$B$3))*AP$3/$E$4</f>
        <v>0</v>
      </c>
      <c r="AQ113" s="1"/>
      <c r="AR113" s="121">
        <f>$K113*POWER($E$1,(AR$6-'[1]Tabulka propočtu, verze 2021'!$B$3))*AS$3/$E$4</f>
        <v>0</v>
      </c>
      <c r="AS113" s="121">
        <f>$L113*POWER($E$1,(AR$6-'[1]Tabulka propočtu, verze 2021'!$B$3))*AS$3/$E$4</f>
        <v>0</v>
      </c>
      <c r="AT113" s="1"/>
      <c r="AU113" s="121">
        <f>$K113*POWER($E$1,(AU$6-'[1]Tabulka propočtu, verze 2021'!$B$3))*AV$3/$E$4</f>
        <v>0</v>
      </c>
      <c r="AV113" s="121">
        <f>$L113*POWER($E$1,(AU$6-'[1]Tabulka propočtu, verze 2021'!$B$3))*AV$3/$E$4</f>
        <v>0</v>
      </c>
      <c r="AW113" s="1"/>
      <c r="AX113" s="121">
        <f>$K113*POWER($E$1,(AX$6-'[1]Tabulka propočtu, verze 2021'!$B$3))*AY$3/$E$4</f>
        <v>0</v>
      </c>
      <c r="AY113" s="121">
        <f>$L113*POWER($E$1,(AX$6-'[1]Tabulka propočtu, verze 2021'!$B$3))*AY$3/$E$4</f>
        <v>0</v>
      </c>
      <c r="AZ113" s="1"/>
      <c r="BA113" s="121">
        <f>$K113*POWER($E$1,(BA$6-'[1]Tabulka propočtu, verze 2021'!$B$3))*BB$3/$E$4</f>
        <v>0</v>
      </c>
      <c r="BB113" s="121">
        <f>$L113*POWER($E$1,(BA$6-'[1]Tabulka propočtu, verze 2021'!$B$3))*BB$3/$E$4</f>
        <v>0</v>
      </c>
      <c r="BC113" s="1"/>
      <c r="BD113" s="121">
        <f>$K113*POWER($E$1,(BD$6-'[1]Tabulka propočtu, verze 2021'!$B$3))*BE$3/$E$4</f>
        <v>0</v>
      </c>
      <c r="BE113" s="121">
        <f>$L113*POWER($E$1,(BD$6-'[1]Tabulka propočtu, verze 2021'!$B$3))*BE$3/$E$4</f>
        <v>0</v>
      </c>
      <c r="BF113" s="1"/>
      <c r="BG113" s="121">
        <f>$K113*POWER($E$1,(BG$6-'[1]Tabulka propočtu, verze 2021'!$B$3))*BH$3/$E$4</f>
        <v>0</v>
      </c>
      <c r="BH113" s="121">
        <f>$L113*POWER($E$1,(BG$6-'[1]Tabulka propočtu, verze 2021'!$B$3))*BH$3/$E$4</f>
        <v>0</v>
      </c>
      <c r="BI113" s="1"/>
      <c r="BJ113" s="121">
        <f>$K113*POWER($E$1,(BJ$6-'[1]Tabulka propočtu, verze 2021'!$B$3))*BK$3/$E$4</f>
        <v>0</v>
      </c>
      <c r="BK113" s="121">
        <f>$L113*POWER($E$1,(BJ$6-'[1]Tabulka propočtu, verze 2021'!$B$3))*BK$3/$E$4</f>
        <v>0</v>
      </c>
      <c r="BL113" s="1"/>
      <c r="BM113" s="121">
        <f>$K113*POWER($E$1,(BM$6-'[1]Tabulka propočtu, verze 2021'!$B$3))*BN$3/$E$4</f>
        <v>0</v>
      </c>
      <c r="BN113" s="121">
        <f>$L113*POWER($E$1,(BM$6-'[1]Tabulka propočtu, verze 2021'!$B$3))*BN$3/$E$4</f>
        <v>0</v>
      </c>
      <c r="BO113" s="1"/>
      <c r="BP113" s="121">
        <f>$K113*POWER($E$1,(BP$6-'[1]Tabulka propočtu, verze 2021'!$B$3))*BQ$3/$E$4</f>
        <v>0</v>
      </c>
      <c r="BQ113" s="121">
        <f>$L113*POWER($E$1,(BP$6-'[1]Tabulka propočtu, verze 2021'!$B$3))*BQ$3/$E$4</f>
        <v>0</v>
      </c>
      <c r="BR113" s="1"/>
      <c r="BS113" s="121">
        <f>$K113*POWER($E$1,(BS$6-'[1]Tabulka propočtu, verze 2021'!$B$3))*BT$3/$E$4</f>
        <v>0</v>
      </c>
      <c r="BT113" s="121">
        <f>$L113*POWER($E$1,(BS$6-'[1]Tabulka propočtu, verze 2021'!$B$3))*BT$3/$E$4</f>
        <v>0</v>
      </c>
      <c r="BU113" s="1"/>
      <c r="BV113" s="121">
        <f>$K113*POWER($E$1,(BV$6-'[1]Tabulka propočtu, verze 2021'!$B$3))*BW$3/$E$4</f>
        <v>0</v>
      </c>
      <c r="BW113" s="121">
        <f>$L113*POWER($E$1,(BV$6-'[1]Tabulka propočtu, verze 2021'!$B$3))*BW$3/$E$4</f>
        <v>0</v>
      </c>
      <c r="BX113" s="1"/>
      <c r="BY113" s="121">
        <f>$K113*POWER($E$1,(BY$6-'[1]Tabulka propočtu, verze 2021'!$B$3))*BZ$3/$E$4</f>
        <v>0</v>
      </c>
      <c r="BZ113" s="121">
        <f>$L113*POWER($E$1,(BY$6-'[1]Tabulka propočtu, verze 2021'!$B$3))*BZ$3/$E$4</f>
        <v>0</v>
      </c>
      <c r="CA113" s="1"/>
      <c r="CB113" s="121">
        <f>$K113*POWER($E$1,(CB$6-'[1]Tabulka propočtu, verze 2021'!$B$3))*CC$3/$E$4</f>
        <v>0</v>
      </c>
      <c r="CC113" s="121">
        <f>$L113*POWER($E$1,(CB$6-'[1]Tabulka propočtu, verze 2021'!$B$3))*CC$3/$E$4</f>
        <v>0</v>
      </c>
      <c r="CD113" s="1"/>
      <c r="CE113" s="121">
        <f>$K113*POWER($E$1,(CE$6-'[1]Tabulka propočtu, verze 2021'!$B$3))*CF$3/$E$4</f>
        <v>0</v>
      </c>
      <c r="CF113" s="121">
        <f>$L113*POWER($E$1,(CE$6-'[1]Tabulka propočtu, verze 2021'!$B$3))*CF$3/$E$4</f>
        <v>0</v>
      </c>
      <c r="CG113" s="1"/>
      <c r="CH113" s="121">
        <f>$K113*POWER($E$1,(CH$6-'[1]Tabulka propočtu, verze 2021'!$B$3))*CI$3/$E$4</f>
        <v>0</v>
      </c>
      <c r="CI113" s="121">
        <f>$L113*POWER($E$1,(CH$6-'[1]Tabulka propočtu, verze 2021'!$B$3))*CI$3/$E$4</f>
        <v>0</v>
      </c>
      <c r="CJ113" s="1"/>
      <c r="CK113" s="121">
        <f>$K113*POWER($E$1,(CK$6-'[1]Tabulka propočtu, verze 2021'!$B$3))*CL$3/$E$4</f>
        <v>0</v>
      </c>
      <c r="CL113" s="121">
        <f>$L113*POWER($E$1,(CK$6-'[1]Tabulka propočtu, verze 2021'!$B$3))*CL$3/$E$4</f>
        <v>0</v>
      </c>
      <c r="CM113" s="1"/>
      <c r="CN113" s="121">
        <f>$K113*POWER($E$1,(CN$6-'[1]Tabulka propočtu, verze 2021'!$B$3))*CO$3/$E$4</f>
        <v>0</v>
      </c>
      <c r="CO113" s="121">
        <f>$L113*POWER($E$1,(CN$6-'[1]Tabulka propočtu, verze 2021'!$B$3))*CO$3/$E$4</f>
        <v>0</v>
      </c>
      <c r="CP113" s="1"/>
      <c r="CQ113" s="121">
        <f>$K113*POWER($E$1,(CQ$6-'[1]Tabulka propočtu, verze 2021'!$B$3))*CR$3/$E$4</f>
        <v>0</v>
      </c>
      <c r="CR113" s="121">
        <f>$L113*POWER($E$1,(CQ$6-'[1]Tabulka propočtu, verze 2021'!$B$3))*CR$3/$E$4</f>
        <v>0</v>
      </c>
      <c r="CS113" s="1"/>
      <c r="CT113" s="121">
        <f>$K113*POWER($E$1,(CT$6-'[1]Tabulka propočtu, verze 2021'!$B$3))*CU$3/$E$4</f>
        <v>0</v>
      </c>
      <c r="CU113" s="121">
        <f>$L113*POWER($E$1,(CT$6-'[1]Tabulka propočtu, verze 2021'!$B$3))*CU$3/$E$4</f>
        <v>0</v>
      </c>
      <c r="CV113" s="1"/>
      <c r="CW113" s="121">
        <f>$K113*POWER($E$1,(CW$6-'[1]Tabulka propočtu, verze 2021'!$B$3))*CX$3/$E$4</f>
        <v>0</v>
      </c>
      <c r="CX113" s="121">
        <f>$L113*POWER($E$1,(CW$6-'[1]Tabulka propočtu, verze 2021'!$B$3))*CX$3/$E$4</f>
        <v>0</v>
      </c>
      <c r="CY113" s="1"/>
      <c r="CZ113" s="121">
        <f>$K113*POWER($E$1,(CZ$6-'[1]Tabulka propočtu, verze 2021'!$B$3))*DA$3/$E$4</f>
        <v>0</v>
      </c>
      <c r="DA113" s="121">
        <f>$L113*POWER($E$1,(CZ$6-'[1]Tabulka propočtu, verze 2021'!$B$3))*DA$3/$E$4</f>
        <v>0</v>
      </c>
      <c r="DB113" s="1"/>
      <c r="DC113" s="121">
        <f>$K113*POWER($E$1,(DC$6-'[1]Tabulka propočtu, verze 2021'!$B$3))*DD$3/$E$4</f>
        <v>0</v>
      </c>
      <c r="DD113" s="121">
        <f>$L113*POWER($E$1,(DC$6-'[1]Tabulka propočtu, verze 2021'!$B$3))*DD$3/$E$4</f>
        <v>0</v>
      </c>
      <c r="DE113" s="1"/>
    </row>
    <row r="114" spans="1:109" x14ac:dyDescent="0.2">
      <c r="A114" s="118"/>
      <c r="B114" s="130"/>
      <c r="C114" s="114" t="str">
        <f>'[1]Tabulka propočtu, verze 2021'!C109</f>
        <v>F10</v>
      </c>
      <c r="D114" s="122" t="str">
        <f>'[1]Tabulka propočtu, verze 2021'!D109</f>
        <v>Odvodnění (trativod)</v>
      </c>
      <c r="E114" s="114" t="str">
        <f>'[1]Tabulka propočtu, verze 2021'!E109</f>
        <v>bm</v>
      </c>
      <c r="F114" s="67">
        <f>'[1]Tabulka propočtu, verze 2021'!G109</f>
        <v>2.7568779666038226E-3</v>
      </c>
      <c r="H114" s="126">
        <f>'[1]Tabulka propočtu, verze 2021'!$CQ109</f>
        <v>5.5138E-2</v>
      </c>
      <c r="I114" s="121">
        <f>'[1]Tabulka propočtu, verze 2021'!$CS109</f>
        <v>6.3095999999999999E-2</v>
      </c>
      <c r="K114" s="121">
        <f>'[1]Tabulka propočtu, verze 2021'!$CQ109</f>
        <v>5.5138E-2</v>
      </c>
      <c r="L114" s="121">
        <f>'[1]Tabulka propočtu, verze 2021'!$CS109</f>
        <v>6.3095999999999999E-2</v>
      </c>
      <c r="M114" s="64"/>
      <c r="N114" s="126">
        <f t="shared" si="247"/>
        <v>5.7365575199999998E-2</v>
      </c>
      <c r="O114" s="121">
        <f t="shared" si="248"/>
        <v>6.5645078400000001E-2</v>
      </c>
      <c r="P114"/>
      <c r="Q114" s="121">
        <f>$K114*POWER($E$1,(Q$6-'[1]Tabulka propočtu, verze 2021'!$B$3))*R$3/$E$4</f>
        <v>0</v>
      </c>
      <c r="R114" s="121">
        <f>$L114*POWER($E$1,(Q$6-'[1]Tabulka propočtu, verze 2021'!$B$3))*R$3/$E$4</f>
        <v>0</v>
      </c>
      <c r="S114"/>
      <c r="T114" s="121">
        <f>$K114*POWER($E$1,($T$6-'[1]Tabulka propočtu, verze 2021'!$B$3))*U$3/$E$4</f>
        <v>0</v>
      </c>
      <c r="U114" s="121">
        <f>$L114*POWER($E$1,($T$6-'[1]Tabulka propočtu, verze 2021'!$B$3))*U$3/$E$4</f>
        <v>0</v>
      </c>
      <c r="W114" s="121">
        <f>$K114*POWER($E$1,(W$6-'[1]Tabulka propočtu, verze 2021'!$B$3))*X$3/$E$4</f>
        <v>5.7365575199999998E-2</v>
      </c>
      <c r="X114" s="121">
        <f>$L114*POWER($E$1,(W$6-'[1]Tabulka propočtu, verze 2021'!$B$3))*X$3/$E$4</f>
        <v>6.5645078400000001E-2</v>
      </c>
      <c r="Z114" s="121">
        <f>$K114*POWER($E$1,(Z$6-'[1]Tabulka propočtu, verze 2021'!$B$3))*AA$3/$E$4</f>
        <v>0</v>
      </c>
      <c r="AA114" s="121">
        <f>$L114*POWER($E$1,(Z$6-'[1]Tabulka propočtu, verze 2021'!$B$3))*AA$3/$E$4</f>
        <v>0</v>
      </c>
      <c r="AB114" s="1"/>
      <c r="AC114" s="121">
        <f>$K114*POWER($E$1,(AC$6-'[1]Tabulka propočtu, verze 2021'!$B$3))*AD$3/$E$4</f>
        <v>0</v>
      </c>
      <c r="AD114" s="121">
        <f>$L114*POWER($E$1,(AC$6-'[1]Tabulka propočtu, verze 2021'!$B$3))*AD$3/$E$4</f>
        <v>0</v>
      </c>
      <c r="AE114" s="1"/>
      <c r="AF114" s="121">
        <f>$K114*POWER($E$1,(AF$6-'[1]Tabulka propočtu, verze 2021'!$B$3))*AG$3/$E$4</f>
        <v>0</v>
      </c>
      <c r="AG114" s="121">
        <f>$L114*POWER($E$1,(AF$6-'[1]Tabulka propočtu, verze 2021'!$B$3))*AG$3/$E$4</f>
        <v>0</v>
      </c>
      <c r="AH114" s="1"/>
      <c r="AI114" s="121">
        <f>$K114*POWER($E$1,(AI$6-'[1]Tabulka propočtu, verze 2021'!$B$3))*AJ$3/$E$4</f>
        <v>0</v>
      </c>
      <c r="AJ114" s="121">
        <f>$L114*POWER($E$1,(AI$6-'[1]Tabulka propočtu, verze 2021'!$B$3))*AJ$3/$E$4</f>
        <v>0</v>
      </c>
      <c r="AK114" s="1"/>
      <c r="AL114" s="121">
        <f>$K114*POWER($E$1,(AL$6-'[1]Tabulka propočtu, verze 2021'!$B$3))*AM$3/$E$4</f>
        <v>0</v>
      </c>
      <c r="AM114" s="121">
        <f>$L114*POWER($E$1,(AL$6-'[1]Tabulka propočtu, verze 2021'!$B$3))*AM$3/$E$4</f>
        <v>0</v>
      </c>
      <c r="AN114" s="1"/>
      <c r="AO114" s="121">
        <f>$K114*POWER($E$1,(AO$6-'[1]Tabulka propočtu, verze 2021'!$B$3))*AP$3/$E$4</f>
        <v>0</v>
      </c>
      <c r="AP114" s="121">
        <f>$L114*POWER($E$1,(AO$6-'[1]Tabulka propočtu, verze 2021'!$B$3))*AP$3/$E$4</f>
        <v>0</v>
      </c>
      <c r="AQ114" s="1"/>
      <c r="AR114" s="121">
        <f>$K114*POWER($E$1,(AR$6-'[1]Tabulka propočtu, verze 2021'!$B$3))*AS$3/$E$4</f>
        <v>0</v>
      </c>
      <c r="AS114" s="121">
        <f>$L114*POWER($E$1,(AR$6-'[1]Tabulka propočtu, verze 2021'!$B$3))*AS$3/$E$4</f>
        <v>0</v>
      </c>
      <c r="AT114" s="1"/>
      <c r="AU114" s="121">
        <f>$K114*POWER($E$1,(AU$6-'[1]Tabulka propočtu, verze 2021'!$B$3))*AV$3/$E$4</f>
        <v>0</v>
      </c>
      <c r="AV114" s="121">
        <f>$L114*POWER($E$1,(AU$6-'[1]Tabulka propočtu, verze 2021'!$B$3))*AV$3/$E$4</f>
        <v>0</v>
      </c>
      <c r="AW114" s="1"/>
      <c r="AX114" s="121">
        <f>$K114*POWER($E$1,(AX$6-'[1]Tabulka propočtu, verze 2021'!$B$3))*AY$3/$E$4</f>
        <v>0</v>
      </c>
      <c r="AY114" s="121">
        <f>$L114*POWER($E$1,(AX$6-'[1]Tabulka propočtu, verze 2021'!$B$3))*AY$3/$E$4</f>
        <v>0</v>
      </c>
      <c r="AZ114" s="1"/>
      <c r="BA114" s="121">
        <f>$K114*POWER($E$1,(BA$6-'[1]Tabulka propočtu, verze 2021'!$B$3))*BB$3/$E$4</f>
        <v>0</v>
      </c>
      <c r="BB114" s="121">
        <f>$L114*POWER($E$1,(BA$6-'[1]Tabulka propočtu, verze 2021'!$B$3))*BB$3/$E$4</f>
        <v>0</v>
      </c>
      <c r="BC114" s="1"/>
      <c r="BD114" s="121">
        <f>$K114*POWER($E$1,(BD$6-'[1]Tabulka propočtu, verze 2021'!$B$3))*BE$3/$E$4</f>
        <v>0</v>
      </c>
      <c r="BE114" s="121">
        <f>$L114*POWER($E$1,(BD$6-'[1]Tabulka propočtu, verze 2021'!$B$3))*BE$3/$E$4</f>
        <v>0</v>
      </c>
      <c r="BF114" s="1"/>
      <c r="BG114" s="121">
        <f>$K114*POWER($E$1,(BG$6-'[1]Tabulka propočtu, verze 2021'!$B$3))*BH$3/$E$4</f>
        <v>0</v>
      </c>
      <c r="BH114" s="121">
        <f>$L114*POWER($E$1,(BG$6-'[1]Tabulka propočtu, verze 2021'!$B$3))*BH$3/$E$4</f>
        <v>0</v>
      </c>
      <c r="BI114" s="1"/>
      <c r="BJ114" s="121">
        <f>$K114*POWER($E$1,(BJ$6-'[1]Tabulka propočtu, verze 2021'!$B$3))*BK$3/$E$4</f>
        <v>0</v>
      </c>
      <c r="BK114" s="121">
        <f>$L114*POWER($E$1,(BJ$6-'[1]Tabulka propočtu, verze 2021'!$B$3))*BK$3/$E$4</f>
        <v>0</v>
      </c>
      <c r="BL114" s="1"/>
      <c r="BM114" s="121">
        <f>$K114*POWER($E$1,(BM$6-'[1]Tabulka propočtu, verze 2021'!$B$3))*BN$3/$E$4</f>
        <v>0</v>
      </c>
      <c r="BN114" s="121">
        <f>$L114*POWER($E$1,(BM$6-'[1]Tabulka propočtu, verze 2021'!$B$3))*BN$3/$E$4</f>
        <v>0</v>
      </c>
      <c r="BO114" s="1"/>
      <c r="BP114" s="121">
        <f>$K114*POWER($E$1,(BP$6-'[1]Tabulka propočtu, verze 2021'!$B$3))*BQ$3/$E$4</f>
        <v>0</v>
      </c>
      <c r="BQ114" s="121">
        <f>$L114*POWER($E$1,(BP$6-'[1]Tabulka propočtu, verze 2021'!$B$3))*BQ$3/$E$4</f>
        <v>0</v>
      </c>
      <c r="BR114" s="1"/>
      <c r="BS114" s="121">
        <f>$K114*POWER($E$1,(BS$6-'[1]Tabulka propočtu, verze 2021'!$B$3))*BT$3/$E$4</f>
        <v>0</v>
      </c>
      <c r="BT114" s="121">
        <f>$L114*POWER($E$1,(BS$6-'[1]Tabulka propočtu, verze 2021'!$B$3))*BT$3/$E$4</f>
        <v>0</v>
      </c>
      <c r="BU114" s="1"/>
      <c r="BV114" s="121">
        <f>$K114*POWER($E$1,(BV$6-'[1]Tabulka propočtu, verze 2021'!$B$3))*BW$3/$E$4</f>
        <v>0</v>
      </c>
      <c r="BW114" s="121">
        <f>$L114*POWER($E$1,(BV$6-'[1]Tabulka propočtu, verze 2021'!$B$3))*BW$3/$E$4</f>
        <v>0</v>
      </c>
      <c r="BX114" s="1"/>
      <c r="BY114" s="121">
        <f>$K114*POWER($E$1,(BY$6-'[1]Tabulka propočtu, verze 2021'!$B$3))*BZ$3/$E$4</f>
        <v>0</v>
      </c>
      <c r="BZ114" s="121">
        <f>$L114*POWER($E$1,(BY$6-'[1]Tabulka propočtu, verze 2021'!$B$3))*BZ$3/$E$4</f>
        <v>0</v>
      </c>
      <c r="CA114" s="1"/>
      <c r="CB114" s="121">
        <f>$K114*POWER($E$1,(CB$6-'[1]Tabulka propočtu, verze 2021'!$B$3))*CC$3/$E$4</f>
        <v>0</v>
      </c>
      <c r="CC114" s="121">
        <f>$L114*POWER($E$1,(CB$6-'[1]Tabulka propočtu, verze 2021'!$B$3))*CC$3/$E$4</f>
        <v>0</v>
      </c>
      <c r="CD114" s="1"/>
      <c r="CE114" s="121">
        <f>$K114*POWER($E$1,(CE$6-'[1]Tabulka propočtu, verze 2021'!$B$3))*CF$3/$E$4</f>
        <v>0</v>
      </c>
      <c r="CF114" s="121">
        <f>$L114*POWER($E$1,(CE$6-'[1]Tabulka propočtu, verze 2021'!$B$3))*CF$3/$E$4</f>
        <v>0</v>
      </c>
      <c r="CG114" s="1"/>
      <c r="CH114" s="121">
        <f>$K114*POWER($E$1,(CH$6-'[1]Tabulka propočtu, verze 2021'!$B$3))*CI$3/$E$4</f>
        <v>0</v>
      </c>
      <c r="CI114" s="121">
        <f>$L114*POWER($E$1,(CH$6-'[1]Tabulka propočtu, verze 2021'!$B$3))*CI$3/$E$4</f>
        <v>0</v>
      </c>
      <c r="CJ114" s="1"/>
      <c r="CK114" s="121">
        <f>$K114*POWER($E$1,(CK$6-'[1]Tabulka propočtu, verze 2021'!$B$3))*CL$3/$E$4</f>
        <v>0</v>
      </c>
      <c r="CL114" s="121">
        <f>$L114*POWER($E$1,(CK$6-'[1]Tabulka propočtu, verze 2021'!$B$3))*CL$3/$E$4</f>
        <v>0</v>
      </c>
      <c r="CM114" s="1"/>
      <c r="CN114" s="121">
        <f>$K114*POWER($E$1,(CN$6-'[1]Tabulka propočtu, verze 2021'!$B$3))*CO$3/$E$4</f>
        <v>0</v>
      </c>
      <c r="CO114" s="121">
        <f>$L114*POWER($E$1,(CN$6-'[1]Tabulka propočtu, verze 2021'!$B$3))*CO$3/$E$4</f>
        <v>0</v>
      </c>
      <c r="CP114" s="1"/>
      <c r="CQ114" s="121">
        <f>$K114*POWER($E$1,(CQ$6-'[1]Tabulka propočtu, verze 2021'!$B$3))*CR$3/$E$4</f>
        <v>0</v>
      </c>
      <c r="CR114" s="121">
        <f>$L114*POWER($E$1,(CQ$6-'[1]Tabulka propočtu, verze 2021'!$B$3))*CR$3/$E$4</f>
        <v>0</v>
      </c>
      <c r="CS114" s="1"/>
      <c r="CT114" s="121">
        <f>$K114*POWER($E$1,(CT$6-'[1]Tabulka propočtu, verze 2021'!$B$3))*CU$3/$E$4</f>
        <v>0</v>
      </c>
      <c r="CU114" s="121">
        <f>$L114*POWER($E$1,(CT$6-'[1]Tabulka propočtu, verze 2021'!$B$3))*CU$3/$E$4</f>
        <v>0</v>
      </c>
      <c r="CV114" s="1"/>
      <c r="CW114" s="121">
        <f>$K114*POWER($E$1,(CW$6-'[1]Tabulka propočtu, verze 2021'!$B$3))*CX$3/$E$4</f>
        <v>0</v>
      </c>
      <c r="CX114" s="121">
        <f>$L114*POWER($E$1,(CW$6-'[1]Tabulka propočtu, verze 2021'!$B$3))*CX$3/$E$4</f>
        <v>0</v>
      </c>
      <c r="CY114" s="1"/>
      <c r="CZ114" s="121">
        <f>$K114*POWER($E$1,(CZ$6-'[1]Tabulka propočtu, verze 2021'!$B$3))*DA$3/$E$4</f>
        <v>0</v>
      </c>
      <c r="DA114" s="121">
        <f>$L114*POWER($E$1,(CZ$6-'[1]Tabulka propočtu, verze 2021'!$B$3))*DA$3/$E$4</f>
        <v>0</v>
      </c>
      <c r="DB114" s="1"/>
      <c r="DC114" s="121">
        <f>$K114*POWER($E$1,(DC$6-'[1]Tabulka propočtu, verze 2021'!$B$3))*DD$3/$E$4</f>
        <v>0</v>
      </c>
      <c r="DD114" s="121">
        <f>$L114*POWER($E$1,(DC$6-'[1]Tabulka propočtu, verze 2021'!$B$3))*DD$3/$E$4</f>
        <v>0</v>
      </c>
      <c r="DE114" s="1"/>
    </row>
    <row r="115" spans="1:109" x14ac:dyDescent="0.2">
      <c r="A115" s="118"/>
      <c r="B115" s="123" t="s">
        <v>48</v>
      </c>
      <c r="C115" s="114" t="str">
        <f>'[1]Tabulka propočtu, verze 2021'!C110</f>
        <v>F11</v>
      </c>
      <c r="D115" s="122" t="str">
        <f>'[1]Tabulka propočtu, verze 2021'!D110</f>
        <v>Příprava území</v>
      </c>
      <c r="E115" s="114" t="str">
        <f>'[1]Tabulka propočtu, verze 2021'!E110</f>
        <v>m2</v>
      </c>
      <c r="F115" s="67">
        <f>'[1]Tabulka propočtu, verze 2021'!G110</f>
        <v>3.308253559924588E-4</v>
      </c>
      <c r="H115" s="126">
        <f>'[1]Tabulka propočtu, verze 2021'!$CQ110</f>
        <v>0</v>
      </c>
      <c r="I115" s="121">
        <f>'[1]Tabulka propočtu, verze 2021'!$CS110</f>
        <v>0</v>
      </c>
      <c r="K115" s="121">
        <f>'[1]Tabulka propočtu, verze 2021'!$CQ110</f>
        <v>0</v>
      </c>
      <c r="L115" s="121">
        <f>'[1]Tabulka propočtu, verze 2021'!$CS110</f>
        <v>0</v>
      </c>
      <c r="M115" s="64"/>
      <c r="N115" s="126">
        <f t="shared" si="247"/>
        <v>0</v>
      </c>
      <c r="O115" s="121">
        <f t="shared" si="248"/>
        <v>0</v>
      </c>
      <c r="P115"/>
      <c r="Q115" s="121">
        <f>$K115*POWER($E$1,(Q$6-'[1]Tabulka propočtu, verze 2021'!$B$3))*R$3/$E$4</f>
        <v>0</v>
      </c>
      <c r="R115" s="121">
        <f>$L115*POWER($E$1,(Q$6-'[1]Tabulka propočtu, verze 2021'!$B$3))*R$3/$E$4</f>
        <v>0</v>
      </c>
      <c r="S115"/>
      <c r="T115" s="121">
        <f>$K115*POWER($E$1,($T$6-'[1]Tabulka propočtu, verze 2021'!$B$3))*U$3/$E$4</f>
        <v>0</v>
      </c>
      <c r="U115" s="121">
        <f>$L115*POWER($E$1,($T$6-'[1]Tabulka propočtu, verze 2021'!$B$3))*U$3/$E$4</f>
        <v>0</v>
      </c>
      <c r="W115" s="121">
        <f>$K115*POWER($E$1,(W$6-'[1]Tabulka propočtu, verze 2021'!$B$3))*X$3/$E$4</f>
        <v>0</v>
      </c>
      <c r="X115" s="121">
        <f>$L115*POWER($E$1,(W$6-'[1]Tabulka propočtu, verze 2021'!$B$3))*X$3/$E$4</f>
        <v>0</v>
      </c>
      <c r="Z115" s="121">
        <f>$K115*POWER($E$1,(Z$6-'[1]Tabulka propočtu, verze 2021'!$B$3))*AA$3/$E$4</f>
        <v>0</v>
      </c>
      <c r="AA115" s="121">
        <f>$L115*POWER($E$1,(Z$6-'[1]Tabulka propočtu, verze 2021'!$B$3))*AA$3/$E$4</f>
        <v>0</v>
      </c>
      <c r="AB115" s="1"/>
      <c r="AC115" s="121">
        <f>$K115*POWER($E$1,(AC$6-'[1]Tabulka propočtu, verze 2021'!$B$3))*AD$3/$E$4</f>
        <v>0</v>
      </c>
      <c r="AD115" s="121">
        <f>$L115*POWER($E$1,(AC$6-'[1]Tabulka propočtu, verze 2021'!$B$3))*AD$3/$E$4</f>
        <v>0</v>
      </c>
      <c r="AE115" s="1"/>
      <c r="AF115" s="121">
        <f>$K115*POWER($E$1,(AF$6-'[1]Tabulka propočtu, verze 2021'!$B$3))*AG$3/$E$4</f>
        <v>0</v>
      </c>
      <c r="AG115" s="121">
        <f>$L115*POWER($E$1,(AF$6-'[1]Tabulka propočtu, verze 2021'!$B$3))*AG$3/$E$4</f>
        <v>0</v>
      </c>
      <c r="AH115" s="1"/>
      <c r="AI115" s="121">
        <f>$K115*POWER($E$1,(AI$6-'[1]Tabulka propočtu, verze 2021'!$B$3))*AJ$3/$E$4</f>
        <v>0</v>
      </c>
      <c r="AJ115" s="121">
        <f>$L115*POWER($E$1,(AI$6-'[1]Tabulka propočtu, verze 2021'!$B$3))*AJ$3/$E$4</f>
        <v>0</v>
      </c>
      <c r="AK115" s="1"/>
      <c r="AL115" s="121">
        <f>$K115*POWER($E$1,(AL$6-'[1]Tabulka propočtu, verze 2021'!$B$3))*AM$3/$E$4</f>
        <v>0</v>
      </c>
      <c r="AM115" s="121">
        <f>$L115*POWER($E$1,(AL$6-'[1]Tabulka propočtu, verze 2021'!$B$3))*AM$3/$E$4</f>
        <v>0</v>
      </c>
      <c r="AN115" s="1"/>
      <c r="AO115" s="121">
        <f>$K115*POWER($E$1,(AO$6-'[1]Tabulka propočtu, verze 2021'!$B$3))*AP$3/$E$4</f>
        <v>0</v>
      </c>
      <c r="AP115" s="121">
        <f>$L115*POWER($E$1,(AO$6-'[1]Tabulka propočtu, verze 2021'!$B$3))*AP$3/$E$4</f>
        <v>0</v>
      </c>
      <c r="AQ115" s="1"/>
      <c r="AR115" s="121">
        <f>$K115*POWER($E$1,(AR$6-'[1]Tabulka propočtu, verze 2021'!$B$3))*AS$3/$E$4</f>
        <v>0</v>
      </c>
      <c r="AS115" s="121">
        <f>$L115*POWER($E$1,(AR$6-'[1]Tabulka propočtu, verze 2021'!$B$3))*AS$3/$E$4</f>
        <v>0</v>
      </c>
      <c r="AT115" s="1"/>
      <c r="AU115" s="121">
        <f>$K115*POWER($E$1,(AU$6-'[1]Tabulka propočtu, verze 2021'!$B$3))*AV$3/$E$4</f>
        <v>0</v>
      </c>
      <c r="AV115" s="121">
        <f>$L115*POWER($E$1,(AU$6-'[1]Tabulka propočtu, verze 2021'!$B$3))*AV$3/$E$4</f>
        <v>0</v>
      </c>
      <c r="AW115" s="1"/>
      <c r="AX115" s="121">
        <f>$K115*POWER($E$1,(AX$6-'[1]Tabulka propočtu, verze 2021'!$B$3))*AY$3/$E$4</f>
        <v>0</v>
      </c>
      <c r="AY115" s="121">
        <f>$L115*POWER($E$1,(AX$6-'[1]Tabulka propočtu, verze 2021'!$B$3))*AY$3/$E$4</f>
        <v>0</v>
      </c>
      <c r="AZ115" s="1"/>
      <c r="BA115" s="121">
        <f>$K115*POWER($E$1,(BA$6-'[1]Tabulka propočtu, verze 2021'!$B$3))*BB$3/$E$4</f>
        <v>0</v>
      </c>
      <c r="BB115" s="121">
        <f>$L115*POWER($E$1,(BA$6-'[1]Tabulka propočtu, verze 2021'!$B$3))*BB$3/$E$4</f>
        <v>0</v>
      </c>
      <c r="BC115" s="1"/>
      <c r="BD115" s="121">
        <f>$K115*POWER($E$1,(BD$6-'[1]Tabulka propočtu, verze 2021'!$B$3))*BE$3/$E$4</f>
        <v>0</v>
      </c>
      <c r="BE115" s="121">
        <f>$L115*POWER($E$1,(BD$6-'[1]Tabulka propočtu, verze 2021'!$B$3))*BE$3/$E$4</f>
        <v>0</v>
      </c>
      <c r="BF115" s="1"/>
      <c r="BG115" s="121">
        <f>$K115*POWER($E$1,(BG$6-'[1]Tabulka propočtu, verze 2021'!$B$3))*BH$3/$E$4</f>
        <v>0</v>
      </c>
      <c r="BH115" s="121">
        <f>$L115*POWER($E$1,(BG$6-'[1]Tabulka propočtu, verze 2021'!$B$3))*BH$3/$E$4</f>
        <v>0</v>
      </c>
      <c r="BI115" s="1"/>
      <c r="BJ115" s="121">
        <f>$K115*POWER($E$1,(BJ$6-'[1]Tabulka propočtu, verze 2021'!$B$3))*BK$3/$E$4</f>
        <v>0</v>
      </c>
      <c r="BK115" s="121">
        <f>$L115*POWER($E$1,(BJ$6-'[1]Tabulka propočtu, verze 2021'!$B$3))*BK$3/$E$4</f>
        <v>0</v>
      </c>
      <c r="BL115" s="1"/>
      <c r="BM115" s="121">
        <f>$K115*POWER($E$1,(BM$6-'[1]Tabulka propočtu, verze 2021'!$B$3))*BN$3/$E$4</f>
        <v>0</v>
      </c>
      <c r="BN115" s="121">
        <f>$L115*POWER($E$1,(BM$6-'[1]Tabulka propočtu, verze 2021'!$B$3))*BN$3/$E$4</f>
        <v>0</v>
      </c>
      <c r="BO115" s="1"/>
      <c r="BP115" s="121">
        <f>$K115*POWER($E$1,(BP$6-'[1]Tabulka propočtu, verze 2021'!$B$3))*BQ$3/$E$4</f>
        <v>0</v>
      </c>
      <c r="BQ115" s="121">
        <f>$L115*POWER($E$1,(BP$6-'[1]Tabulka propočtu, verze 2021'!$B$3))*BQ$3/$E$4</f>
        <v>0</v>
      </c>
      <c r="BR115" s="1"/>
      <c r="BS115" s="121">
        <f>$K115*POWER($E$1,(BS$6-'[1]Tabulka propočtu, verze 2021'!$B$3))*BT$3/$E$4</f>
        <v>0</v>
      </c>
      <c r="BT115" s="121">
        <f>$L115*POWER($E$1,(BS$6-'[1]Tabulka propočtu, verze 2021'!$B$3))*BT$3/$E$4</f>
        <v>0</v>
      </c>
      <c r="BU115" s="1"/>
      <c r="BV115" s="121">
        <f>$K115*POWER($E$1,(BV$6-'[1]Tabulka propočtu, verze 2021'!$B$3))*BW$3/$E$4</f>
        <v>0</v>
      </c>
      <c r="BW115" s="121">
        <f>$L115*POWER($E$1,(BV$6-'[1]Tabulka propočtu, verze 2021'!$B$3))*BW$3/$E$4</f>
        <v>0</v>
      </c>
      <c r="BX115" s="1"/>
      <c r="BY115" s="121">
        <f>$K115*POWER($E$1,(BY$6-'[1]Tabulka propočtu, verze 2021'!$B$3))*BZ$3/$E$4</f>
        <v>0</v>
      </c>
      <c r="BZ115" s="121">
        <f>$L115*POWER($E$1,(BY$6-'[1]Tabulka propočtu, verze 2021'!$B$3))*BZ$3/$E$4</f>
        <v>0</v>
      </c>
      <c r="CA115" s="1"/>
      <c r="CB115" s="121">
        <f>$K115*POWER($E$1,(CB$6-'[1]Tabulka propočtu, verze 2021'!$B$3))*CC$3/$E$4</f>
        <v>0</v>
      </c>
      <c r="CC115" s="121">
        <f>$L115*POWER($E$1,(CB$6-'[1]Tabulka propočtu, verze 2021'!$B$3))*CC$3/$E$4</f>
        <v>0</v>
      </c>
      <c r="CD115" s="1"/>
      <c r="CE115" s="121">
        <f>$K115*POWER($E$1,(CE$6-'[1]Tabulka propočtu, verze 2021'!$B$3))*CF$3/$E$4</f>
        <v>0</v>
      </c>
      <c r="CF115" s="121">
        <f>$L115*POWER($E$1,(CE$6-'[1]Tabulka propočtu, verze 2021'!$B$3))*CF$3/$E$4</f>
        <v>0</v>
      </c>
      <c r="CG115" s="1"/>
      <c r="CH115" s="121">
        <f>$K115*POWER($E$1,(CH$6-'[1]Tabulka propočtu, verze 2021'!$B$3))*CI$3/$E$4</f>
        <v>0</v>
      </c>
      <c r="CI115" s="121">
        <f>$L115*POWER($E$1,(CH$6-'[1]Tabulka propočtu, verze 2021'!$B$3))*CI$3/$E$4</f>
        <v>0</v>
      </c>
      <c r="CJ115" s="1"/>
      <c r="CK115" s="121">
        <f>$K115*POWER($E$1,(CK$6-'[1]Tabulka propočtu, verze 2021'!$B$3))*CL$3/$E$4</f>
        <v>0</v>
      </c>
      <c r="CL115" s="121">
        <f>$L115*POWER($E$1,(CK$6-'[1]Tabulka propočtu, verze 2021'!$B$3))*CL$3/$E$4</f>
        <v>0</v>
      </c>
      <c r="CM115" s="1"/>
      <c r="CN115" s="121">
        <f>$K115*POWER($E$1,(CN$6-'[1]Tabulka propočtu, verze 2021'!$B$3))*CO$3/$E$4</f>
        <v>0</v>
      </c>
      <c r="CO115" s="121">
        <f>$L115*POWER($E$1,(CN$6-'[1]Tabulka propočtu, verze 2021'!$B$3))*CO$3/$E$4</f>
        <v>0</v>
      </c>
      <c r="CP115" s="1"/>
      <c r="CQ115" s="121">
        <f>$K115*POWER($E$1,(CQ$6-'[1]Tabulka propočtu, verze 2021'!$B$3))*CR$3/$E$4</f>
        <v>0</v>
      </c>
      <c r="CR115" s="121">
        <f>$L115*POWER($E$1,(CQ$6-'[1]Tabulka propočtu, verze 2021'!$B$3))*CR$3/$E$4</f>
        <v>0</v>
      </c>
      <c r="CS115" s="1"/>
      <c r="CT115" s="121">
        <f>$K115*POWER($E$1,(CT$6-'[1]Tabulka propočtu, verze 2021'!$B$3))*CU$3/$E$4</f>
        <v>0</v>
      </c>
      <c r="CU115" s="121">
        <f>$L115*POWER($E$1,(CT$6-'[1]Tabulka propočtu, verze 2021'!$B$3))*CU$3/$E$4</f>
        <v>0</v>
      </c>
      <c r="CV115" s="1"/>
      <c r="CW115" s="121">
        <f>$K115*POWER($E$1,(CW$6-'[1]Tabulka propočtu, verze 2021'!$B$3))*CX$3/$E$4</f>
        <v>0</v>
      </c>
      <c r="CX115" s="121">
        <f>$L115*POWER($E$1,(CW$6-'[1]Tabulka propočtu, verze 2021'!$B$3))*CX$3/$E$4</f>
        <v>0</v>
      </c>
      <c r="CY115" s="1"/>
      <c r="CZ115" s="121">
        <f>$K115*POWER($E$1,(CZ$6-'[1]Tabulka propočtu, verze 2021'!$B$3))*DA$3/$E$4</f>
        <v>0</v>
      </c>
      <c r="DA115" s="121">
        <f>$L115*POWER($E$1,(CZ$6-'[1]Tabulka propočtu, verze 2021'!$B$3))*DA$3/$E$4</f>
        <v>0</v>
      </c>
      <c r="DB115" s="1"/>
      <c r="DC115" s="121">
        <f>$K115*POWER($E$1,(DC$6-'[1]Tabulka propočtu, verze 2021'!$B$3))*DD$3/$E$4</f>
        <v>0</v>
      </c>
      <c r="DD115" s="121">
        <f>$L115*POWER($E$1,(DC$6-'[1]Tabulka propočtu, verze 2021'!$B$3))*DD$3/$E$4</f>
        <v>0</v>
      </c>
      <c r="DE115" s="1"/>
    </row>
    <row r="116" spans="1:109" x14ac:dyDescent="0.2">
      <c r="A116" s="118"/>
      <c r="B116" s="119"/>
      <c r="C116" s="114" t="str">
        <f>'[1]Tabulka propočtu, verze 2021'!C111</f>
        <v>F12</v>
      </c>
      <c r="D116" s="122" t="str">
        <f>'[1]Tabulka propočtu, verze 2021'!D111</f>
        <v>Úprava porostu v okolí tratě</v>
      </c>
      <c r="E116" s="131" t="str">
        <f>'[1]Tabulka propočtu, verze 2021'!E111</f>
        <v>km</v>
      </c>
      <c r="F116" s="111">
        <f>'[1]Tabulka propočtu, verze 2021'!G111</f>
        <v>0.66165071198491754</v>
      </c>
      <c r="H116" s="126">
        <f>'[1]Tabulka propočtu, verze 2021'!$CQ111</f>
        <v>3.3083000000000001E-2</v>
      </c>
      <c r="I116" s="121">
        <f>'[1]Tabulka propočtu, verze 2021'!$CS111</f>
        <v>3.7858000000000003E-2</v>
      </c>
      <c r="K116" s="121">
        <f>'[1]Tabulka propočtu, verze 2021'!$CQ111</f>
        <v>3.3083000000000001E-2</v>
      </c>
      <c r="L116" s="121">
        <f>'[1]Tabulka propočtu, verze 2021'!$CS111</f>
        <v>3.7858000000000003E-2</v>
      </c>
      <c r="M116" s="64"/>
      <c r="N116" s="126">
        <f t="shared" si="247"/>
        <v>3.4419553200000001E-2</v>
      </c>
      <c r="O116" s="121">
        <f t="shared" si="248"/>
        <v>3.93874632E-2</v>
      </c>
      <c r="P116"/>
      <c r="Q116" s="121">
        <f>$K116*POWER($E$1,(Q$6-'[1]Tabulka propočtu, verze 2021'!$B$3))*R$3/$E$4</f>
        <v>0</v>
      </c>
      <c r="R116" s="121">
        <f>$L116*POWER($E$1,(Q$6-'[1]Tabulka propočtu, verze 2021'!$B$3))*R$3/$E$4</f>
        <v>0</v>
      </c>
      <c r="S116"/>
      <c r="T116" s="121">
        <f>$K116*POWER($E$1,($T$6-'[1]Tabulka propočtu, verze 2021'!$B$3))*U$3/$E$4</f>
        <v>0</v>
      </c>
      <c r="U116" s="121">
        <f>$L116*POWER($E$1,($T$6-'[1]Tabulka propočtu, verze 2021'!$B$3))*U$3/$E$4</f>
        <v>0</v>
      </c>
      <c r="W116" s="121">
        <f>$K116*POWER($E$1,(W$6-'[1]Tabulka propočtu, verze 2021'!$B$3))*X$3/$E$4</f>
        <v>3.4419553200000001E-2</v>
      </c>
      <c r="X116" s="121">
        <f>$L116*POWER($E$1,(W$6-'[1]Tabulka propočtu, verze 2021'!$B$3))*X$3/$E$4</f>
        <v>3.93874632E-2</v>
      </c>
      <c r="Z116" s="121">
        <f>$K116*POWER($E$1,(Z$6-'[1]Tabulka propočtu, verze 2021'!$B$3))*AA$3/$E$4</f>
        <v>0</v>
      </c>
      <c r="AA116" s="121">
        <f>$L116*POWER($E$1,(Z$6-'[1]Tabulka propočtu, verze 2021'!$B$3))*AA$3/$E$4</f>
        <v>0</v>
      </c>
      <c r="AB116" s="1"/>
      <c r="AC116" s="121">
        <f>$K116*POWER($E$1,(AC$6-'[1]Tabulka propočtu, verze 2021'!$B$3))*AD$3/$E$4</f>
        <v>0</v>
      </c>
      <c r="AD116" s="121">
        <f>$L116*POWER($E$1,(AC$6-'[1]Tabulka propočtu, verze 2021'!$B$3))*AD$3/$E$4</f>
        <v>0</v>
      </c>
      <c r="AE116" s="1"/>
      <c r="AF116" s="121">
        <f>$K116*POWER($E$1,(AF$6-'[1]Tabulka propočtu, verze 2021'!$B$3))*AG$3/$E$4</f>
        <v>0</v>
      </c>
      <c r="AG116" s="121">
        <f>$L116*POWER($E$1,(AF$6-'[1]Tabulka propočtu, verze 2021'!$B$3))*AG$3/$E$4</f>
        <v>0</v>
      </c>
      <c r="AH116" s="1"/>
      <c r="AI116" s="121">
        <f>$K116*POWER($E$1,(AI$6-'[1]Tabulka propočtu, verze 2021'!$B$3))*AJ$3/$E$4</f>
        <v>0</v>
      </c>
      <c r="AJ116" s="121">
        <f>$L116*POWER($E$1,(AI$6-'[1]Tabulka propočtu, verze 2021'!$B$3))*AJ$3/$E$4</f>
        <v>0</v>
      </c>
      <c r="AK116" s="1"/>
      <c r="AL116" s="121">
        <f>$K116*POWER($E$1,(AL$6-'[1]Tabulka propočtu, verze 2021'!$B$3))*AM$3/$E$4</f>
        <v>0</v>
      </c>
      <c r="AM116" s="121">
        <f>$L116*POWER($E$1,(AL$6-'[1]Tabulka propočtu, verze 2021'!$B$3))*AM$3/$E$4</f>
        <v>0</v>
      </c>
      <c r="AN116" s="1"/>
      <c r="AO116" s="121">
        <f>$K116*POWER($E$1,(AO$6-'[1]Tabulka propočtu, verze 2021'!$B$3))*AP$3/$E$4</f>
        <v>0</v>
      </c>
      <c r="AP116" s="121">
        <f>$L116*POWER($E$1,(AO$6-'[1]Tabulka propočtu, verze 2021'!$B$3))*AP$3/$E$4</f>
        <v>0</v>
      </c>
      <c r="AQ116" s="1"/>
      <c r="AR116" s="121">
        <f>$K116*POWER($E$1,(AR$6-'[1]Tabulka propočtu, verze 2021'!$B$3))*AS$3/$E$4</f>
        <v>0</v>
      </c>
      <c r="AS116" s="121">
        <f>$L116*POWER($E$1,(AR$6-'[1]Tabulka propočtu, verze 2021'!$B$3))*AS$3/$E$4</f>
        <v>0</v>
      </c>
      <c r="AT116" s="1"/>
      <c r="AU116" s="121">
        <f>$K116*POWER($E$1,(AU$6-'[1]Tabulka propočtu, verze 2021'!$B$3))*AV$3/$E$4</f>
        <v>0</v>
      </c>
      <c r="AV116" s="121">
        <f>$L116*POWER($E$1,(AU$6-'[1]Tabulka propočtu, verze 2021'!$B$3))*AV$3/$E$4</f>
        <v>0</v>
      </c>
      <c r="AW116" s="1"/>
      <c r="AX116" s="121">
        <f>$K116*POWER($E$1,(AX$6-'[1]Tabulka propočtu, verze 2021'!$B$3))*AY$3/$E$4</f>
        <v>0</v>
      </c>
      <c r="AY116" s="121">
        <f>$L116*POWER($E$1,(AX$6-'[1]Tabulka propočtu, verze 2021'!$B$3))*AY$3/$E$4</f>
        <v>0</v>
      </c>
      <c r="AZ116" s="1"/>
      <c r="BA116" s="121">
        <f>$K116*POWER($E$1,(BA$6-'[1]Tabulka propočtu, verze 2021'!$B$3))*BB$3/$E$4</f>
        <v>0</v>
      </c>
      <c r="BB116" s="121">
        <f>$L116*POWER($E$1,(BA$6-'[1]Tabulka propočtu, verze 2021'!$B$3))*BB$3/$E$4</f>
        <v>0</v>
      </c>
      <c r="BC116" s="1"/>
      <c r="BD116" s="121">
        <f>$K116*POWER($E$1,(BD$6-'[1]Tabulka propočtu, verze 2021'!$B$3))*BE$3/$E$4</f>
        <v>0</v>
      </c>
      <c r="BE116" s="121">
        <f>$L116*POWER($E$1,(BD$6-'[1]Tabulka propočtu, verze 2021'!$B$3))*BE$3/$E$4</f>
        <v>0</v>
      </c>
      <c r="BF116" s="1"/>
      <c r="BG116" s="121">
        <f>$K116*POWER($E$1,(BG$6-'[1]Tabulka propočtu, verze 2021'!$B$3))*BH$3/$E$4</f>
        <v>0</v>
      </c>
      <c r="BH116" s="121">
        <f>$L116*POWER($E$1,(BG$6-'[1]Tabulka propočtu, verze 2021'!$B$3))*BH$3/$E$4</f>
        <v>0</v>
      </c>
      <c r="BI116" s="1"/>
      <c r="BJ116" s="121">
        <f>$K116*POWER($E$1,(BJ$6-'[1]Tabulka propočtu, verze 2021'!$B$3))*BK$3/$E$4</f>
        <v>0</v>
      </c>
      <c r="BK116" s="121">
        <f>$L116*POWER($E$1,(BJ$6-'[1]Tabulka propočtu, verze 2021'!$B$3))*BK$3/$E$4</f>
        <v>0</v>
      </c>
      <c r="BL116" s="1"/>
      <c r="BM116" s="121">
        <f>$K116*POWER($E$1,(BM$6-'[1]Tabulka propočtu, verze 2021'!$B$3))*BN$3/$E$4</f>
        <v>0</v>
      </c>
      <c r="BN116" s="121">
        <f>$L116*POWER($E$1,(BM$6-'[1]Tabulka propočtu, verze 2021'!$B$3))*BN$3/$E$4</f>
        <v>0</v>
      </c>
      <c r="BO116" s="1"/>
      <c r="BP116" s="121">
        <f>$K116*POWER($E$1,(BP$6-'[1]Tabulka propočtu, verze 2021'!$B$3))*BQ$3/$E$4</f>
        <v>0</v>
      </c>
      <c r="BQ116" s="121">
        <f>$L116*POWER($E$1,(BP$6-'[1]Tabulka propočtu, verze 2021'!$B$3))*BQ$3/$E$4</f>
        <v>0</v>
      </c>
      <c r="BR116" s="1"/>
      <c r="BS116" s="121">
        <f>$K116*POWER($E$1,(BS$6-'[1]Tabulka propočtu, verze 2021'!$B$3))*BT$3/$E$4</f>
        <v>0</v>
      </c>
      <c r="BT116" s="121">
        <f>$L116*POWER($E$1,(BS$6-'[1]Tabulka propočtu, verze 2021'!$B$3))*BT$3/$E$4</f>
        <v>0</v>
      </c>
      <c r="BU116" s="1"/>
      <c r="BV116" s="121">
        <f>$K116*POWER($E$1,(BV$6-'[1]Tabulka propočtu, verze 2021'!$B$3))*BW$3/$E$4</f>
        <v>0</v>
      </c>
      <c r="BW116" s="121">
        <f>$L116*POWER($E$1,(BV$6-'[1]Tabulka propočtu, verze 2021'!$B$3))*BW$3/$E$4</f>
        <v>0</v>
      </c>
      <c r="BX116" s="1"/>
      <c r="BY116" s="121">
        <f>$K116*POWER($E$1,(BY$6-'[1]Tabulka propočtu, verze 2021'!$B$3))*BZ$3/$E$4</f>
        <v>0</v>
      </c>
      <c r="BZ116" s="121">
        <f>$L116*POWER($E$1,(BY$6-'[1]Tabulka propočtu, verze 2021'!$B$3))*BZ$3/$E$4</f>
        <v>0</v>
      </c>
      <c r="CA116" s="1"/>
      <c r="CB116" s="121">
        <f>$K116*POWER($E$1,(CB$6-'[1]Tabulka propočtu, verze 2021'!$B$3))*CC$3/$E$4</f>
        <v>0</v>
      </c>
      <c r="CC116" s="121">
        <f>$L116*POWER($E$1,(CB$6-'[1]Tabulka propočtu, verze 2021'!$B$3))*CC$3/$E$4</f>
        <v>0</v>
      </c>
      <c r="CD116" s="1"/>
      <c r="CE116" s="121">
        <f>$K116*POWER($E$1,(CE$6-'[1]Tabulka propočtu, verze 2021'!$B$3))*CF$3/$E$4</f>
        <v>0</v>
      </c>
      <c r="CF116" s="121">
        <f>$L116*POWER($E$1,(CE$6-'[1]Tabulka propočtu, verze 2021'!$B$3))*CF$3/$E$4</f>
        <v>0</v>
      </c>
      <c r="CG116" s="1"/>
      <c r="CH116" s="121">
        <f>$K116*POWER($E$1,(CH$6-'[1]Tabulka propočtu, verze 2021'!$B$3))*CI$3/$E$4</f>
        <v>0</v>
      </c>
      <c r="CI116" s="121">
        <f>$L116*POWER($E$1,(CH$6-'[1]Tabulka propočtu, verze 2021'!$B$3))*CI$3/$E$4</f>
        <v>0</v>
      </c>
      <c r="CJ116" s="1"/>
      <c r="CK116" s="121">
        <f>$K116*POWER($E$1,(CK$6-'[1]Tabulka propočtu, verze 2021'!$B$3))*CL$3/$E$4</f>
        <v>0</v>
      </c>
      <c r="CL116" s="121">
        <f>$L116*POWER($E$1,(CK$6-'[1]Tabulka propočtu, verze 2021'!$B$3))*CL$3/$E$4</f>
        <v>0</v>
      </c>
      <c r="CM116" s="1"/>
      <c r="CN116" s="121">
        <f>$K116*POWER($E$1,(CN$6-'[1]Tabulka propočtu, verze 2021'!$B$3))*CO$3/$E$4</f>
        <v>0</v>
      </c>
      <c r="CO116" s="121">
        <f>$L116*POWER($E$1,(CN$6-'[1]Tabulka propočtu, verze 2021'!$B$3))*CO$3/$E$4</f>
        <v>0</v>
      </c>
      <c r="CP116" s="1"/>
      <c r="CQ116" s="121">
        <f>$K116*POWER($E$1,(CQ$6-'[1]Tabulka propočtu, verze 2021'!$B$3))*CR$3/$E$4</f>
        <v>0</v>
      </c>
      <c r="CR116" s="121">
        <f>$L116*POWER($E$1,(CQ$6-'[1]Tabulka propočtu, verze 2021'!$B$3))*CR$3/$E$4</f>
        <v>0</v>
      </c>
      <c r="CS116" s="1"/>
      <c r="CT116" s="121">
        <f>$K116*POWER($E$1,(CT$6-'[1]Tabulka propočtu, verze 2021'!$B$3))*CU$3/$E$4</f>
        <v>0</v>
      </c>
      <c r="CU116" s="121">
        <f>$L116*POWER($E$1,(CT$6-'[1]Tabulka propočtu, verze 2021'!$B$3))*CU$3/$E$4</f>
        <v>0</v>
      </c>
      <c r="CV116" s="1"/>
      <c r="CW116" s="121">
        <f>$K116*POWER($E$1,(CW$6-'[1]Tabulka propočtu, verze 2021'!$B$3))*CX$3/$E$4</f>
        <v>0</v>
      </c>
      <c r="CX116" s="121">
        <f>$L116*POWER($E$1,(CW$6-'[1]Tabulka propočtu, verze 2021'!$B$3))*CX$3/$E$4</f>
        <v>0</v>
      </c>
      <c r="CY116" s="1"/>
      <c r="CZ116" s="121">
        <f>$K116*POWER($E$1,(CZ$6-'[1]Tabulka propočtu, verze 2021'!$B$3))*DA$3/$E$4</f>
        <v>0</v>
      </c>
      <c r="DA116" s="121">
        <f>$L116*POWER($E$1,(CZ$6-'[1]Tabulka propočtu, verze 2021'!$B$3))*DA$3/$E$4</f>
        <v>0</v>
      </c>
      <c r="DB116" s="1"/>
      <c r="DC116" s="121">
        <f>$K116*POWER($E$1,(DC$6-'[1]Tabulka propočtu, verze 2021'!$B$3))*DD$3/$E$4</f>
        <v>0</v>
      </c>
      <c r="DD116" s="121">
        <f>$L116*POWER($E$1,(DC$6-'[1]Tabulka propočtu, verze 2021'!$B$3))*DD$3/$E$4</f>
        <v>0</v>
      </c>
      <c r="DE116" s="1"/>
    </row>
    <row r="117" spans="1:109" x14ac:dyDescent="0.2">
      <c r="A117" s="118"/>
      <c r="B117" s="119"/>
      <c r="C117" s="114" t="str">
        <f>'[1]Tabulka propočtu, verze 2021'!C112</f>
        <v>F13</v>
      </c>
      <c r="D117" s="122" t="str">
        <f>'[1]Tabulka propočtu, verze 2021'!D112</f>
        <v>Rekultivace ploch</v>
      </c>
      <c r="E117" s="114" t="str">
        <f>'[1]Tabulka propočtu, verze 2021'!E112</f>
        <v>m2</v>
      </c>
      <c r="F117" s="67">
        <f>'[1]Tabulka propočtu, verze 2021'!G112</f>
        <v>3.308253559924588E-4</v>
      </c>
      <c r="H117" s="126">
        <f>'[1]Tabulka propočtu, verze 2021'!$CQ112</f>
        <v>0</v>
      </c>
      <c r="I117" s="121">
        <f>'[1]Tabulka propočtu, verze 2021'!$CS112</f>
        <v>0</v>
      </c>
      <c r="K117" s="121">
        <f>'[1]Tabulka propočtu, verze 2021'!$CQ112</f>
        <v>0</v>
      </c>
      <c r="L117" s="121">
        <f>'[1]Tabulka propočtu, verze 2021'!$CS112</f>
        <v>0</v>
      </c>
      <c r="M117" s="64"/>
      <c r="N117" s="126">
        <f t="shared" si="247"/>
        <v>0</v>
      </c>
      <c r="O117" s="121">
        <f t="shared" si="248"/>
        <v>0</v>
      </c>
      <c r="P117"/>
      <c r="Q117" s="121">
        <f>$K117*POWER($E$1,(Q$6-'[1]Tabulka propočtu, verze 2021'!$B$3))*R$3/$E$4</f>
        <v>0</v>
      </c>
      <c r="R117" s="121">
        <f>$L117*POWER($E$1,(Q$6-'[1]Tabulka propočtu, verze 2021'!$B$3))*R$3/$E$4</f>
        <v>0</v>
      </c>
      <c r="S117"/>
      <c r="T117" s="121">
        <f>$K117*POWER($E$1,($T$6-'[1]Tabulka propočtu, verze 2021'!$B$3))*U$3/$E$4</f>
        <v>0</v>
      </c>
      <c r="U117" s="121">
        <f>$L117*POWER($E$1,($T$6-'[1]Tabulka propočtu, verze 2021'!$B$3))*U$3/$E$4</f>
        <v>0</v>
      </c>
      <c r="W117" s="121">
        <f>$K117*POWER($E$1,(W$6-'[1]Tabulka propočtu, verze 2021'!$B$3))*X$3/$E$4</f>
        <v>0</v>
      </c>
      <c r="X117" s="121">
        <f>$L117*POWER($E$1,(W$6-'[1]Tabulka propočtu, verze 2021'!$B$3))*X$3/$E$4</f>
        <v>0</v>
      </c>
      <c r="Z117" s="121">
        <f>$K117*POWER($E$1,(Z$6-'[1]Tabulka propočtu, verze 2021'!$B$3))*AA$3/$E$4</f>
        <v>0</v>
      </c>
      <c r="AA117" s="121">
        <f>$L117*POWER($E$1,(Z$6-'[1]Tabulka propočtu, verze 2021'!$B$3))*AA$3/$E$4</f>
        <v>0</v>
      </c>
      <c r="AB117" s="1"/>
      <c r="AC117" s="121">
        <f>$K117*POWER($E$1,(AC$6-'[1]Tabulka propočtu, verze 2021'!$B$3))*AD$3/$E$4</f>
        <v>0</v>
      </c>
      <c r="AD117" s="121">
        <f>$L117*POWER($E$1,(AC$6-'[1]Tabulka propočtu, verze 2021'!$B$3))*AD$3/$E$4</f>
        <v>0</v>
      </c>
      <c r="AE117" s="1"/>
      <c r="AF117" s="121">
        <f>$K117*POWER($E$1,(AF$6-'[1]Tabulka propočtu, verze 2021'!$B$3))*AG$3/$E$4</f>
        <v>0</v>
      </c>
      <c r="AG117" s="121">
        <f>$L117*POWER($E$1,(AF$6-'[1]Tabulka propočtu, verze 2021'!$B$3))*AG$3/$E$4</f>
        <v>0</v>
      </c>
      <c r="AH117" s="1"/>
      <c r="AI117" s="121">
        <f>$K117*POWER($E$1,(AI$6-'[1]Tabulka propočtu, verze 2021'!$B$3))*AJ$3/$E$4</f>
        <v>0</v>
      </c>
      <c r="AJ117" s="121">
        <f>$L117*POWER($E$1,(AI$6-'[1]Tabulka propočtu, verze 2021'!$B$3))*AJ$3/$E$4</f>
        <v>0</v>
      </c>
      <c r="AK117" s="1"/>
      <c r="AL117" s="121">
        <f>$K117*POWER($E$1,(AL$6-'[1]Tabulka propočtu, verze 2021'!$B$3))*AM$3/$E$4</f>
        <v>0</v>
      </c>
      <c r="AM117" s="121">
        <f>$L117*POWER($E$1,(AL$6-'[1]Tabulka propočtu, verze 2021'!$B$3))*AM$3/$E$4</f>
        <v>0</v>
      </c>
      <c r="AN117" s="1"/>
      <c r="AO117" s="121">
        <f>$K117*POWER($E$1,(AO$6-'[1]Tabulka propočtu, verze 2021'!$B$3))*AP$3/$E$4</f>
        <v>0</v>
      </c>
      <c r="AP117" s="121">
        <f>$L117*POWER($E$1,(AO$6-'[1]Tabulka propočtu, verze 2021'!$B$3))*AP$3/$E$4</f>
        <v>0</v>
      </c>
      <c r="AQ117" s="1"/>
      <c r="AR117" s="121">
        <f>$K117*POWER($E$1,(AR$6-'[1]Tabulka propočtu, verze 2021'!$B$3))*AS$3/$E$4</f>
        <v>0</v>
      </c>
      <c r="AS117" s="121">
        <f>$L117*POWER($E$1,(AR$6-'[1]Tabulka propočtu, verze 2021'!$B$3))*AS$3/$E$4</f>
        <v>0</v>
      </c>
      <c r="AT117" s="1"/>
      <c r="AU117" s="121">
        <f>$K117*POWER($E$1,(AU$6-'[1]Tabulka propočtu, verze 2021'!$B$3))*AV$3/$E$4</f>
        <v>0</v>
      </c>
      <c r="AV117" s="121">
        <f>$L117*POWER($E$1,(AU$6-'[1]Tabulka propočtu, verze 2021'!$B$3))*AV$3/$E$4</f>
        <v>0</v>
      </c>
      <c r="AW117" s="1"/>
      <c r="AX117" s="121">
        <f>$K117*POWER($E$1,(AX$6-'[1]Tabulka propočtu, verze 2021'!$B$3))*AY$3/$E$4</f>
        <v>0</v>
      </c>
      <c r="AY117" s="121">
        <f>$L117*POWER($E$1,(AX$6-'[1]Tabulka propočtu, verze 2021'!$B$3))*AY$3/$E$4</f>
        <v>0</v>
      </c>
      <c r="AZ117" s="1"/>
      <c r="BA117" s="121">
        <f>$K117*POWER($E$1,(BA$6-'[1]Tabulka propočtu, verze 2021'!$B$3))*BB$3/$E$4</f>
        <v>0</v>
      </c>
      <c r="BB117" s="121">
        <f>$L117*POWER($E$1,(BA$6-'[1]Tabulka propočtu, verze 2021'!$B$3))*BB$3/$E$4</f>
        <v>0</v>
      </c>
      <c r="BC117" s="1"/>
      <c r="BD117" s="121">
        <f>$K117*POWER($E$1,(BD$6-'[1]Tabulka propočtu, verze 2021'!$B$3))*BE$3/$E$4</f>
        <v>0</v>
      </c>
      <c r="BE117" s="121">
        <f>$L117*POWER($E$1,(BD$6-'[1]Tabulka propočtu, verze 2021'!$B$3))*BE$3/$E$4</f>
        <v>0</v>
      </c>
      <c r="BF117" s="1"/>
      <c r="BG117" s="121">
        <f>$K117*POWER($E$1,(BG$6-'[1]Tabulka propočtu, verze 2021'!$B$3))*BH$3/$E$4</f>
        <v>0</v>
      </c>
      <c r="BH117" s="121">
        <f>$L117*POWER($E$1,(BG$6-'[1]Tabulka propočtu, verze 2021'!$B$3))*BH$3/$E$4</f>
        <v>0</v>
      </c>
      <c r="BI117" s="1"/>
      <c r="BJ117" s="121">
        <f>$K117*POWER($E$1,(BJ$6-'[1]Tabulka propočtu, verze 2021'!$B$3))*BK$3/$E$4</f>
        <v>0</v>
      </c>
      <c r="BK117" s="121">
        <f>$L117*POWER($E$1,(BJ$6-'[1]Tabulka propočtu, verze 2021'!$B$3))*BK$3/$E$4</f>
        <v>0</v>
      </c>
      <c r="BL117" s="1"/>
      <c r="BM117" s="121">
        <f>$K117*POWER($E$1,(BM$6-'[1]Tabulka propočtu, verze 2021'!$B$3))*BN$3/$E$4</f>
        <v>0</v>
      </c>
      <c r="BN117" s="121">
        <f>$L117*POWER($E$1,(BM$6-'[1]Tabulka propočtu, verze 2021'!$B$3))*BN$3/$E$4</f>
        <v>0</v>
      </c>
      <c r="BO117" s="1"/>
      <c r="BP117" s="121">
        <f>$K117*POWER($E$1,(BP$6-'[1]Tabulka propočtu, verze 2021'!$B$3))*BQ$3/$E$4</f>
        <v>0</v>
      </c>
      <c r="BQ117" s="121">
        <f>$L117*POWER($E$1,(BP$6-'[1]Tabulka propočtu, verze 2021'!$B$3))*BQ$3/$E$4</f>
        <v>0</v>
      </c>
      <c r="BR117" s="1"/>
      <c r="BS117" s="121">
        <f>$K117*POWER($E$1,(BS$6-'[1]Tabulka propočtu, verze 2021'!$B$3))*BT$3/$E$4</f>
        <v>0</v>
      </c>
      <c r="BT117" s="121">
        <f>$L117*POWER($E$1,(BS$6-'[1]Tabulka propočtu, verze 2021'!$B$3))*BT$3/$E$4</f>
        <v>0</v>
      </c>
      <c r="BU117" s="1"/>
      <c r="BV117" s="121">
        <f>$K117*POWER($E$1,(BV$6-'[1]Tabulka propočtu, verze 2021'!$B$3))*BW$3/$E$4</f>
        <v>0</v>
      </c>
      <c r="BW117" s="121">
        <f>$L117*POWER($E$1,(BV$6-'[1]Tabulka propočtu, verze 2021'!$B$3))*BW$3/$E$4</f>
        <v>0</v>
      </c>
      <c r="BX117" s="1"/>
      <c r="BY117" s="121">
        <f>$K117*POWER($E$1,(BY$6-'[1]Tabulka propočtu, verze 2021'!$B$3))*BZ$3/$E$4</f>
        <v>0</v>
      </c>
      <c r="BZ117" s="121">
        <f>$L117*POWER($E$1,(BY$6-'[1]Tabulka propočtu, verze 2021'!$B$3))*BZ$3/$E$4</f>
        <v>0</v>
      </c>
      <c r="CA117" s="1"/>
      <c r="CB117" s="121">
        <f>$K117*POWER($E$1,(CB$6-'[1]Tabulka propočtu, verze 2021'!$B$3))*CC$3/$E$4</f>
        <v>0</v>
      </c>
      <c r="CC117" s="121">
        <f>$L117*POWER($E$1,(CB$6-'[1]Tabulka propočtu, verze 2021'!$B$3))*CC$3/$E$4</f>
        <v>0</v>
      </c>
      <c r="CD117" s="1"/>
      <c r="CE117" s="121">
        <f>$K117*POWER($E$1,(CE$6-'[1]Tabulka propočtu, verze 2021'!$B$3))*CF$3/$E$4</f>
        <v>0</v>
      </c>
      <c r="CF117" s="121">
        <f>$L117*POWER($E$1,(CE$6-'[1]Tabulka propočtu, verze 2021'!$B$3))*CF$3/$E$4</f>
        <v>0</v>
      </c>
      <c r="CG117" s="1"/>
      <c r="CH117" s="121">
        <f>$K117*POWER($E$1,(CH$6-'[1]Tabulka propočtu, verze 2021'!$B$3))*CI$3/$E$4</f>
        <v>0</v>
      </c>
      <c r="CI117" s="121">
        <f>$L117*POWER($E$1,(CH$6-'[1]Tabulka propočtu, verze 2021'!$B$3))*CI$3/$E$4</f>
        <v>0</v>
      </c>
      <c r="CJ117" s="1"/>
      <c r="CK117" s="121">
        <f>$K117*POWER($E$1,(CK$6-'[1]Tabulka propočtu, verze 2021'!$B$3))*CL$3/$E$4</f>
        <v>0</v>
      </c>
      <c r="CL117" s="121">
        <f>$L117*POWER($E$1,(CK$6-'[1]Tabulka propočtu, verze 2021'!$B$3))*CL$3/$E$4</f>
        <v>0</v>
      </c>
      <c r="CM117" s="1"/>
      <c r="CN117" s="121">
        <f>$K117*POWER($E$1,(CN$6-'[1]Tabulka propočtu, verze 2021'!$B$3))*CO$3/$E$4</f>
        <v>0</v>
      </c>
      <c r="CO117" s="121">
        <f>$L117*POWER($E$1,(CN$6-'[1]Tabulka propočtu, verze 2021'!$B$3))*CO$3/$E$4</f>
        <v>0</v>
      </c>
      <c r="CP117" s="1"/>
      <c r="CQ117" s="121">
        <f>$K117*POWER($E$1,(CQ$6-'[1]Tabulka propočtu, verze 2021'!$B$3))*CR$3/$E$4</f>
        <v>0</v>
      </c>
      <c r="CR117" s="121">
        <f>$L117*POWER($E$1,(CQ$6-'[1]Tabulka propočtu, verze 2021'!$B$3))*CR$3/$E$4</f>
        <v>0</v>
      </c>
      <c r="CS117" s="1"/>
      <c r="CT117" s="121">
        <f>$K117*POWER($E$1,(CT$6-'[1]Tabulka propočtu, verze 2021'!$B$3))*CU$3/$E$4</f>
        <v>0</v>
      </c>
      <c r="CU117" s="121">
        <f>$L117*POWER($E$1,(CT$6-'[1]Tabulka propočtu, verze 2021'!$B$3))*CU$3/$E$4</f>
        <v>0</v>
      </c>
      <c r="CV117" s="1"/>
      <c r="CW117" s="121">
        <f>$K117*POWER($E$1,(CW$6-'[1]Tabulka propočtu, verze 2021'!$B$3))*CX$3/$E$4</f>
        <v>0</v>
      </c>
      <c r="CX117" s="121">
        <f>$L117*POWER($E$1,(CW$6-'[1]Tabulka propočtu, verze 2021'!$B$3))*CX$3/$E$4</f>
        <v>0</v>
      </c>
      <c r="CY117" s="1"/>
      <c r="CZ117" s="121">
        <f>$K117*POWER($E$1,(CZ$6-'[1]Tabulka propočtu, verze 2021'!$B$3))*DA$3/$E$4</f>
        <v>0</v>
      </c>
      <c r="DA117" s="121">
        <f>$L117*POWER($E$1,(CZ$6-'[1]Tabulka propočtu, verze 2021'!$B$3))*DA$3/$E$4</f>
        <v>0</v>
      </c>
      <c r="DB117" s="1"/>
      <c r="DC117" s="121">
        <f>$K117*POWER($E$1,(DC$6-'[1]Tabulka propočtu, verze 2021'!$B$3))*DD$3/$E$4</f>
        <v>0</v>
      </c>
      <c r="DD117" s="121">
        <f>$L117*POWER($E$1,(DC$6-'[1]Tabulka propočtu, verze 2021'!$B$3))*DD$3/$E$4</f>
        <v>0</v>
      </c>
      <c r="DE117" s="1"/>
    </row>
    <row r="118" spans="1:109" x14ac:dyDescent="0.2">
      <c r="A118" s="118"/>
      <c r="B118" s="119"/>
      <c r="C118" s="114" t="str">
        <f>'[1]Tabulka propočtu, verze 2021'!C113</f>
        <v>F14</v>
      </c>
      <c r="D118" s="122" t="str">
        <f>'[1]Tabulka propočtu, verze 2021'!D113</f>
        <v>Kontaminace, uskladnění</v>
      </c>
      <c r="E118" s="114" t="str">
        <f>'[1]Tabulka propočtu, verze 2021'!E113</f>
        <v>m3</v>
      </c>
      <c r="F118" s="67">
        <f>'[1]Tabulka propočtu, verze 2021'!G113</f>
        <v>2.7568779666038226E-3</v>
      </c>
      <c r="H118" s="126">
        <f>'[1]Tabulka propočtu, verze 2021'!$CQ113</f>
        <v>2.2413419999999999</v>
      </c>
      <c r="I118" s="121">
        <f>'[1]Tabulka propočtu, verze 2021'!$CS113</f>
        <v>2.564835</v>
      </c>
      <c r="K118" s="121">
        <f>'[1]Tabulka propočtu, verze 2021'!$CQ113</f>
        <v>2.2413419999999999</v>
      </c>
      <c r="L118" s="121">
        <f>'[1]Tabulka propočtu, verze 2021'!$CS113</f>
        <v>2.564835</v>
      </c>
      <c r="M118" s="64"/>
      <c r="N118" s="126">
        <f t="shared" si="247"/>
        <v>2.3318922168</v>
      </c>
      <c r="O118" s="121">
        <f t="shared" si="248"/>
        <v>2.6684543339999998</v>
      </c>
      <c r="P118"/>
      <c r="Q118" s="121">
        <f>$K118*POWER($E$1,(Q$6-'[1]Tabulka propočtu, verze 2021'!$B$3))*R$3/$E$4</f>
        <v>0</v>
      </c>
      <c r="R118" s="121">
        <f>$L118*POWER($E$1,(Q$6-'[1]Tabulka propočtu, verze 2021'!$B$3))*R$3/$E$4</f>
        <v>0</v>
      </c>
      <c r="S118"/>
      <c r="T118" s="121">
        <f>$K118*POWER($E$1,($T$6-'[1]Tabulka propočtu, verze 2021'!$B$3))*U$3/$E$4</f>
        <v>0</v>
      </c>
      <c r="U118" s="121">
        <f>$L118*POWER($E$1,($T$6-'[1]Tabulka propočtu, verze 2021'!$B$3))*U$3/$E$4</f>
        <v>0</v>
      </c>
      <c r="W118" s="121">
        <f>$K118*POWER($E$1,(W$6-'[1]Tabulka propočtu, verze 2021'!$B$3))*X$3/$E$4</f>
        <v>2.3318922168</v>
      </c>
      <c r="X118" s="121">
        <f>$L118*POWER($E$1,(W$6-'[1]Tabulka propočtu, verze 2021'!$B$3))*X$3/$E$4</f>
        <v>2.6684543339999998</v>
      </c>
      <c r="Z118" s="121">
        <f>$K118*POWER($E$1,(Z$6-'[1]Tabulka propočtu, verze 2021'!$B$3))*AA$3/$E$4</f>
        <v>0</v>
      </c>
      <c r="AA118" s="121">
        <f>$L118*POWER($E$1,(Z$6-'[1]Tabulka propočtu, verze 2021'!$B$3))*AA$3/$E$4</f>
        <v>0</v>
      </c>
      <c r="AB118" s="1"/>
      <c r="AC118" s="121">
        <f>$K118*POWER($E$1,(AC$6-'[1]Tabulka propočtu, verze 2021'!$B$3))*AD$3/$E$4</f>
        <v>0</v>
      </c>
      <c r="AD118" s="121">
        <f>$L118*POWER($E$1,(AC$6-'[1]Tabulka propočtu, verze 2021'!$B$3))*AD$3/$E$4</f>
        <v>0</v>
      </c>
      <c r="AE118" s="1"/>
      <c r="AF118" s="121">
        <f>$K118*POWER($E$1,(AF$6-'[1]Tabulka propočtu, verze 2021'!$B$3))*AG$3/$E$4</f>
        <v>0</v>
      </c>
      <c r="AG118" s="121">
        <f>$L118*POWER($E$1,(AF$6-'[1]Tabulka propočtu, verze 2021'!$B$3))*AG$3/$E$4</f>
        <v>0</v>
      </c>
      <c r="AH118" s="1"/>
      <c r="AI118" s="121">
        <f>$K118*POWER($E$1,(AI$6-'[1]Tabulka propočtu, verze 2021'!$B$3))*AJ$3/$E$4</f>
        <v>0</v>
      </c>
      <c r="AJ118" s="121">
        <f>$L118*POWER($E$1,(AI$6-'[1]Tabulka propočtu, verze 2021'!$B$3))*AJ$3/$E$4</f>
        <v>0</v>
      </c>
      <c r="AK118" s="1"/>
      <c r="AL118" s="121">
        <f>$K118*POWER($E$1,(AL$6-'[1]Tabulka propočtu, verze 2021'!$B$3))*AM$3/$E$4</f>
        <v>0</v>
      </c>
      <c r="AM118" s="121">
        <f>$L118*POWER($E$1,(AL$6-'[1]Tabulka propočtu, verze 2021'!$B$3))*AM$3/$E$4</f>
        <v>0</v>
      </c>
      <c r="AN118" s="1"/>
      <c r="AO118" s="121">
        <f>$K118*POWER($E$1,(AO$6-'[1]Tabulka propočtu, verze 2021'!$B$3))*AP$3/$E$4</f>
        <v>0</v>
      </c>
      <c r="AP118" s="121">
        <f>$L118*POWER($E$1,(AO$6-'[1]Tabulka propočtu, verze 2021'!$B$3))*AP$3/$E$4</f>
        <v>0</v>
      </c>
      <c r="AQ118" s="1"/>
      <c r="AR118" s="121">
        <f>$K118*POWER($E$1,(AR$6-'[1]Tabulka propočtu, verze 2021'!$B$3))*AS$3/$E$4</f>
        <v>0</v>
      </c>
      <c r="AS118" s="121">
        <f>$L118*POWER($E$1,(AR$6-'[1]Tabulka propočtu, verze 2021'!$B$3))*AS$3/$E$4</f>
        <v>0</v>
      </c>
      <c r="AT118" s="1"/>
      <c r="AU118" s="121">
        <f>$K118*POWER($E$1,(AU$6-'[1]Tabulka propočtu, verze 2021'!$B$3))*AV$3/$E$4</f>
        <v>0</v>
      </c>
      <c r="AV118" s="121">
        <f>$L118*POWER($E$1,(AU$6-'[1]Tabulka propočtu, verze 2021'!$B$3))*AV$3/$E$4</f>
        <v>0</v>
      </c>
      <c r="AW118" s="1"/>
      <c r="AX118" s="121">
        <f>$K118*POWER($E$1,(AX$6-'[1]Tabulka propočtu, verze 2021'!$B$3))*AY$3/$E$4</f>
        <v>0</v>
      </c>
      <c r="AY118" s="121">
        <f>$L118*POWER($E$1,(AX$6-'[1]Tabulka propočtu, verze 2021'!$B$3))*AY$3/$E$4</f>
        <v>0</v>
      </c>
      <c r="AZ118" s="1"/>
      <c r="BA118" s="121">
        <f>$K118*POWER($E$1,(BA$6-'[1]Tabulka propočtu, verze 2021'!$B$3))*BB$3/$E$4</f>
        <v>0</v>
      </c>
      <c r="BB118" s="121">
        <f>$L118*POWER($E$1,(BA$6-'[1]Tabulka propočtu, verze 2021'!$B$3))*BB$3/$E$4</f>
        <v>0</v>
      </c>
      <c r="BC118" s="1"/>
      <c r="BD118" s="121">
        <f>$K118*POWER($E$1,(BD$6-'[1]Tabulka propočtu, verze 2021'!$B$3))*BE$3/$E$4</f>
        <v>0</v>
      </c>
      <c r="BE118" s="121">
        <f>$L118*POWER($E$1,(BD$6-'[1]Tabulka propočtu, verze 2021'!$B$3))*BE$3/$E$4</f>
        <v>0</v>
      </c>
      <c r="BF118" s="1"/>
      <c r="BG118" s="121">
        <f>$K118*POWER($E$1,(BG$6-'[1]Tabulka propočtu, verze 2021'!$B$3))*BH$3/$E$4</f>
        <v>0</v>
      </c>
      <c r="BH118" s="121">
        <f>$L118*POWER($E$1,(BG$6-'[1]Tabulka propočtu, verze 2021'!$B$3))*BH$3/$E$4</f>
        <v>0</v>
      </c>
      <c r="BI118" s="1"/>
      <c r="BJ118" s="121">
        <f>$K118*POWER($E$1,(BJ$6-'[1]Tabulka propočtu, verze 2021'!$B$3))*BK$3/$E$4</f>
        <v>0</v>
      </c>
      <c r="BK118" s="121">
        <f>$L118*POWER($E$1,(BJ$6-'[1]Tabulka propočtu, verze 2021'!$B$3))*BK$3/$E$4</f>
        <v>0</v>
      </c>
      <c r="BL118" s="1"/>
      <c r="BM118" s="121">
        <f>$K118*POWER($E$1,(BM$6-'[1]Tabulka propočtu, verze 2021'!$B$3))*BN$3/$E$4</f>
        <v>0</v>
      </c>
      <c r="BN118" s="121">
        <f>$L118*POWER($E$1,(BM$6-'[1]Tabulka propočtu, verze 2021'!$B$3))*BN$3/$E$4</f>
        <v>0</v>
      </c>
      <c r="BO118" s="1"/>
      <c r="BP118" s="121">
        <f>$K118*POWER($E$1,(BP$6-'[1]Tabulka propočtu, verze 2021'!$B$3))*BQ$3/$E$4</f>
        <v>0</v>
      </c>
      <c r="BQ118" s="121">
        <f>$L118*POWER($E$1,(BP$6-'[1]Tabulka propočtu, verze 2021'!$B$3))*BQ$3/$E$4</f>
        <v>0</v>
      </c>
      <c r="BR118" s="1"/>
      <c r="BS118" s="121">
        <f>$K118*POWER($E$1,(BS$6-'[1]Tabulka propočtu, verze 2021'!$B$3))*BT$3/$E$4</f>
        <v>0</v>
      </c>
      <c r="BT118" s="121">
        <f>$L118*POWER($E$1,(BS$6-'[1]Tabulka propočtu, verze 2021'!$B$3))*BT$3/$E$4</f>
        <v>0</v>
      </c>
      <c r="BU118" s="1"/>
      <c r="BV118" s="121">
        <f>$K118*POWER($E$1,(BV$6-'[1]Tabulka propočtu, verze 2021'!$B$3))*BW$3/$E$4</f>
        <v>0</v>
      </c>
      <c r="BW118" s="121">
        <f>$L118*POWER($E$1,(BV$6-'[1]Tabulka propočtu, verze 2021'!$B$3))*BW$3/$E$4</f>
        <v>0</v>
      </c>
      <c r="BX118" s="1"/>
      <c r="BY118" s="121">
        <f>$K118*POWER($E$1,(BY$6-'[1]Tabulka propočtu, verze 2021'!$B$3))*BZ$3/$E$4</f>
        <v>0</v>
      </c>
      <c r="BZ118" s="121">
        <f>$L118*POWER($E$1,(BY$6-'[1]Tabulka propočtu, verze 2021'!$B$3))*BZ$3/$E$4</f>
        <v>0</v>
      </c>
      <c r="CA118" s="1"/>
      <c r="CB118" s="121">
        <f>$K118*POWER($E$1,(CB$6-'[1]Tabulka propočtu, verze 2021'!$B$3))*CC$3/$E$4</f>
        <v>0</v>
      </c>
      <c r="CC118" s="121">
        <f>$L118*POWER($E$1,(CB$6-'[1]Tabulka propočtu, verze 2021'!$B$3))*CC$3/$E$4</f>
        <v>0</v>
      </c>
      <c r="CD118" s="1"/>
      <c r="CE118" s="121">
        <f>$K118*POWER($E$1,(CE$6-'[1]Tabulka propočtu, verze 2021'!$B$3))*CF$3/$E$4</f>
        <v>0</v>
      </c>
      <c r="CF118" s="121">
        <f>$L118*POWER($E$1,(CE$6-'[1]Tabulka propočtu, verze 2021'!$B$3))*CF$3/$E$4</f>
        <v>0</v>
      </c>
      <c r="CG118" s="1"/>
      <c r="CH118" s="121">
        <f>$K118*POWER($E$1,(CH$6-'[1]Tabulka propočtu, verze 2021'!$B$3))*CI$3/$E$4</f>
        <v>0</v>
      </c>
      <c r="CI118" s="121">
        <f>$L118*POWER($E$1,(CH$6-'[1]Tabulka propočtu, verze 2021'!$B$3))*CI$3/$E$4</f>
        <v>0</v>
      </c>
      <c r="CJ118" s="1"/>
      <c r="CK118" s="121">
        <f>$K118*POWER($E$1,(CK$6-'[1]Tabulka propočtu, verze 2021'!$B$3))*CL$3/$E$4</f>
        <v>0</v>
      </c>
      <c r="CL118" s="121">
        <f>$L118*POWER($E$1,(CK$6-'[1]Tabulka propočtu, verze 2021'!$B$3))*CL$3/$E$4</f>
        <v>0</v>
      </c>
      <c r="CM118" s="1"/>
      <c r="CN118" s="121">
        <f>$K118*POWER($E$1,(CN$6-'[1]Tabulka propočtu, verze 2021'!$B$3))*CO$3/$E$4</f>
        <v>0</v>
      </c>
      <c r="CO118" s="121">
        <f>$L118*POWER($E$1,(CN$6-'[1]Tabulka propočtu, verze 2021'!$B$3))*CO$3/$E$4</f>
        <v>0</v>
      </c>
      <c r="CP118" s="1"/>
      <c r="CQ118" s="121">
        <f>$K118*POWER($E$1,(CQ$6-'[1]Tabulka propočtu, verze 2021'!$B$3))*CR$3/$E$4</f>
        <v>0</v>
      </c>
      <c r="CR118" s="121">
        <f>$L118*POWER($E$1,(CQ$6-'[1]Tabulka propočtu, verze 2021'!$B$3))*CR$3/$E$4</f>
        <v>0</v>
      </c>
      <c r="CS118" s="1"/>
      <c r="CT118" s="121">
        <f>$K118*POWER($E$1,(CT$6-'[1]Tabulka propočtu, verze 2021'!$B$3))*CU$3/$E$4</f>
        <v>0</v>
      </c>
      <c r="CU118" s="121">
        <f>$L118*POWER($E$1,(CT$6-'[1]Tabulka propočtu, verze 2021'!$B$3))*CU$3/$E$4</f>
        <v>0</v>
      </c>
      <c r="CV118" s="1"/>
      <c r="CW118" s="121">
        <f>$K118*POWER($E$1,(CW$6-'[1]Tabulka propočtu, verze 2021'!$B$3))*CX$3/$E$4</f>
        <v>0</v>
      </c>
      <c r="CX118" s="121">
        <f>$L118*POWER($E$1,(CW$6-'[1]Tabulka propočtu, verze 2021'!$B$3))*CX$3/$E$4</f>
        <v>0</v>
      </c>
      <c r="CY118" s="1"/>
      <c r="CZ118" s="121">
        <f>$K118*POWER($E$1,(CZ$6-'[1]Tabulka propočtu, verze 2021'!$B$3))*DA$3/$E$4</f>
        <v>0</v>
      </c>
      <c r="DA118" s="121">
        <f>$L118*POWER($E$1,(CZ$6-'[1]Tabulka propočtu, verze 2021'!$B$3))*DA$3/$E$4</f>
        <v>0</v>
      </c>
      <c r="DB118" s="1"/>
      <c r="DC118" s="121">
        <f>$K118*POWER($E$1,(DC$6-'[1]Tabulka propočtu, verze 2021'!$B$3))*DD$3/$E$4</f>
        <v>0</v>
      </c>
      <c r="DD118" s="121">
        <f>$L118*POWER($E$1,(DC$6-'[1]Tabulka propočtu, verze 2021'!$B$3))*DD$3/$E$4</f>
        <v>0</v>
      </c>
      <c r="DE118" s="1"/>
    </row>
    <row r="119" spans="1:109" x14ac:dyDescent="0.2">
      <c r="A119" s="118"/>
      <c r="B119" s="132"/>
      <c r="C119" s="114" t="str">
        <f>'[1]Tabulka propočtu, verze 2021'!C114</f>
        <v>F15</v>
      </c>
      <c r="D119" s="122" t="str">
        <f>'[1]Tabulka propočtu, verze 2021'!D114</f>
        <v>Sanace skalního zářezu</v>
      </c>
      <c r="E119" s="114" t="str">
        <f>'[1]Tabulka propočtu, verze 2021'!E114</f>
        <v>m2</v>
      </c>
      <c r="F119" s="67">
        <f>'[1]Tabulka propočtu, verze 2021'!G114</f>
        <v>3.528803797252894E-3</v>
      </c>
      <c r="H119" s="126">
        <f>'[1]Tabulka propočtu, verze 2021'!$CQ114</f>
        <v>0</v>
      </c>
      <c r="I119" s="121">
        <f>'[1]Tabulka propočtu, verze 2021'!$CS114</f>
        <v>0</v>
      </c>
      <c r="K119" s="121">
        <f>'[1]Tabulka propočtu, verze 2021'!$CQ114</f>
        <v>0</v>
      </c>
      <c r="L119" s="121">
        <f>'[1]Tabulka propočtu, verze 2021'!$CS114</f>
        <v>0</v>
      </c>
      <c r="M119" s="64"/>
      <c r="N119" s="126">
        <f t="shared" si="247"/>
        <v>0</v>
      </c>
      <c r="O119" s="121">
        <f t="shared" si="248"/>
        <v>0</v>
      </c>
      <c r="P119"/>
      <c r="Q119" s="121">
        <f>$K119*POWER($E$1,(Q$6-'[1]Tabulka propočtu, verze 2021'!$B$3))*R$3/$E$4</f>
        <v>0</v>
      </c>
      <c r="R119" s="121">
        <f>$L119*POWER($E$1,(Q$6-'[1]Tabulka propočtu, verze 2021'!$B$3))*R$3/$E$4</f>
        <v>0</v>
      </c>
      <c r="S119"/>
      <c r="T119" s="121">
        <f>$K119*POWER($E$1,($T$6-'[1]Tabulka propočtu, verze 2021'!$B$3))*U$3/$E$4</f>
        <v>0</v>
      </c>
      <c r="U119" s="121">
        <f>$L119*POWER($E$1,($T$6-'[1]Tabulka propočtu, verze 2021'!$B$3))*U$3/$E$4</f>
        <v>0</v>
      </c>
      <c r="W119" s="121">
        <f>$K119*POWER($E$1,(W$6-'[1]Tabulka propočtu, verze 2021'!$B$3))*X$3/$E$4</f>
        <v>0</v>
      </c>
      <c r="X119" s="121">
        <f>$L119*POWER($E$1,(W$6-'[1]Tabulka propočtu, verze 2021'!$B$3))*X$3/$E$4</f>
        <v>0</v>
      </c>
      <c r="Z119" s="121">
        <f>$K119*POWER($E$1,(Z$6-'[1]Tabulka propočtu, verze 2021'!$B$3))*AA$3/$E$4</f>
        <v>0</v>
      </c>
      <c r="AA119" s="121">
        <f>$L119*POWER($E$1,(Z$6-'[1]Tabulka propočtu, verze 2021'!$B$3))*AA$3/$E$4</f>
        <v>0</v>
      </c>
      <c r="AB119" s="1"/>
      <c r="AC119" s="121">
        <f>$K119*POWER($E$1,(AC$6-'[1]Tabulka propočtu, verze 2021'!$B$3))*AD$3/$E$4</f>
        <v>0</v>
      </c>
      <c r="AD119" s="121">
        <f>$L119*POWER($E$1,(AC$6-'[1]Tabulka propočtu, verze 2021'!$B$3))*AD$3/$E$4</f>
        <v>0</v>
      </c>
      <c r="AE119" s="1"/>
      <c r="AF119" s="121">
        <f>$K119*POWER($E$1,(AF$6-'[1]Tabulka propočtu, verze 2021'!$B$3))*AG$3/$E$4</f>
        <v>0</v>
      </c>
      <c r="AG119" s="121">
        <f>$L119*POWER($E$1,(AF$6-'[1]Tabulka propočtu, verze 2021'!$B$3))*AG$3/$E$4</f>
        <v>0</v>
      </c>
      <c r="AH119" s="1"/>
      <c r="AI119" s="121">
        <f>$K119*POWER($E$1,(AI$6-'[1]Tabulka propočtu, verze 2021'!$B$3))*AJ$3/$E$4</f>
        <v>0</v>
      </c>
      <c r="AJ119" s="121">
        <f>$L119*POWER($E$1,(AI$6-'[1]Tabulka propočtu, verze 2021'!$B$3))*AJ$3/$E$4</f>
        <v>0</v>
      </c>
      <c r="AK119" s="1"/>
      <c r="AL119" s="121">
        <f>$K119*POWER($E$1,(AL$6-'[1]Tabulka propočtu, verze 2021'!$B$3))*AM$3/$E$4</f>
        <v>0</v>
      </c>
      <c r="AM119" s="121">
        <f>$L119*POWER($E$1,(AL$6-'[1]Tabulka propočtu, verze 2021'!$B$3))*AM$3/$E$4</f>
        <v>0</v>
      </c>
      <c r="AN119" s="1"/>
      <c r="AO119" s="121">
        <f>$K119*POWER($E$1,(AO$6-'[1]Tabulka propočtu, verze 2021'!$B$3))*AP$3/$E$4</f>
        <v>0</v>
      </c>
      <c r="AP119" s="121">
        <f>$L119*POWER($E$1,(AO$6-'[1]Tabulka propočtu, verze 2021'!$B$3))*AP$3/$E$4</f>
        <v>0</v>
      </c>
      <c r="AQ119" s="1"/>
      <c r="AR119" s="121">
        <f>$K119*POWER($E$1,(AR$6-'[1]Tabulka propočtu, verze 2021'!$B$3))*AS$3/$E$4</f>
        <v>0</v>
      </c>
      <c r="AS119" s="121">
        <f>$L119*POWER($E$1,(AR$6-'[1]Tabulka propočtu, verze 2021'!$B$3))*AS$3/$E$4</f>
        <v>0</v>
      </c>
      <c r="AT119" s="1"/>
      <c r="AU119" s="121">
        <f>$K119*POWER($E$1,(AU$6-'[1]Tabulka propočtu, verze 2021'!$B$3))*AV$3/$E$4</f>
        <v>0</v>
      </c>
      <c r="AV119" s="121">
        <f>$L119*POWER($E$1,(AU$6-'[1]Tabulka propočtu, verze 2021'!$B$3))*AV$3/$E$4</f>
        <v>0</v>
      </c>
      <c r="AW119" s="1"/>
      <c r="AX119" s="121">
        <f>$K119*POWER($E$1,(AX$6-'[1]Tabulka propočtu, verze 2021'!$B$3))*AY$3/$E$4</f>
        <v>0</v>
      </c>
      <c r="AY119" s="121">
        <f>$L119*POWER($E$1,(AX$6-'[1]Tabulka propočtu, verze 2021'!$B$3))*AY$3/$E$4</f>
        <v>0</v>
      </c>
      <c r="AZ119" s="1"/>
      <c r="BA119" s="121">
        <f>$K119*POWER($E$1,(BA$6-'[1]Tabulka propočtu, verze 2021'!$B$3))*BB$3/$E$4</f>
        <v>0</v>
      </c>
      <c r="BB119" s="121">
        <f>$L119*POWER($E$1,(BA$6-'[1]Tabulka propočtu, verze 2021'!$B$3))*BB$3/$E$4</f>
        <v>0</v>
      </c>
      <c r="BC119" s="1"/>
      <c r="BD119" s="121">
        <f>$K119*POWER($E$1,(BD$6-'[1]Tabulka propočtu, verze 2021'!$B$3))*BE$3/$E$4</f>
        <v>0</v>
      </c>
      <c r="BE119" s="121">
        <f>$L119*POWER($E$1,(BD$6-'[1]Tabulka propočtu, verze 2021'!$B$3))*BE$3/$E$4</f>
        <v>0</v>
      </c>
      <c r="BF119" s="1"/>
      <c r="BG119" s="121">
        <f>$K119*POWER($E$1,(BG$6-'[1]Tabulka propočtu, verze 2021'!$B$3))*BH$3/$E$4</f>
        <v>0</v>
      </c>
      <c r="BH119" s="121">
        <f>$L119*POWER($E$1,(BG$6-'[1]Tabulka propočtu, verze 2021'!$B$3))*BH$3/$E$4</f>
        <v>0</v>
      </c>
      <c r="BI119" s="1"/>
      <c r="BJ119" s="121">
        <f>$K119*POWER($E$1,(BJ$6-'[1]Tabulka propočtu, verze 2021'!$B$3))*BK$3/$E$4</f>
        <v>0</v>
      </c>
      <c r="BK119" s="121">
        <f>$L119*POWER($E$1,(BJ$6-'[1]Tabulka propočtu, verze 2021'!$B$3))*BK$3/$E$4</f>
        <v>0</v>
      </c>
      <c r="BL119" s="1"/>
      <c r="BM119" s="121">
        <f>$K119*POWER($E$1,(BM$6-'[1]Tabulka propočtu, verze 2021'!$B$3))*BN$3/$E$4</f>
        <v>0</v>
      </c>
      <c r="BN119" s="121">
        <f>$L119*POWER($E$1,(BM$6-'[1]Tabulka propočtu, verze 2021'!$B$3))*BN$3/$E$4</f>
        <v>0</v>
      </c>
      <c r="BO119" s="1"/>
      <c r="BP119" s="121">
        <f>$K119*POWER($E$1,(BP$6-'[1]Tabulka propočtu, verze 2021'!$B$3))*BQ$3/$E$4</f>
        <v>0</v>
      </c>
      <c r="BQ119" s="121">
        <f>$L119*POWER($E$1,(BP$6-'[1]Tabulka propočtu, verze 2021'!$B$3))*BQ$3/$E$4</f>
        <v>0</v>
      </c>
      <c r="BR119" s="1"/>
      <c r="BS119" s="121">
        <f>$K119*POWER($E$1,(BS$6-'[1]Tabulka propočtu, verze 2021'!$B$3))*BT$3/$E$4</f>
        <v>0</v>
      </c>
      <c r="BT119" s="121">
        <f>$L119*POWER($E$1,(BS$6-'[1]Tabulka propočtu, verze 2021'!$B$3))*BT$3/$E$4</f>
        <v>0</v>
      </c>
      <c r="BU119" s="1"/>
      <c r="BV119" s="121">
        <f>$K119*POWER($E$1,(BV$6-'[1]Tabulka propočtu, verze 2021'!$B$3))*BW$3/$E$4</f>
        <v>0</v>
      </c>
      <c r="BW119" s="121">
        <f>$L119*POWER($E$1,(BV$6-'[1]Tabulka propočtu, verze 2021'!$B$3))*BW$3/$E$4</f>
        <v>0</v>
      </c>
      <c r="BX119" s="1"/>
      <c r="BY119" s="121">
        <f>$K119*POWER($E$1,(BY$6-'[1]Tabulka propočtu, verze 2021'!$B$3))*BZ$3/$E$4</f>
        <v>0</v>
      </c>
      <c r="BZ119" s="121">
        <f>$L119*POWER($E$1,(BY$6-'[1]Tabulka propočtu, verze 2021'!$B$3))*BZ$3/$E$4</f>
        <v>0</v>
      </c>
      <c r="CA119" s="1"/>
      <c r="CB119" s="121">
        <f>$K119*POWER($E$1,(CB$6-'[1]Tabulka propočtu, verze 2021'!$B$3))*CC$3/$E$4</f>
        <v>0</v>
      </c>
      <c r="CC119" s="121">
        <f>$L119*POWER($E$1,(CB$6-'[1]Tabulka propočtu, verze 2021'!$B$3))*CC$3/$E$4</f>
        <v>0</v>
      </c>
      <c r="CD119" s="1"/>
      <c r="CE119" s="121">
        <f>$K119*POWER($E$1,(CE$6-'[1]Tabulka propočtu, verze 2021'!$B$3))*CF$3/$E$4</f>
        <v>0</v>
      </c>
      <c r="CF119" s="121">
        <f>$L119*POWER($E$1,(CE$6-'[1]Tabulka propočtu, verze 2021'!$B$3))*CF$3/$E$4</f>
        <v>0</v>
      </c>
      <c r="CG119" s="1"/>
      <c r="CH119" s="121">
        <f>$K119*POWER($E$1,(CH$6-'[1]Tabulka propočtu, verze 2021'!$B$3))*CI$3/$E$4</f>
        <v>0</v>
      </c>
      <c r="CI119" s="121">
        <f>$L119*POWER($E$1,(CH$6-'[1]Tabulka propočtu, verze 2021'!$B$3))*CI$3/$E$4</f>
        <v>0</v>
      </c>
      <c r="CJ119" s="1"/>
      <c r="CK119" s="121">
        <f>$K119*POWER($E$1,(CK$6-'[1]Tabulka propočtu, verze 2021'!$B$3))*CL$3/$E$4</f>
        <v>0</v>
      </c>
      <c r="CL119" s="121">
        <f>$L119*POWER($E$1,(CK$6-'[1]Tabulka propočtu, verze 2021'!$B$3))*CL$3/$E$4</f>
        <v>0</v>
      </c>
      <c r="CM119" s="1"/>
      <c r="CN119" s="121">
        <f>$K119*POWER($E$1,(CN$6-'[1]Tabulka propočtu, verze 2021'!$B$3))*CO$3/$E$4</f>
        <v>0</v>
      </c>
      <c r="CO119" s="121">
        <f>$L119*POWER($E$1,(CN$6-'[1]Tabulka propočtu, verze 2021'!$B$3))*CO$3/$E$4</f>
        <v>0</v>
      </c>
      <c r="CP119" s="1"/>
      <c r="CQ119" s="121">
        <f>$K119*POWER($E$1,(CQ$6-'[1]Tabulka propočtu, verze 2021'!$B$3))*CR$3/$E$4</f>
        <v>0</v>
      </c>
      <c r="CR119" s="121">
        <f>$L119*POWER($E$1,(CQ$6-'[1]Tabulka propočtu, verze 2021'!$B$3))*CR$3/$E$4</f>
        <v>0</v>
      </c>
      <c r="CS119" s="1"/>
      <c r="CT119" s="121">
        <f>$K119*POWER($E$1,(CT$6-'[1]Tabulka propočtu, verze 2021'!$B$3))*CU$3/$E$4</f>
        <v>0</v>
      </c>
      <c r="CU119" s="121">
        <f>$L119*POWER($E$1,(CT$6-'[1]Tabulka propočtu, verze 2021'!$B$3))*CU$3/$E$4</f>
        <v>0</v>
      </c>
      <c r="CV119" s="1"/>
      <c r="CW119" s="121">
        <f>$K119*POWER($E$1,(CW$6-'[1]Tabulka propočtu, verze 2021'!$B$3))*CX$3/$E$4</f>
        <v>0</v>
      </c>
      <c r="CX119" s="121">
        <f>$L119*POWER($E$1,(CW$6-'[1]Tabulka propočtu, verze 2021'!$B$3))*CX$3/$E$4</f>
        <v>0</v>
      </c>
      <c r="CY119" s="1"/>
      <c r="CZ119" s="121">
        <f>$K119*POWER($E$1,(CZ$6-'[1]Tabulka propočtu, verze 2021'!$B$3))*DA$3/$E$4</f>
        <v>0</v>
      </c>
      <c r="DA119" s="121">
        <f>$L119*POWER($E$1,(CZ$6-'[1]Tabulka propočtu, verze 2021'!$B$3))*DA$3/$E$4</f>
        <v>0</v>
      </c>
      <c r="DB119" s="1"/>
      <c r="DC119" s="121">
        <f>$K119*POWER($E$1,(DC$6-'[1]Tabulka propočtu, verze 2021'!$B$3))*DD$3/$E$4</f>
        <v>0</v>
      </c>
      <c r="DD119" s="121">
        <f>$L119*POWER($E$1,(DC$6-'[1]Tabulka propočtu, verze 2021'!$B$3))*DD$3/$E$4</f>
        <v>0</v>
      </c>
      <c r="DE119" s="1"/>
    </row>
    <row r="120" spans="1:109" x14ac:dyDescent="0.2">
      <c r="A120" s="118"/>
      <c r="B120" s="123" t="s">
        <v>32</v>
      </c>
      <c r="C120" s="114" t="str">
        <f>'[1]Tabulka propočtu, verze 2021'!C115</f>
        <v>F16</v>
      </c>
      <c r="D120" s="75" t="str">
        <f>'[1]Tabulka propočtu, verze 2021'!D115</f>
        <v>Rezervní řádek</v>
      </c>
      <c r="E120" s="76">
        <f>'[1]Tabulka propočtu, verze 2021'!E115</f>
        <v>0</v>
      </c>
      <c r="F120" s="77">
        <f>'[1]Tabulka propočtu, verze 2021'!G115</f>
        <v>0</v>
      </c>
      <c r="H120" s="126">
        <f>'[1]Tabulka propočtu, verze 2021'!$CQ115</f>
        <v>0</v>
      </c>
      <c r="I120" s="121">
        <f>'[1]Tabulka propočtu, verze 2021'!$CS115</f>
        <v>0</v>
      </c>
      <c r="K120" s="121">
        <f>'[1]Tabulka propočtu, verze 2021'!$CQ115</f>
        <v>0</v>
      </c>
      <c r="L120" s="121">
        <f>'[1]Tabulka propočtu, verze 2021'!$CS115</f>
        <v>0</v>
      </c>
      <c r="M120" s="64"/>
      <c r="N120" s="126">
        <f t="shared" si="247"/>
        <v>0</v>
      </c>
      <c r="O120" s="121">
        <f t="shared" si="248"/>
        <v>0</v>
      </c>
      <c r="P120"/>
      <c r="Q120" s="121">
        <f>$K120*POWER($E$1,(Q$6-'[1]Tabulka propočtu, verze 2021'!$B$3))*R$3/$E$4</f>
        <v>0</v>
      </c>
      <c r="R120" s="121">
        <f>$L120*POWER($E$1,(Q$6-'[1]Tabulka propočtu, verze 2021'!$B$3))*R$3/$E$4</f>
        <v>0</v>
      </c>
      <c r="S120"/>
      <c r="T120" s="121">
        <f>$K120*POWER($E$1,($T$6-'[1]Tabulka propočtu, verze 2021'!$B$3))*U$3/$E$4</f>
        <v>0</v>
      </c>
      <c r="U120" s="121">
        <f>$L120*POWER($E$1,($T$6-'[1]Tabulka propočtu, verze 2021'!$B$3))*U$3/$E$4</f>
        <v>0</v>
      </c>
      <c r="W120" s="121">
        <f>$K120*POWER($E$1,(W$6-'[1]Tabulka propočtu, verze 2021'!$B$3))*X$3/$E$4</f>
        <v>0</v>
      </c>
      <c r="X120" s="121">
        <f>$L120*POWER($E$1,(W$6-'[1]Tabulka propočtu, verze 2021'!$B$3))*X$3/$E$4</f>
        <v>0</v>
      </c>
      <c r="Z120" s="121">
        <f>$K120*POWER($E$1,(Z$6-'[1]Tabulka propočtu, verze 2021'!$B$3))*AA$3/$E$4</f>
        <v>0</v>
      </c>
      <c r="AA120" s="121">
        <f>$L120*POWER($E$1,(Z$6-'[1]Tabulka propočtu, verze 2021'!$B$3))*AA$3/$E$4</f>
        <v>0</v>
      </c>
      <c r="AB120" s="1"/>
      <c r="AC120" s="121">
        <f>$K120*POWER($E$1,(AC$6-'[1]Tabulka propočtu, verze 2021'!$B$3))*AD$3/$E$4</f>
        <v>0</v>
      </c>
      <c r="AD120" s="121">
        <f>$L120*POWER($E$1,(AC$6-'[1]Tabulka propočtu, verze 2021'!$B$3))*AD$3/$E$4</f>
        <v>0</v>
      </c>
      <c r="AE120" s="1"/>
      <c r="AF120" s="121">
        <f>$K120*POWER($E$1,(AF$6-'[1]Tabulka propočtu, verze 2021'!$B$3))*AG$3/$E$4</f>
        <v>0</v>
      </c>
      <c r="AG120" s="121">
        <f>$L120*POWER($E$1,(AF$6-'[1]Tabulka propočtu, verze 2021'!$B$3))*AG$3/$E$4</f>
        <v>0</v>
      </c>
      <c r="AH120" s="1"/>
      <c r="AI120" s="121">
        <f>$K120*POWER($E$1,(AI$6-'[1]Tabulka propočtu, verze 2021'!$B$3))*AJ$3/$E$4</f>
        <v>0</v>
      </c>
      <c r="AJ120" s="121">
        <f>$L120*POWER($E$1,(AI$6-'[1]Tabulka propočtu, verze 2021'!$B$3))*AJ$3/$E$4</f>
        <v>0</v>
      </c>
      <c r="AK120" s="1"/>
      <c r="AL120" s="121">
        <f>$K120*POWER($E$1,(AL$6-'[1]Tabulka propočtu, verze 2021'!$B$3))*AM$3/$E$4</f>
        <v>0</v>
      </c>
      <c r="AM120" s="121">
        <f>$L120*POWER($E$1,(AL$6-'[1]Tabulka propočtu, verze 2021'!$B$3))*AM$3/$E$4</f>
        <v>0</v>
      </c>
      <c r="AN120" s="1"/>
      <c r="AO120" s="121">
        <f>$K120*POWER($E$1,(AO$6-'[1]Tabulka propočtu, verze 2021'!$B$3))*AP$3/$E$4</f>
        <v>0</v>
      </c>
      <c r="AP120" s="121">
        <f>$L120*POWER($E$1,(AO$6-'[1]Tabulka propočtu, verze 2021'!$B$3))*AP$3/$E$4</f>
        <v>0</v>
      </c>
      <c r="AQ120" s="1"/>
      <c r="AR120" s="121">
        <f>$K120*POWER($E$1,(AR$6-'[1]Tabulka propočtu, verze 2021'!$B$3))*AS$3/$E$4</f>
        <v>0</v>
      </c>
      <c r="AS120" s="121">
        <f>$L120*POWER($E$1,(AR$6-'[1]Tabulka propočtu, verze 2021'!$B$3))*AS$3/$E$4</f>
        <v>0</v>
      </c>
      <c r="AT120" s="1"/>
      <c r="AU120" s="121">
        <f>$K120*POWER($E$1,(AU$6-'[1]Tabulka propočtu, verze 2021'!$B$3))*AV$3/$E$4</f>
        <v>0</v>
      </c>
      <c r="AV120" s="121">
        <f>$L120*POWER($E$1,(AU$6-'[1]Tabulka propočtu, verze 2021'!$B$3))*AV$3/$E$4</f>
        <v>0</v>
      </c>
      <c r="AW120" s="1"/>
      <c r="AX120" s="121">
        <f>$K120*POWER($E$1,(AX$6-'[1]Tabulka propočtu, verze 2021'!$B$3))*AY$3/$E$4</f>
        <v>0</v>
      </c>
      <c r="AY120" s="121">
        <f>$L120*POWER($E$1,(AX$6-'[1]Tabulka propočtu, verze 2021'!$B$3))*AY$3/$E$4</f>
        <v>0</v>
      </c>
      <c r="AZ120" s="1"/>
      <c r="BA120" s="121">
        <f>$K120*POWER($E$1,(BA$6-'[1]Tabulka propočtu, verze 2021'!$B$3))*BB$3/$E$4</f>
        <v>0</v>
      </c>
      <c r="BB120" s="121">
        <f>$L120*POWER($E$1,(BA$6-'[1]Tabulka propočtu, verze 2021'!$B$3))*BB$3/$E$4</f>
        <v>0</v>
      </c>
      <c r="BC120" s="1"/>
      <c r="BD120" s="121">
        <f>$K120*POWER($E$1,(BD$6-'[1]Tabulka propočtu, verze 2021'!$B$3))*BE$3/$E$4</f>
        <v>0</v>
      </c>
      <c r="BE120" s="121">
        <f>$L120*POWER($E$1,(BD$6-'[1]Tabulka propočtu, verze 2021'!$B$3))*BE$3/$E$4</f>
        <v>0</v>
      </c>
      <c r="BF120" s="1"/>
      <c r="BG120" s="121">
        <f>$K120*POWER($E$1,(BG$6-'[1]Tabulka propočtu, verze 2021'!$B$3))*BH$3/$E$4</f>
        <v>0</v>
      </c>
      <c r="BH120" s="121">
        <f>$L120*POWER($E$1,(BG$6-'[1]Tabulka propočtu, verze 2021'!$B$3))*BH$3/$E$4</f>
        <v>0</v>
      </c>
      <c r="BI120" s="1"/>
      <c r="BJ120" s="121">
        <f>$K120*POWER($E$1,(BJ$6-'[1]Tabulka propočtu, verze 2021'!$B$3))*BK$3/$E$4</f>
        <v>0</v>
      </c>
      <c r="BK120" s="121">
        <f>$L120*POWER($E$1,(BJ$6-'[1]Tabulka propočtu, verze 2021'!$B$3))*BK$3/$E$4</f>
        <v>0</v>
      </c>
      <c r="BL120" s="1"/>
      <c r="BM120" s="121">
        <f>$K120*POWER($E$1,(BM$6-'[1]Tabulka propočtu, verze 2021'!$B$3))*BN$3/$E$4</f>
        <v>0</v>
      </c>
      <c r="BN120" s="121">
        <f>$L120*POWER($E$1,(BM$6-'[1]Tabulka propočtu, verze 2021'!$B$3))*BN$3/$E$4</f>
        <v>0</v>
      </c>
      <c r="BO120" s="1"/>
      <c r="BP120" s="121">
        <f>$K120*POWER($E$1,(BP$6-'[1]Tabulka propočtu, verze 2021'!$B$3))*BQ$3/$E$4</f>
        <v>0</v>
      </c>
      <c r="BQ120" s="121">
        <f>$L120*POWER($E$1,(BP$6-'[1]Tabulka propočtu, verze 2021'!$B$3))*BQ$3/$E$4</f>
        <v>0</v>
      </c>
      <c r="BR120" s="1"/>
      <c r="BS120" s="121">
        <f>$K120*POWER($E$1,(BS$6-'[1]Tabulka propočtu, verze 2021'!$B$3))*BT$3/$E$4</f>
        <v>0</v>
      </c>
      <c r="BT120" s="121">
        <f>$L120*POWER($E$1,(BS$6-'[1]Tabulka propočtu, verze 2021'!$B$3))*BT$3/$E$4</f>
        <v>0</v>
      </c>
      <c r="BU120" s="1"/>
      <c r="BV120" s="121">
        <f>$K120*POWER($E$1,(BV$6-'[1]Tabulka propočtu, verze 2021'!$B$3))*BW$3/$E$4</f>
        <v>0</v>
      </c>
      <c r="BW120" s="121">
        <f>$L120*POWER($E$1,(BV$6-'[1]Tabulka propočtu, verze 2021'!$B$3))*BW$3/$E$4</f>
        <v>0</v>
      </c>
      <c r="BX120" s="1"/>
      <c r="BY120" s="121">
        <f>$K120*POWER($E$1,(BY$6-'[1]Tabulka propočtu, verze 2021'!$B$3))*BZ$3/$E$4</f>
        <v>0</v>
      </c>
      <c r="BZ120" s="121">
        <f>$L120*POWER($E$1,(BY$6-'[1]Tabulka propočtu, verze 2021'!$B$3))*BZ$3/$E$4</f>
        <v>0</v>
      </c>
      <c r="CA120" s="1"/>
      <c r="CB120" s="121">
        <f>$K120*POWER($E$1,(CB$6-'[1]Tabulka propočtu, verze 2021'!$B$3))*CC$3/$E$4</f>
        <v>0</v>
      </c>
      <c r="CC120" s="121">
        <f>$L120*POWER($E$1,(CB$6-'[1]Tabulka propočtu, verze 2021'!$B$3))*CC$3/$E$4</f>
        <v>0</v>
      </c>
      <c r="CD120" s="1"/>
      <c r="CE120" s="121">
        <f>$K120*POWER($E$1,(CE$6-'[1]Tabulka propočtu, verze 2021'!$B$3))*CF$3/$E$4</f>
        <v>0</v>
      </c>
      <c r="CF120" s="121">
        <f>$L120*POWER($E$1,(CE$6-'[1]Tabulka propočtu, verze 2021'!$B$3))*CF$3/$E$4</f>
        <v>0</v>
      </c>
      <c r="CG120" s="1"/>
      <c r="CH120" s="121">
        <f>$K120*POWER($E$1,(CH$6-'[1]Tabulka propočtu, verze 2021'!$B$3))*CI$3/$E$4</f>
        <v>0</v>
      </c>
      <c r="CI120" s="121">
        <f>$L120*POWER($E$1,(CH$6-'[1]Tabulka propočtu, verze 2021'!$B$3))*CI$3/$E$4</f>
        <v>0</v>
      </c>
      <c r="CJ120" s="1"/>
      <c r="CK120" s="121">
        <f>$K120*POWER($E$1,(CK$6-'[1]Tabulka propočtu, verze 2021'!$B$3))*CL$3/$E$4</f>
        <v>0</v>
      </c>
      <c r="CL120" s="121">
        <f>$L120*POWER($E$1,(CK$6-'[1]Tabulka propočtu, verze 2021'!$B$3))*CL$3/$E$4</f>
        <v>0</v>
      </c>
      <c r="CM120" s="1"/>
      <c r="CN120" s="121">
        <f>$K120*POWER($E$1,(CN$6-'[1]Tabulka propočtu, verze 2021'!$B$3))*CO$3/$E$4</f>
        <v>0</v>
      </c>
      <c r="CO120" s="121">
        <f>$L120*POWER($E$1,(CN$6-'[1]Tabulka propočtu, verze 2021'!$B$3))*CO$3/$E$4</f>
        <v>0</v>
      </c>
      <c r="CP120" s="1"/>
      <c r="CQ120" s="121">
        <f>$K120*POWER($E$1,(CQ$6-'[1]Tabulka propočtu, verze 2021'!$B$3))*CR$3/$E$4</f>
        <v>0</v>
      </c>
      <c r="CR120" s="121">
        <f>$L120*POWER($E$1,(CQ$6-'[1]Tabulka propočtu, verze 2021'!$B$3))*CR$3/$E$4</f>
        <v>0</v>
      </c>
      <c r="CS120" s="1"/>
      <c r="CT120" s="121">
        <f>$K120*POWER($E$1,(CT$6-'[1]Tabulka propočtu, verze 2021'!$B$3))*CU$3/$E$4</f>
        <v>0</v>
      </c>
      <c r="CU120" s="121">
        <f>$L120*POWER($E$1,(CT$6-'[1]Tabulka propočtu, verze 2021'!$B$3))*CU$3/$E$4</f>
        <v>0</v>
      </c>
      <c r="CV120" s="1"/>
      <c r="CW120" s="121">
        <f>$K120*POWER($E$1,(CW$6-'[1]Tabulka propočtu, verze 2021'!$B$3))*CX$3/$E$4</f>
        <v>0</v>
      </c>
      <c r="CX120" s="121">
        <f>$L120*POWER($E$1,(CW$6-'[1]Tabulka propočtu, verze 2021'!$B$3))*CX$3/$E$4</f>
        <v>0</v>
      </c>
      <c r="CY120" s="1"/>
      <c r="CZ120" s="121">
        <f>$K120*POWER($E$1,(CZ$6-'[1]Tabulka propočtu, verze 2021'!$B$3))*DA$3/$E$4</f>
        <v>0</v>
      </c>
      <c r="DA120" s="121">
        <f>$L120*POWER($E$1,(CZ$6-'[1]Tabulka propočtu, verze 2021'!$B$3))*DA$3/$E$4</f>
        <v>0</v>
      </c>
      <c r="DB120" s="1"/>
      <c r="DC120" s="121">
        <f>$K120*POWER($E$1,(DC$6-'[1]Tabulka propočtu, verze 2021'!$B$3))*DD$3/$E$4</f>
        <v>0</v>
      </c>
      <c r="DD120" s="121">
        <f>$L120*POWER($E$1,(DC$6-'[1]Tabulka propočtu, verze 2021'!$B$3))*DD$3/$E$4</f>
        <v>0</v>
      </c>
      <c r="DE120" s="1"/>
    </row>
    <row r="121" spans="1:109" x14ac:dyDescent="0.2">
      <c r="A121" s="118"/>
      <c r="B121" s="119"/>
      <c r="C121" s="114" t="str">
        <f>'[1]Tabulka propočtu, verze 2021'!C116</f>
        <v>F17</v>
      </c>
      <c r="D121" s="75" t="str">
        <f>'[1]Tabulka propočtu, verze 2021'!D116</f>
        <v>Rezervní řádek</v>
      </c>
      <c r="E121" s="76">
        <f>'[1]Tabulka propočtu, verze 2021'!E116</f>
        <v>0</v>
      </c>
      <c r="F121" s="77">
        <f>'[1]Tabulka propočtu, verze 2021'!G116</f>
        <v>0</v>
      </c>
      <c r="H121" s="126">
        <f>'[1]Tabulka propočtu, verze 2021'!$CQ116</f>
        <v>0</v>
      </c>
      <c r="I121" s="121">
        <f>'[1]Tabulka propočtu, verze 2021'!$CS116</f>
        <v>0</v>
      </c>
      <c r="K121" s="121">
        <f>'[1]Tabulka propočtu, verze 2021'!$CQ116</f>
        <v>0</v>
      </c>
      <c r="L121" s="121">
        <f>'[1]Tabulka propočtu, verze 2021'!$CS116</f>
        <v>0</v>
      </c>
      <c r="M121" s="64"/>
      <c r="N121" s="126">
        <f t="shared" si="247"/>
        <v>0</v>
      </c>
      <c r="O121" s="121">
        <f t="shared" si="248"/>
        <v>0</v>
      </c>
      <c r="P121"/>
      <c r="Q121" s="121">
        <f>$K121*POWER($E$1,(Q$6-'[1]Tabulka propočtu, verze 2021'!$B$3))*R$3/$E$4</f>
        <v>0</v>
      </c>
      <c r="R121" s="121">
        <f>$L121*POWER($E$1,(Q$6-'[1]Tabulka propočtu, verze 2021'!$B$3))*R$3/$E$4</f>
        <v>0</v>
      </c>
      <c r="S121"/>
      <c r="T121" s="121">
        <f>$K121*POWER($E$1,($T$6-'[1]Tabulka propočtu, verze 2021'!$B$3))*U$3/$E$4</f>
        <v>0</v>
      </c>
      <c r="U121" s="121">
        <f>$L121*POWER($E$1,($T$6-'[1]Tabulka propočtu, verze 2021'!$B$3))*U$3/$E$4</f>
        <v>0</v>
      </c>
      <c r="W121" s="121">
        <f>$K121*POWER($E$1,(W$6-'[1]Tabulka propočtu, verze 2021'!$B$3))*X$3/$E$4</f>
        <v>0</v>
      </c>
      <c r="X121" s="121">
        <f>$L121*POWER($E$1,(W$6-'[1]Tabulka propočtu, verze 2021'!$B$3))*X$3/$E$4</f>
        <v>0</v>
      </c>
      <c r="Z121" s="121">
        <f>$K121*POWER($E$1,(Z$6-'[1]Tabulka propočtu, verze 2021'!$B$3))*AA$3/$E$4</f>
        <v>0</v>
      </c>
      <c r="AA121" s="121">
        <f>$L121*POWER($E$1,(Z$6-'[1]Tabulka propočtu, verze 2021'!$B$3))*AA$3/$E$4</f>
        <v>0</v>
      </c>
      <c r="AB121" s="1"/>
      <c r="AC121" s="121">
        <f>$K121*POWER($E$1,(AC$6-'[1]Tabulka propočtu, verze 2021'!$B$3))*AD$3/$E$4</f>
        <v>0</v>
      </c>
      <c r="AD121" s="121">
        <f>$L121*POWER($E$1,(AC$6-'[1]Tabulka propočtu, verze 2021'!$B$3))*AD$3/$E$4</f>
        <v>0</v>
      </c>
      <c r="AE121" s="1"/>
      <c r="AF121" s="121">
        <f>$K121*POWER($E$1,(AF$6-'[1]Tabulka propočtu, verze 2021'!$B$3))*AG$3/$E$4</f>
        <v>0</v>
      </c>
      <c r="AG121" s="121">
        <f>$L121*POWER($E$1,(AF$6-'[1]Tabulka propočtu, verze 2021'!$B$3))*AG$3/$E$4</f>
        <v>0</v>
      </c>
      <c r="AH121" s="1"/>
      <c r="AI121" s="121">
        <f>$K121*POWER($E$1,(AI$6-'[1]Tabulka propočtu, verze 2021'!$B$3))*AJ$3/$E$4</f>
        <v>0</v>
      </c>
      <c r="AJ121" s="121">
        <f>$L121*POWER($E$1,(AI$6-'[1]Tabulka propočtu, verze 2021'!$B$3))*AJ$3/$E$4</f>
        <v>0</v>
      </c>
      <c r="AK121" s="1"/>
      <c r="AL121" s="121">
        <f>$K121*POWER($E$1,(AL$6-'[1]Tabulka propočtu, verze 2021'!$B$3))*AM$3/$E$4</f>
        <v>0</v>
      </c>
      <c r="AM121" s="121">
        <f>$L121*POWER($E$1,(AL$6-'[1]Tabulka propočtu, verze 2021'!$B$3))*AM$3/$E$4</f>
        <v>0</v>
      </c>
      <c r="AN121" s="1"/>
      <c r="AO121" s="121">
        <f>$K121*POWER($E$1,(AO$6-'[1]Tabulka propočtu, verze 2021'!$B$3))*AP$3/$E$4</f>
        <v>0</v>
      </c>
      <c r="AP121" s="121">
        <f>$L121*POWER($E$1,(AO$6-'[1]Tabulka propočtu, verze 2021'!$B$3))*AP$3/$E$4</f>
        <v>0</v>
      </c>
      <c r="AQ121" s="1"/>
      <c r="AR121" s="121">
        <f>$K121*POWER($E$1,(AR$6-'[1]Tabulka propočtu, verze 2021'!$B$3))*AS$3/$E$4</f>
        <v>0</v>
      </c>
      <c r="AS121" s="121">
        <f>$L121*POWER($E$1,(AR$6-'[1]Tabulka propočtu, verze 2021'!$B$3))*AS$3/$E$4</f>
        <v>0</v>
      </c>
      <c r="AT121" s="1"/>
      <c r="AU121" s="121">
        <f>$K121*POWER($E$1,(AU$6-'[1]Tabulka propočtu, verze 2021'!$B$3))*AV$3/$E$4</f>
        <v>0</v>
      </c>
      <c r="AV121" s="121">
        <f>$L121*POWER($E$1,(AU$6-'[1]Tabulka propočtu, verze 2021'!$B$3))*AV$3/$E$4</f>
        <v>0</v>
      </c>
      <c r="AW121" s="1"/>
      <c r="AX121" s="121">
        <f>$K121*POWER($E$1,(AX$6-'[1]Tabulka propočtu, verze 2021'!$B$3))*AY$3/$E$4</f>
        <v>0</v>
      </c>
      <c r="AY121" s="121">
        <f>$L121*POWER($E$1,(AX$6-'[1]Tabulka propočtu, verze 2021'!$B$3))*AY$3/$E$4</f>
        <v>0</v>
      </c>
      <c r="AZ121" s="1"/>
      <c r="BA121" s="121">
        <f>$K121*POWER($E$1,(BA$6-'[1]Tabulka propočtu, verze 2021'!$B$3))*BB$3/$E$4</f>
        <v>0</v>
      </c>
      <c r="BB121" s="121">
        <f>$L121*POWER($E$1,(BA$6-'[1]Tabulka propočtu, verze 2021'!$B$3))*BB$3/$E$4</f>
        <v>0</v>
      </c>
      <c r="BC121" s="1"/>
      <c r="BD121" s="121">
        <f>$K121*POWER($E$1,(BD$6-'[1]Tabulka propočtu, verze 2021'!$B$3))*BE$3/$E$4</f>
        <v>0</v>
      </c>
      <c r="BE121" s="121">
        <f>$L121*POWER($E$1,(BD$6-'[1]Tabulka propočtu, verze 2021'!$B$3))*BE$3/$E$4</f>
        <v>0</v>
      </c>
      <c r="BF121" s="1"/>
      <c r="BG121" s="121">
        <f>$K121*POWER($E$1,(BG$6-'[1]Tabulka propočtu, verze 2021'!$B$3))*BH$3/$E$4</f>
        <v>0</v>
      </c>
      <c r="BH121" s="121">
        <f>$L121*POWER($E$1,(BG$6-'[1]Tabulka propočtu, verze 2021'!$B$3))*BH$3/$E$4</f>
        <v>0</v>
      </c>
      <c r="BI121" s="1"/>
      <c r="BJ121" s="121">
        <f>$K121*POWER($E$1,(BJ$6-'[1]Tabulka propočtu, verze 2021'!$B$3))*BK$3/$E$4</f>
        <v>0</v>
      </c>
      <c r="BK121" s="121">
        <f>$L121*POWER($E$1,(BJ$6-'[1]Tabulka propočtu, verze 2021'!$B$3))*BK$3/$E$4</f>
        <v>0</v>
      </c>
      <c r="BL121" s="1"/>
      <c r="BM121" s="121">
        <f>$K121*POWER($E$1,(BM$6-'[1]Tabulka propočtu, verze 2021'!$B$3))*BN$3/$E$4</f>
        <v>0</v>
      </c>
      <c r="BN121" s="121">
        <f>$L121*POWER($E$1,(BM$6-'[1]Tabulka propočtu, verze 2021'!$B$3))*BN$3/$E$4</f>
        <v>0</v>
      </c>
      <c r="BO121" s="1"/>
      <c r="BP121" s="121">
        <f>$K121*POWER($E$1,(BP$6-'[1]Tabulka propočtu, verze 2021'!$B$3))*BQ$3/$E$4</f>
        <v>0</v>
      </c>
      <c r="BQ121" s="121">
        <f>$L121*POWER($E$1,(BP$6-'[1]Tabulka propočtu, verze 2021'!$B$3))*BQ$3/$E$4</f>
        <v>0</v>
      </c>
      <c r="BR121" s="1"/>
      <c r="BS121" s="121">
        <f>$K121*POWER($E$1,(BS$6-'[1]Tabulka propočtu, verze 2021'!$B$3))*BT$3/$E$4</f>
        <v>0</v>
      </c>
      <c r="BT121" s="121">
        <f>$L121*POWER($E$1,(BS$6-'[1]Tabulka propočtu, verze 2021'!$B$3))*BT$3/$E$4</f>
        <v>0</v>
      </c>
      <c r="BU121" s="1"/>
      <c r="BV121" s="121">
        <f>$K121*POWER($E$1,(BV$6-'[1]Tabulka propočtu, verze 2021'!$B$3))*BW$3/$E$4</f>
        <v>0</v>
      </c>
      <c r="BW121" s="121">
        <f>$L121*POWER($E$1,(BV$6-'[1]Tabulka propočtu, verze 2021'!$B$3))*BW$3/$E$4</f>
        <v>0</v>
      </c>
      <c r="BX121" s="1"/>
      <c r="BY121" s="121">
        <f>$K121*POWER($E$1,(BY$6-'[1]Tabulka propočtu, verze 2021'!$B$3))*BZ$3/$E$4</f>
        <v>0</v>
      </c>
      <c r="BZ121" s="121">
        <f>$L121*POWER($E$1,(BY$6-'[1]Tabulka propočtu, verze 2021'!$B$3))*BZ$3/$E$4</f>
        <v>0</v>
      </c>
      <c r="CA121" s="1"/>
      <c r="CB121" s="121">
        <f>$K121*POWER($E$1,(CB$6-'[1]Tabulka propočtu, verze 2021'!$B$3))*CC$3/$E$4</f>
        <v>0</v>
      </c>
      <c r="CC121" s="121">
        <f>$L121*POWER($E$1,(CB$6-'[1]Tabulka propočtu, verze 2021'!$B$3))*CC$3/$E$4</f>
        <v>0</v>
      </c>
      <c r="CD121" s="1"/>
      <c r="CE121" s="121">
        <f>$K121*POWER($E$1,(CE$6-'[1]Tabulka propočtu, verze 2021'!$B$3))*CF$3/$E$4</f>
        <v>0</v>
      </c>
      <c r="CF121" s="121">
        <f>$L121*POWER($E$1,(CE$6-'[1]Tabulka propočtu, verze 2021'!$B$3))*CF$3/$E$4</f>
        <v>0</v>
      </c>
      <c r="CG121" s="1"/>
      <c r="CH121" s="121">
        <f>$K121*POWER($E$1,(CH$6-'[1]Tabulka propočtu, verze 2021'!$B$3))*CI$3/$E$4</f>
        <v>0</v>
      </c>
      <c r="CI121" s="121">
        <f>$L121*POWER($E$1,(CH$6-'[1]Tabulka propočtu, verze 2021'!$B$3))*CI$3/$E$4</f>
        <v>0</v>
      </c>
      <c r="CJ121" s="1"/>
      <c r="CK121" s="121">
        <f>$K121*POWER($E$1,(CK$6-'[1]Tabulka propočtu, verze 2021'!$B$3))*CL$3/$E$4</f>
        <v>0</v>
      </c>
      <c r="CL121" s="121">
        <f>$L121*POWER($E$1,(CK$6-'[1]Tabulka propočtu, verze 2021'!$B$3))*CL$3/$E$4</f>
        <v>0</v>
      </c>
      <c r="CM121" s="1"/>
      <c r="CN121" s="121">
        <f>$K121*POWER($E$1,(CN$6-'[1]Tabulka propočtu, verze 2021'!$B$3))*CO$3/$E$4</f>
        <v>0</v>
      </c>
      <c r="CO121" s="121">
        <f>$L121*POWER($E$1,(CN$6-'[1]Tabulka propočtu, verze 2021'!$B$3))*CO$3/$E$4</f>
        <v>0</v>
      </c>
      <c r="CP121" s="1"/>
      <c r="CQ121" s="121">
        <f>$K121*POWER($E$1,(CQ$6-'[1]Tabulka propočtu, verze 2021'!$B$3))*CR$3/$E$4</f>
        <v>0</v>
      </c>
      <c r="CR121" s="121">
        <f>$L121*POWER($E$1,(CQ$6-'[1]Tabulka propočtu, verze 2021'!$B$3))*CR$3/$E$4</f>
        <v>0</v>
      </c>
      <c r="CS121" s="1"/>
      <c r="CT121" s="121">
        <f>$K121*POWER($E$1,(CT$6-'[1]Tabulka propočtu, verze 2021'!$B$3))*CU$3/$E$4</f>
        <v>0</v>
      </c>
      <c r="CU121" s="121">
        <f>$L121*POWER($E$1,(CT$6-'[1]Tabulka propočtu, verze 2021'!$B$3))*CU$3/$E$4</f>
        <v>0</v>
      </c>
      <c r="CV121" s="1"/>
      <c r="CW121" s="121">
        <f>$K121*POWER($E$1,(CW$6-'[1]Tabulka propočtu, verze 2021'!$B$3))*CX$3/$E$4</f>
        <v>0</v>
      </c>
      <c r="CX121" s="121">
        <f>$L121*POWER($E$1,(CW$6-'[1]Tabulka propočtu, verze 2021'!$B$3))*CX$3/$E$4</f>
        <v>0</v>
      </c>
      <c r="CY121" s="1"/>
      <c r="CZ121" s="121">
        <f>$K121*POWER($E$1,(CZ$6-'[1]Tabulka propočtu, verze 2021'!$B$3))*DA$3/$E$4</f>
        <v>0</v>
      </c>
      <c r="DA121" s="121">
        <f>$L121*POWER($E$1,(CZ$6-'[1]Tabulka propočtu, verze 2021'!$B$3))*DA$3/$E$4</f>
        <v>0</v>
      </c>
      <c r="DB121" s="1"/>
      <c r="DC121" s="121">
        <f>$K121*POWER($E$1,(DC$6-'[1]Tabulka propočtu, verze 2021'!$B$3))*DD$3/$E$4</f>
        <v>0</v>
      </c>
      <c r="DD121" s="121">
        <f>$L121*POWER($E$1,(DC$6-'[1]Tabulka propočtu, verze 2021'!$B$3))*DD$3/$E$4</f>
        <v>0</v>
      </c>
      <c r="DE121" s="1"/>
    </row>
    <row r="122" spans="1:109" x14ac:dyDescent="0.2">
      <c r="A122" s="118"/>
      <c r="B122" s="119"/>
      <c r="C122" s="114" t="str">
        <f>'[1]Tabulka propočtu, verze 2021'!C117</f>
        <v>F18</v>
      </c>
      <c r="D122" s="75" t="str">
        <f>'[1]Tabulka propočtu, verze 2021'!D117</f>
        <v>Rezervní řádek</v>
      </c>
      <c r="E122" s="76">
        <f>'[1]Tabulka propočtu, verze 2021'!E117</f>
        <v>0</v>
      </c>
      <c r="F122" s="77">
        <f>'[1]Tabulka propočtu, verze 2021'!G117</f>
        <v>0</v>
      </c>
      <c r="H122" s="126">
        <f>'[1]Tabulka propočtu, verze 2021'!$CQ117</f>
        <v>0</v>
      </c>
      <c r="I122" s="121">
        <f>'[1]Tabulka propočtu, verze 2021'!$CS117</f>
        <v>0</v>
      </c>
      <c r="K122" s="121">
        <f>'[1]Tabulka propočtu, verze 2021'!$CQ117</f>
        <v>0</v>
      </c>
      <c r="L122" s="121">
        <f>'[1]Tabulka propočtu, verze 2021'!$CS117</f>
        <v>0</v>
      </c>
      <c r="M122" s="64"/>
      <c r="N122" s="126">
        <f t="shared" si="247"/>
        <v>0</v>
      </c>
      <c r="O122" s="121">
        <f t="shared" si="248"/>
        <v>0</v>
      </c>
      <c r="P122"/>
      <c r="Q122" s="121">
        <f>$K122*POWER($E$1,(Q$6-'[1]Tabulka propočtu, verze 2021'!$B$3))*R$3/$E$4</f>
        <v>0</v>
      </c>
      <c r="R122" s="121">
        <f>$L122*POWER($E$1,(Q$6-'[1]Tabulka propočtu, verze 2021'!$B$3))*R$3/$E$4</f>
        <v>0</v>
      </c>
      <c r="S122"/>
      <c r="T122" s="121">
        <f>$K122*POWER($E$1,($T$6-'[1]Tabulka propočtu, verze 2021'!$B$3))*U$3/$E$4</f>
        <v>0</v>
      </c>
      <c r="U122" s="121">
        <f>$L122*POWER($E$1,($T$6-'[1]Tabulka propočtu, verze 2021'!$B$3))*U$3/$E$4</f>
        <v>0</v>
      </c>
      <c r="W122" s="121">
        <f>$K122*POWER($E$1,(W$6-'[1]Tabulka propočtu, verze 2021'!$B$3))*X$3/$E$4</f>
        <v>0</v>
      </c>
      <c r="X122" s="121">
        <f>$L122*POWER($E$1,(W$6-'[1]Tabulka propočtu, verze 2021'!$B$3))*X$3/$E$4</f>
        <v>0</v>
      </c>
      <c r="Z122" s="121">
        <f>$K122*POWER($E$1,(Z$6-'[1]Tabulka propočtu, verze 2021'!$B$3))*AA$3/$E$4</f>
        <v>0</v>
      </c>
      <c r="AA122" s="121">
        <f>$L122*POWER($E$1,(Z$6-'[1]Tabulka propočtu, verze 2021'!$B$3))*AA$3/$E$4</f>
        <v>0</v>
      </c>
      <c r="AB122" s="1"/>
      <c r="AC122" s="121">
        <f>$K122*POWER($E$1,(AC$6-'[1]Tabulka propočtu, verze 2021'!$B$3))*AD$3/$E$4</f>
        <v>0</v>
      </c>
      <c r="AD122" s="121">
        <f>$L122*POWER($E$1,(AC$6-'[1]Tabulka propočtu, verze 2021'!$B$3))*AD$3/$E$4</f>
        <v>0</v>
      </c>
      <c r="AE122" s="1"/>
      <c r="AF122" s="121">
        <f>$K122*POWER($E$1,(AF$6-'[1]Tabulka propočtu, verze 2021'!$B$3))*AG$3/$E$4</f>
        <v>0</v>
      </c>
      <c r="AG122" s="121">
        <f>$L122*POWER($E$1,(AF$6-'[1]Tabulka propočtu, verze 2021'!$B$3))*AG$3/$E$4</f>
        <v>0</v>
      </c>
      <c r="AH122" s="1"/>
      <c r="AI122" s="121">
        <f>$K122*POWER($E$1,(AI$6-'[1]Tabulka propočtu, verze 2021'!$B$3))*AJ$3/$E$4</f>
        <v>0</v>
      </c>
      <c r="AJ122" s="121">
        <f>$L122*POWER($E$1,(AI$6-'[1]Tabulka propočtu, verze 2021'!$B$3))*AJ$3/$E$4</f>
        <v>0</v>
      </c>
      <c r="AK122" s="1"/>
      <c r="AL122" s="121">
        <f>$K122*POWER($E$1,(AL$6-'[1]Tabulka propočtu, verze 2021'!$B$3))*AM$3/$E$4</f>
        <v>0</v>
      </c>
      <c r="AM122" s="121">
        <f>$L122*POWER($E$1,(AL$6-'[1]Tabulka propočtu, verze 2021'!$B$3))*AM$3/$E$4</f>
        <v>0</v>
      </c>
      <c r="AN122" s="1"/>
      <c r="AO122" s="121">
        <f>$K122*POWER($E$1,(AO$6-'[1]Tabulka propočtu, verze 2021'!$B$3))*AP$3/$E$4</f>
        <v>0</v>
      </c>
      <c r="AP122" s="121">
        <f>$L122*POWER($E$1,(AO$6-'[1]Tabulka propočtu, verze 2021'!$B$3))*AP$3/$E$4</f>
        <v>0</v>
      </c>
      <c r="AQ122" s="1"/>
      <c r="AR122" s="121">
        <f>$K122*POWER($E$1,(AR$6-'[1]Tabulka propočtu, verze 2021'!$B$3))*AS$3/$E$4</f>
        <v>0</v>
      </c>
      <c r="AS122" s="121">
        <f>$L122*POWER($E$1,(AR$6-'[1]Tabulka propočtu, verze 2021'!$B$3))*AS$3/$E$4</f>
        <v>0</v>
      </c>
      <c r="AT122" s="1"/>
      <c r="AU122" s="121">
        <f>$K122*POWER($E$1,(AU$6-'[1]Tabulka propočtu, verze 2021'!$B$3))*AV$3/$E$4</f>
        <v>0</v>
      </c>
      <c r="AV122" s="121">
        <f>$L122*POWER($E$1,(AU$6-'[1]Tabulka propočtu, verze 2021'!$B$3))*AV$3/$E$4</f>
        <v>0</v>
      </c>
      <c r="AW122" s="1"/>
      <c r="AX122" s="121">
        <f>$K122*POWER($E$1,(AX$6-'[1]Tabulka propočtu, verze 2021'!$B$3))*AY$3/$E$4</f>
        <v>0</v>
      </c>
      <c r="AY122" s="121">
        <f>$L122*POWER($E$1,(AX$6-'[1]Tabulka propočtu, verze 2021'!$B$3))*AY$3/$E$4</f>
        <v>0</v>
      </c>
      <c r="AZ122" s="1"/>
      <c r="BA122" s="121">
        <f>$K122*POWER($E$1,(BA$6-'[1]Tabulka propočtu, verze 2021'!$B$3))*BB$3/$E$4</f>
        <v>0</v>
      </c>
      <c r="BB122" s="121">
        <f>$L122*POWER($E$1,(BA$6-'[1]Tabulka propočtu, verze 2021'!$B$3))*BB$3/$E$4</f>
        <v>0</v>
      </c>
      <c r="BC122" s="1"/>
      <c r="BD122" s="121">
        <f>$K122*POWER($E$1,(BD$6-'[1]Tabulka propočtu, verze 2021'!$B$3))*BE$3/$E$4</f>
        <v>0</v>
      </c>
      <c r="BE122" s="121">
        <f>$L122*POWER($E$1,(BD$6-'[1]Tabulka propočtu, verze 2021'!$B$3))*BE$3/$E$4</f>
        <v>0</v>
      </c>
      <c r="BF122" s="1"/>
      <c r="BG122" s="121">
        <f>$K122*POWER($E$1,(BG$6-'[1]Tabulka propočtu, verze 2021'!$B$3))*BH$3/$E$4</f>
        <v>0</v>
      </c>
      <c r="BH122" s="121">
        <f>$L122*POWER($E$1,(BG$6-'[1]Tabulka propočtu, verze 2021'!$B$3))*BH$3/$E$4</f>
        <v>0</v>
      </c>
      <c r="BI122" s="1"/>
      <c r="BJ122" s="121">
        <f>$K122*POWER($E$1,(BJ$6-'[1]Tabulka propočtu, verze 2021'!$B$3))*BK$3/$E$4</f>
        <v>0</v>
      </c>
      <c r="BK122" s="121">
        <f>$L122*POWER($E$1,(BJ$6-'[1]Tabulka propočtu, verze 2021'!$B$3))*BK$3/$E$4</f>
        <v>0</v>
      </c>
      <c r="BL122" s="1"/>
      <c r="BM122" s="121">
        <f>$K122*POWER($E$1,(BM$6-'[1]Tabulka propočtu, verze 2021'!$B$3))*BN$3/$E$4</f>
        <v>0</v>
      </c>
      <c r="BN122" s="121">
        <f>$L122*POWER($E$1,(BM$6-'[1]Tabulka propočtu, verze 2021'!$B$3))*BN$3/$E$4</f>
        <v>0</v>
      </c>
      <c r="BO122" s="1"/>
      <c r="BP122" s="121">
        <f>$K122*POWER($E$1,(BP$6-'[1]Tabulka propočtu, verze 2021'!$B$3))*BQ$3/$E$4</f>
        <v>0</v>
      </c>
      <c r="BQ122" s="121">
        <f>$L122*POWER($E$1,(BP$6-'[1]Tabulka propočtu, verze 2021'!$B$3))*BQ$3/$E$4</f>
        <v>0</v>
      </c>
      <c r="BR122" s="1"/>
      <c r="BS122" s="121">
        <f>$K122*POWER($E$1,(BS$6-'[1]Tabulka propočtu, verze 2021'!$B$3))*BT$3/$E$4</f>
        <v>0</v>
      </c>
      <c r="BT122" s="121">
        <f>$L122*POWER($E$1,(BS$6-'[1]Tabulka propočtu, verze 2021'!$B$3))*BT$3/$E$4</f>
        <v>0</v>
      </c>
      <c r="BU122" s="1"/>
      <c r="BV122" s="121">
        <f>$K122*POWER($E$1,(BV$6-'[1]Tabulka propočtu, verze 2021'!$B$3))*BW$3/$E$4</f>
        <v>0</v>
      </c>
      <c r="BW122" s="121">
        <f>$L122*POWER($E$1,(BV$6-'[1]Tabulka propočtu, verze 2021'!$B$3))*BW$3/$E$4</f>
        <v>0</v>
      </c>
      <c r="BX122" s="1"/>
      <c r="BY122" s="121">
        <f>$K122*POWER($E$1,(BY$6-'[1]Tabulka propočtu, verze 2021'!$B$3))*BZ$3/$E$4</f>
        <v>0</v>
      </c>
      <c r="BZ122" s="121">
        <f>$L122*POWER($E$1,(BY$6-'[1]Tabulka propočtu, verze 2021'!$B$3))*BZ$3/$E$4</f>
        <v>0</v>
      </c>
      <c r="CA122" s="1"/>
      <c r="CB122" s="121">
        <f>$K122*POWER($E$1,(CB$6-'[1]Tabulka propočtu, verze 2021'!$B$3))*CC$3/$E$4</f>
        <v>0</v>
      </c>
      <c r="CC122" s="121">
        <f>$L122*POWER($E$1,(CB$6-'[1]Tabulka propočtu, verze 2021'!$B$3))*CC$3/$E$4</f>
        <v>0</v>
      </c>
      <c r="CD122" s="1"/>
      <c r="CE122" s="121">
        <f>$K122*POWER($E$1,(CE$6-'[1]Tabulka propočtu, verze 2021'!$B$3))*CF$3/$E$4</f>
        <v>0</v>
      </c>
      <c r="CF122" s="121">
        <f>$L122*POWER($E$1,(CE$6-'[1]Tabulka propočtu, verze 2021'!$B$3))*CF$3/$E$4</f>
        <v>0</v>
      </c>
      <c r="CG122" s="1"/>
      <c r="CH122" s="121">
        <f>$K122*POWER($E$1,(CH$6-'[1]Tabulka propočtu, verze 2021'!$B$3))*CI$3/$E$4</f>
        <v>0</v>
      </c>
      <c r="CI122" s="121">
        <f>$L122*POWER($E$1,(CH$6-'[1]Tabulka propočtu, verze 2021'!$B$3))*CI$3/$E$4</f>
        <v>0</v>
      </c>
      <c r="CJ122" s="1"/>
      <c r="CK122" s="121">
        <f>$K122*POWER($E$1,(CK$6-'[1]Tabulka propočtu, verze 2021'!$B$3))*CL$3/$E$4</f>
        <v>0</v>
      </c>
      <c r="CL122" s="121">
        <f>$L122*POWER($E$1,(CK$6-'[1]Tabulka propočtu, verze 2021'!$B$3))*CL$3/$E$4</f>
        <v>0</v>
      </c>
      <c r="CM122" s="1"/>
      <c r="CN122" s="121">
        <f>$K122*POWER($E$1,(CN$6-'[1]Tabulka propočtu, verze 2021'!$B$3))*CO$3/$E$4</f>
        <v>0</v>
      </c>
      <c r="CO122" s="121">
        <f>$L122*POWER($E$1,(CN$6-'[1]Tabulka propočtu, verze 2021'!$B$3))*CO$3/$E$4</f>
        <v>0</v>
      </c>
      <c r="CP122" s="1"/>
      <c r="CQ122" s="121">
        <f>$K122*POWER($E$1,(CQ$6-'[1]Tabulka propočtu, verze 2021'!$B$3))*CR$3/$E$4</f>
        <v>0</v>
      </c>
      <c r="CR122" s="121">
        <f>$L122*POWER($E$1,(CQ$6-'[1]Tabulka propočtu, verze 2021'!$B$3))*CR$3/$E$4</f>
        <v>0</v>
      </c>
      <c r="CS122" s="1"/>
      <c r="CT122" s="121">
        <f>$K122*POWER($E$1,(CT$6-'[1]Tabulka propočtu, verze 2021'!$B$3))*CU$3/$E$4</f>
        <v>0</v>
      </c>
      <c r="CU122" s="121">
        <f>$L122*POWER($E$1,(CT$6-'[1]Tabulka propočtu, verze 2021'!$B$3))*CU$3/$E$4</f>
        <v>0</v>
      </c>
      <c r="CV122" s="1"/>
      <c r="CW122" s="121">
        <f>$K122*POWER($E$1,(CW$6-'[1]Tabulka propočtu, verze 2021'!$B$3))*CX$3/$E$4</f>
        <v>0</v>
      </c>
      <c r="CX122" s="121">
        <f>$L122*POWER($E$1,(CW$6-'[1]Tabulka propočtu, verze 2021'!$B$3))*CX$3/$E$4</f>
        <v>0</v>
      </c>
      <c r="CY122" s="1"/>
      <c r="CZ122" s="121">
        <f>$K122*POWER($E$1,(CZ$6-'[1]Tabulka propočtu, verze 2021'!$B$3))*DA$3/$E$4</f>
        <v>0</v>
      </c>
      <c r="DA122" s="121">
        <f>$L122*POWER($E$1,(CZ$6-'[1]Tabulka propočtu, verze 2021'!$B$3))*DA$3/$E$4</f>
        <v>0</v>
      </c>
      <c r="DB122" s="1"/>
      <c r="DC122" s="121">
        <f>$K122*POWER($E$1,(DC$6-'[1]Tabulka propočtu, verze 2021'!$B$3))*DD$3/$E$4</f>
        <v>0</v>
      </c>
      <c r="DD122" s="121">
        <f>$L122*POWER($E$1,(DC$6-'[1]Tabulka propočtu, verze 2021'!$B$3))*DD$3/$E$4</f>
        <v>0</v>
      </c>
      <c r="DE122" s="1"/>
    </row>
    <row r="123" spans="1:109" x14ac:dyDescent="0.2">
      <c r="A123" s="118"/>
      <c r="B123" s="119"/>
      <c r="C123" s="114" t="str">
        <f>'[1]Tabulka propočtu, verze 2021'!C118</f>
        <v>F19</v>
      </c>
      <c r="D123" s="79" t="str">
        <f>'[1]Tabulka propočtu, verze 2021'!D118</f>
        <v>Individuální kalkulace</v>
      </c>
      <c r="E123" s="80" t="str">
        <f>'[1]Tabulka propočtu, verze 2021'!E118</f>
        <v>mil. Kč</v>
      </c>
      <c r="F123" s="81">
        <f>'[1]Tabulka propočtu, verze 2021'!G118</f>
        <v>0</v>
      </c>
      <c r="H123" s="126">
        <f>'[1]Tabulka propočtu, verze 2021'!$CQ118</f>
        <v>0</v>
      </c>
      <c r="I123" s="121">
        <f>'[1]Tabulka propočtu, verze 2021'!$CS118</f>
        <v>0</v>
      </c>
      <c r="K123" s="121">
        <f>'[1]Tabulka propočtu, verze 2021'!$CQ118</f>
        <v>0</v>
      </c>
      <c r="L123" s="121">
        <f>'[1]Tabulka propočtu, verze 2021'!$CS118</f>
        <v>0</v>
      </c>
      <c r="M123" s="64"/>
      <c r="N123" s="126">
        <f t="shared" si="247"/>
        <v>0</v>
      </c>
      <c r="O123" s="121">
        <f t="shared" si="248"/>
        <v>0</v>
      </c>
      <c r="P123"/>
      <c r="Q123" s="121">
        <f>$K123*POWER($E$1,(Q$6-'[1]Tabulka propočtu, verze 2021'!$B$3))*R$3/$E$4</f>
        <v>0</v>
      </c>
      <c r="R123" s="121">
        <f>$L123*POWER($E$1,(Q$6-'[1]Tabulka propočtu, verze 2021'!$B$3))*R$3/$E$4</f>
        <v>0</v>
      </c>
      <c r="S123"/>
      <c r="T123" s="121">
        <f>$K123*POWER($E$1,($T$6-'[1]Tabulka propočtu, verze 2021'!$B$3))*U$3/$E$4</f>
        <v>0</v>
      </c>
      <c r="U123" s="121">
        <f>$L123*POWER($E$1,($T$6-'[1]Tabulka propočtu, verze 2021'!$B$3))*U$3/$E$4</f>
        <v>0</v>
      </c>
      <c r="W123" s="121">
        <f>$K123*POWER($E$1,(W$6-'[1]Tabulka propočtu, verze 2021'!$B$3))*X$3/$E$4</f>
        <v>0</v>
      </c>
      <c r="X123" s="121">
        <f>$L123*POWER($E$1,(W$6-'[1]Tabulka propočtu, verze 2021'!$B$3))*X$3/$E$4</f>
        <v>0</v>
      </c>
      <c r="Z123" s="121">
        <f>$K123*POWER($E$1,(Z$6-'[1]Tabulka propočtu, verze 2021'!$B$3))*AA$3/$E$4</f>
        <v>0</v>
      </c>
      <c r="AA123" s="121">
        <f>$L123*POWER($E$1,(Z$6-'[1]Tabulka propočtu, verze 2021'!$B$3))*AA$3/$E$4</f>
        <v>0</v>
      </c>
      <c r="AB123" s="1"/>
      <c r="AC123" s="121">
        <f>$K123*POWER($E$1,(AC$6-'[1]Tabulka propočtu, verze 2021'!$B$3))*AD$3/$E$4</f>
        <v>0</v>
      </c>
      <c r="AD123" s="121">
        <f>$L123*POWER($E$1,(AC$6-'[1]Tabulka propočtu, verze 2021'!$B$3))*AD$3/$E$4</f>
        <v>0</v>
      </c>
      <c r="AE123" s="1"/>
      <c r="AF123" s="121">
        <f>$K123*POWER($E$1,(AF$6-'[1]Tabulka propočtu, verze 2021'!$B$3))*AG$3/$E$4</f>
        <v>0</v>
      </c>
      <c r="AG123" s="121">
        <f>$L123*POWER($E$1,(AF$6-'[1]Tabulka propočtu, verze 2021'!$B$3))*AG$3/$E$4</f>
        <v>0</v>
      </c>
      <c r="AH123" s="1"/>
      <c r="AI123" s="121">
        <f>$K123*POWER($E$1,(AI$6-'[1]Tabulka propočtu, verze 2021'!$B$3))*AJ$3/$E$4</f>
        <v>0</v>
      </c>
      <c r="AJ123" s="121">
        <f>$L123*POWER($E$1,(AI$6-'[1]Tabulka propočtu, verze 2021'!$B$3))*AJ$3/$E$4</f>
        <v>0</v>
      </c>
      <c r="AK123" s="1"/>
      <c r="AL123" s="121">
        <f>$K123*POWER($E$1,(AL$6-'[1]Tabulka propočtu, verze 2021'!$B$3))*AM$3/$E$4</f>
        <v>0</v>
      </c>
      <c r="AM123" s="121">
        <f>$L123*POWER($E$1,(AL$6-'[1]Tabulka propočtu, verze 2021'!$B$3))*AM$3/$E$4</f>
        <v>0</v>
      </c>
      <c r="AN123" s="1"/>
      <c r="AO123" s="121">
        <f>$K123*POWER($E$1,(AO$6-'[1]Tabulka propočtu, verze 2021'!$B$3))*AP$3/$E$4</f>
        <v>0</v>
      </c>
      <c r="AP123" s="121">
        <f>$L123*POWER($E$1,(AO$6-'[1]Tabulka propočtu, verze 2021'!$B$3))*AP$3/$E$4</f>
        <v>0</v>
      </c>
      <c r="AQ123" s="1"/>
      <c r="AR123" s="121">
        <f>$K123*POWER($E$1,(AR$6-'[1]Tabulka propočtu, verze 2021'!$B$3))*AS$3/$E$4</f>
        <v>0</v>
      </c>
      <c r="AS123" s="121">
        <f>$L123*POWER($E$1,(AR$6-'[1]Tabulka propočtu, verze 2021'!$B$3))*AS$3/$E$4</f>
        <v>0</v>
      </c>
      <c r="AT123" s="1"/>
      <c r="AU123" s="121">
        <f>$K123*POWER($E$1,(AU$6-'[1]Tabulka propočtu, verze 2021'!$B$3))*AV$3/$E$4</f>
        <v>0</v>
      </c>
      <c r="AV123" s="121">
        <f>$L123*POWER($E$1,(AU$6-'[1]Tabulka propočtu, verze 2021'!$B$3))*AV$3/$E$4</f>
        <v>0</v>
      </c>
      <c r="AW123" s="1"/>
      <c r="AX123" s="121">
        <f>$K123*POWER($E$1,(AX$6-'[1]Tabulka propočtu, verze 2021'!$B$3))*AY$3/$E$4</f>
        <v>0</v>
      </c>
      <c r="AY123" s="121">
        <f>$L123*POWER($E$1,(AX$6-'[1]Tabulka propočtu, verze 2021'!$B$3))*AY$3/$E$4</f>
        <v>0</v>
      </c>
      <c r="AZ123" s="1"/>
      <c r="BA123" s="121">
        <f>$K123*POWER($E$1,(BA$6-'[1]Tabulka propočtu, verze 2021'!$B$3))*BB$3/$E$4</f>
        <v>0</v>
      </c>
      <c r="BB123" s="121">
        <f>$L123*POWER($E$1,(BA$6-'[1]Tabulka propočtu, verze 2021'!$B$3))*BB$3/$E$4</f>
        <v>0</v>
      </c>
      <c r="BC123" s="1"/>
      <c r="BD123" s="121">
        <f>$K123*POWER($E$1,(BD$6-'[1]Tabulka propočtu, verze 2021'!$B$3))*BE$3/$E$4</f>
        <v>0</v>
      </c>
      <c r="BE123" s="121">
        <f>$L123*POWER($E$1,(BD$6-'[1]Tabulka propočtu, verze 2021'!$B$3))*BE$3/$E$4</f>
        <v>0</v>
      </c>
      <c r="BF123" s="1"/>
      <c r="BG123" s="121">
        <f>$K123*POWER($E$1,(BG$6-'[1]Tabulka propočtu, verze 2021'!$B$3))*BH$3/$E$4</f>
        <v>0</v>
      </c>
      <c r="BH123" s="121">
        <f>$L123*POWER($E$1,(BG$6-'[1]Tabulka propočtu, verze 2021'!$B$3))*BH$3/$E$4</f>
        <v>0</v>
      </c>
      <c r="BI123" s="1"/>
      <c r="BJ123" s="121">
        <f>$K123*POWER($E$1,(BJ$6-'[1]Tabulka propočtu, verze 2021'!$B$3))*BK$3/$E$4</f>
        <v>0</v>
      </c>
      <c r="BK123" s="121">
        <f>$L123*POWER($E$1,(BJ$6-'[1]Tabulka propočtu, verze 2021'!$B$3))*BK$3/$E$4</f>
        <v>0</v>
      </c>
      <c r="BL123" s="1"/>
      <c r="BM123" s="121">
        <f>$K123*POWER($E$1,(BM$6-'[1]Tabulka propočtu, verze 2021'!$B$3))*BN$3/$E$4</f>
        <v>0</v>
      </c>
      <c r="BN123" s="121">
        <f>$L123*POWER($E$1,(BM$6-'[1]Tabulka propočtu, verze 2021'!$B$3))*BN$3/$E$4</f>
        <v>0</v>
      </c>
      <c r="BO123" s="1"/>
      <c r="BP123" s="121">
        <f>$K123*POWER($E$1,(BP$6-'[1]Tabulka propočtu, verze 2021'!$B$3))*BQ$3/$E$4</f>
        <v>0</v>
      </c>
      <c r="BQ123" s="121">
        <f>$L123*POWER($E$1,(BP$6-'[1]Tabulka propočtu, verze 2021'!$B$3))*BQ$3/$E$4</f>
        <v>0</v>
      </c>
      <c r="BR123" s="1"/>
      <c r="BS123" s="121">
        <f>$K123*POWER($E$1,(BS$6-'[1]Tabulka propočtu, verze 2021'!$B$3))*BT$3/$E$4</f>
        <v>0</v>
      </c>
      <c r="BT123" s="121">
        <f>$L123*POWER($E$1,(BS$6-'[1]Tabulka propočtu, verze 2021'!$B$3))*BT$3/$E$4</f>
        <v>0</v>
      </c>
      <c r="BU123" s="1"/>
      <c r="BV123" s="121">
        <f>$K123*POWER($E$1,(BV$6-'[1]Tabulka propočtu, verze 2021'!$B$3))*BW$3/$E$4</f>
        <v>0</v>
      </c>
      <c r="BW123" s="121">
        <f>$L123*POWER($E$1,(BV$6-'[1]Tabulka propočtu, verze 2021'!$B$3))*BW$3/$E$4</f>
        <v>0</v>
      </c>
      <c r="BX123" s="1"/>
      <c r="BY123" s="121">
        <f>$K123*POWER($E$1,(BY$6-'[1]Tabulka propočtu, verze 2021'!$B$3))*BZ$3/$E$4</f>
        <v>0</v>
      </c>
      <c r="BZ123" s="121">
        <f>$L123*POWER($E$1,(BY$6-'[1]Tabulka propočtu, verze 2021'!$B$3))*BZ$3/$E$4</f>
        <v>0</v>
      </c>
      <c r="CA123" s="1"/>
      <c r="CB123" s="121">
        <f>$K123*POWER($E$1,(CB$6-'[1]Tabulka propočtu, verze 2021'!$B$3))*CC$3/$E$4</f>
        <v>0</v>
      </c>
      <c r="CC123" s="121">
        <f>$L123*POWER($E$1,(CB$6-'[1]Tabulka propočtu, verze 2021'!$B$3))*CC$3/$E$4</f>
        <v>0</v>
      </c>
      <c r="CD123" s="1"/>
      <c r="CE123" s="121">
        <f>$K123*POWER($E$1,(CE$6-'[1]Tabulka propočtu, verze 2021'!$B$3))*CF$3/$E$4</f>
        <v>0</v>
      </c>
      <c r="CF123" s="121">
        <f>$L123*POWER($E$1,(CE$6-'[1]Tabulka propočtu, verze 2021'!$B$3))*CF$3/$E$4</f>
        <v>0</v>
      </c>
      <c r="CG123" s="1"/>
      <c r="CH123" s="121">
        <f>$K123*POWER($E$1,(CH$6-'[1]Tabulka propočtu, verze 2021'!$B$3))*CI$3/$E$4</f>
        <v>0</v>
      </c>
      <c r="CI123" s="121">
        <f>$L123*POWER($E$1,(CH$6-'[1]Tabulka propočtu, verze 2021'!$B$3))*CI$3/$E$4</f>
        <v>0</v>
      </c>
      <c r="CJ123" s="1"/>
      <c r="CK123" s="121">
        <f>$K123*POWER($E$1,(CK$6-'[1]Tabulka propočtu, verze 2021'!$B$3))*CL$3/$E$4</f>
        <v>0</v>
      </c>
      <c r="CL123" s="121">
        <f>$L123*POWER($E$1,(CK$6-'[1]Tabulka propočtu, verze 2021'!$B$3))*CL$3/$E$4</f>
        <v>0</v>
      </c>
      <c r="CM123" s="1"/>
      <c r="CN123" s="121">
        <f>$K123*POWER($E$1,(CN$6-'[1]Tabulka propočtu, verze 2021'!$B$3))*CO$3/$E$4</f>
        <v>0</v>
      </c>
      <c r="CO123" s="121">
        <f>$L123*POWER($E$1,(CN$6-'[1]Tabulka propočtu, verze 2021'!$B$3))*CO$3/$E$4</f>
        <v>0</v>
      </c>
      <c r="CP123" s="1"/>
      <c r="CQ123" s="121">
        <f>$K123*POWER($E$1,(CQ$6-'[1]Tabulka propočtu, verze 2021'!$B$3))*CR$3/$E$4</f>
        <v>0</v>
      </c>
      <c r="CR123" s="121">
        <f>$L123*POWER($E$1,(CQ$6-'[1]Tabulka propočtu, verze 2021'!$B$3))*CR$3/$E$4</f>
        <v>0</v>
      </c>
      <c r="CS123" s="1"/>
      <c r="CT123" s="121">
        <f>$K123*POWER($E$1,(CT$6-'[1]Tabulka propočtu, verze 2021'!$B$3))*CU$3/$E$4</f>
        <v>0</v>
      </c>
      <c r="CU123" s="121">
        <f>$L123*POWER($E$1,(CT$6-'[1]Tabulka propočtu, verze 2021'!$B$3))*CU$3/$E$4</f>
        <v>0</v>
      </c>
      <c r="CV123" s="1"/>
      <c r="CW123" s="121">
        <f>$K123*POWER($E$1,(CW$6-'[1]Tabulka propočtu, verze 2021'!$B$3))*CX$3/$E$4</f>
        <v>0</v>
      </c>
      <c r="CX123" s="121">
        <f>$L123*POWER($E$1,(CW$6-'[1]Tabulka propočtu, verze 2021'!$B$3))*CX$3/$E$4</f>
        <v>0</v>
      </c>
      <c r="CY123" s="1"/>
      <c r="CZ123" s="121">
        <f>$K123*POWER($E$1,(CZ$6-'[1]Tabulka propočtu, verze 2021'!$B$3))*DA$3/$E$4</f>
        <v>0</v>
      </c>
      <c r="DA123" s="121">
        <f>$L123*POWER($E$1,(CZ$6-'[1]Tabulka propočtu, verze 2021'!$B$3))*DA$3/$E$4</f>
        <v>0</v>
      </c>
      <c r="DB123" s="1"/>
      <c r="DC123" s="121">
        <f>$K123*POWER($E$1,(DC$6-'[1]Tabulka propočtu, verze 2021'!$B$3))*DD$3/$E$4</f>
        <v>0</v>
      </c>
      <c r="DD123" s="121">
        <f>$L123*POWER($E$1,(DC$6-'[1]Tabulka propočtu, verze 2021'!$B$3))*DD$3/$E$4</f>
        <v>0</v>
      </c>
      <c r="DE123" s="1"/>
    </row>
    <row r="124" spans="1:109" x14ac:dyDescent="0.2">
      <c r="A124" s="118"/>
      <c r="B124" s="119"/>
      <c r="C124" s="114" t="str">
        <f>'[1]Tabulka propočtu, verze 2021'!C119</f>
        <v>F20</v>
      </c>
      <c r="D124" s="95" t="str">
        <f>'[1]Tabulka propočtu, verze 2021'!D119</f>
        <v>Individuální kalkulace</v>
      </c>
      <c r="E124" s="80" t="str">
        <f>'[1]Tabulka propočtu, verze 2021'!E119</f>
        <v>mil. Kč</v>
      </c>
      <c r="F124" s="81">
        <f>'[1]Tabulka propočtu, verze 2021'!G119</f>
        <v>0</v>
      </c>
      <c r="H124" s="126">
        <f>'[1]Tabulka propočtu, verze 2021'!$CQ119</f>
        <v>0</v>
      </c>
      <c r="I124" s="121">
        <f>'[1]Tabulka propočtu, verze 2021'!$CS119</f>
        <v>0</v>
      </c>
      <c r="K124" s="121">
        <f>'[1]Tabulka propočtu, verze 2021'!$CQ119</f>
        <v>0</v>
      </c>
      <c r="L124" s="121">
        <f>'[1]Tabulka propočtu, verze 2021'!$CS119</f>
        <v>0</v>
      </c>
      <c r="M124" s="64"/>
      <c r="N124" s="126">
        <f t="shared" si="247"/>
        <v>0</v>
      </c>
      <c r="O124" s="126">
        <f t="shared" si="248"/>
        <v>0</v>
      </c>
      <c r="P124"/>
      <c r="Q124" s="121">
        <f>$K124*POWER($E$1,(Q$6-'[1]Tabulka propočtu, verze 2021'!$B$3))*R$3/$E$4</f>
        <v>0</v>
      </c>
      <c r="R124" s="121">
        <f>$L124*POWER($E$1,(Q$6-'[1]Tabulka propočtu, verze 2021'!$B$3))*R$3/$E$4</f>
        <v>0</v>
      </c>
      <c r="S124"/>
      <c r="T124" s="121">
        <f>$K124*POWER($E$1,($T$6-'[1]Tabulka propočtu, verze 2021'!$B$3))*U$3/$E$4</f>
        <v>0</v>
      </c>
      <c r="U124" s="121">
        <f>$L124*POWER($E$1,($T$6-'[1]Tabulka propočtu, verze 2021'!$B$3))*U$3/$E$4</f>
        <v>0</v>
      </c>
      <c r="W124" s="121">
        <f>$K124*POWER($E$1,(W$6-'[1]Tabulka propočtu, verze 2021'!$B$3))*X$3/$E$4</f>
        <v>0</v>
      </c>
      <c r="X124" s="121">
        <f>$L124*POWER($E$1,(W$6-'[1]Tabulka propočtu, verze 2021'!$B$3))*X$3/$E$4</f>
        <v>0</v>
      </c>
      <c r="Z124" s="121">
        <f>$K124*POWER($E$1,(Z$6-'[1]Tabulka propočtu, verze 2021'!$B$3))*AA$3/$E$4</f>
        <v>0</v>
      </c>
      <c r="AA124" s="121">
        <f>$L124*POWER($E$1,(Z$6-'[1]Tabulka propočtu, verze 2021'!$B$3))*AA$3/$E$4</f>
        <v>0</v>
      </c>
      <c r="AB124" s="1"/>
      <c r="AC124" s="121">
        <f>$K124*POWER($E$1,(AC$6-'[1]Tabulka propočtu, verze 2021'!$B$3))*AD$3/$E$4</f>
        <v>0</v>
      </c>
      <c r="AD124" s="121">
        <f>$L124*POWER($E$1,(AC$6-'[1]Tabulka propočtu, verze 2021'!$B$3))*AD$3/$E$4</f>
        <v>0</v>
      </c>
      <c r="AE124" s="1"/>
      <c r="AF124" s="121">
        <f>$K124*POWER($E$1,(AF$6-'[1]Tabulka propočtu, verze 2021'!$B$3))*AG$3/$E$4</f>
        <v>0</v>
      </c>
      <c r="AG124" s="121">
        <f>$L124*POWER($E$1,(AF$6-'[1]Tabulka propočtu, verze 2021'!$B$3))*AG$3/$E$4</f>
        <v>0</v>
      </c>
      <c r="AH124" s="1"/>
      <c r="AI124" s="121">
        <f>$K124*POWER($E$1,(AI$6-'[1]Tabulka propočtu, verze 2021'!$B$3))*AJ$3/$E$4</f>
        <v>0</v>
      </c>
      <c r="AJ124" s="121">
        <f>$L124*POWER($E$1,(AI$6-'[1]Tabulka propočtu, verze 2021'!$B$3))*AJ$3/$E$4</f>
        <v>0</v>
      </c>
      <c r="AK124" s="1"/>
      <c r="AL124" s="121">
        <f>$K124*POWER($E$1,(AL$6-'[1]Tabulka propočtu, verze 2021'!$B$3))*AM$3/$E$4</f>
        <v>0</v>
      </c>
      <c r="AM124" s="121">
        <f>$L124*POWER($E$1,(AL$6-'[1]Tabulka propočtu, verze 2021'!$B$3))*AM$3/$E$4</f>
        <v>0</v>
      </c>
      <c r="AN124" s="1"/>
      <c r="AO124" s="121">
        <f>$K124*POWER($E$1,(AO$6-'[1]Tabulka propočtu, verze 2021'!$B$3))*AP$3/$E$4</f>
        <v>0</v>
      </c>
      <c r="AP124" s="121">
        <f>$L124*POWER($E$1,(AO$6-'[1]Tabulka propočtu, verze 2021'!$B$3))*AP$3/$E$4</f>
        <v>0</v>
      </c>
      <c r="AQ124" s="1"/>
      <c r="AR124" s="121">
        <f>$K124*POWER($E$1,(AR$6-'[1]Tabulka propočtu, verze 2021'!$B$3))*AS$3/$E$4</f>
        <v>0</v>
      </c>
      <c r="AS124" s="121">
        <f>$L124*POWER($E$1,(AR$6-'[1]Tabulka propočtu, verze 2021'!$B$3))*AS$3/$E$4</f>
        <v>0</v>
      </c>
      <c r="AT124" s="1"/>
      <c r="AU124" s="121">
        <f>$K124*POWER($E$1,(AU$6-'[1]Tabulka propočtu, verze 2021'!$B$3))*AV$3/$E$4</f>
        <v>0</v>
      </c>
      <c r="AV124" s="121">
        <f>$L124*POWER($E$1,(AU$6-'[1]Tabulka propočtu, verze 2021'!$B$3))*AV$3/$E$4</f>
        <v>0</v>
      </c>
      <c r="AW124" s="1"/>
      <c r="AX124" s="121">
        <f>$K124*POWER($E$1,(AX$6-'[1]Tabulka propočtu, verze 2021'!$B$3))*AY$3/$E$4</f>
        <v>0</v>
      </c>
      <c r="AY124" s="121">
        <f>$L124*POWER($E$1,(AX$6-'[1]Tabulka propočtu, verze 2021'!$B$3))*AY$3/$E$4</f>
        <v>0</v>
      </c>
      <c r="AZ124" s="1"/>
      <c r="BA124" s="121">
        <f>$K124*POWER($E$1,(BA$6-'[1]Tabulka propočtu, verze 2021'!$B$3))*BB$3/$E$4</f>
        <v>0</v>
      </c>
      <c r="BB124" s="121">
        <f>$L124*POWER($E$1,(BA$6-'[1]Tabulka propočtu, verze 2021'!$B$3))*BB$3/$E$4</f>
        <v>0</v>
      </c>
      <c r="BC124" s="1"/>
      <c r="BD124" s="121">
        <f>$K124*POWER($E$1,(BD$6-'[1]Tabulka propočtu, verze 2021'!$B$3))*BE$3/$E$4</f>
        <v>0</v>
      </c>
      <c r="BE124" s="121">
        <f>$L124*POWER($E$1,(BD$6-'[1]Tabulka propočtu, verze 2021'!$B$3))*BE$3/$E$4</f>
        <v>0</v>
      </c>
      <c r="BF124" s="1"/>
      <c r="BG124" s="121">
        <f>$K124*POWER($E$1,(BG$6-'[1]Tabulka propočtu, verze 2021'!$B$3))*BH$3/$E$4</f>
        <v>0</v>
      </c>
      <c r="BH124" s="121">
        <f>$L124*POWER($E$1,(BG$6-'[1]Tabulka propočtu, verze 2021'!$B$3))*BH$3/$E$4</f>
        <v>0</v>
      </c>
      <c r="BI124" s="1"/>
      <c r="BJ124" s="121">
        <f>$K124*POWER($E$1,(BJ$6-'[1]Tabulka propočtu, verze 2021'!$B$3))*BK$3/$E$4</f>
        <v>0</v>
      </c>
      <c r="BK124" s="121">
        <f>$L124*POWER($E$1,(BJ$6-'[1]Tabulka propočtu, verze 2021'!$B$3))*BK$3/$E$4</f>
        <v>0</v>
      </c>
      <c r="BL124" s="1"/>
      <c r="BM124" s="121">
        <f>$K124*POWER($E$1,(BM$6-'[1]Tabulka propočtu, verze 2021'!$B$3))*BN$3/$E$4</f>
        <v>0</v>
      </c>
      <c r="BN124" s="121">
        <f>$L124*POWER($E$1,(BM$6-'[1]Tabulka propočtu, verze 2021'!$B$3))*BN$3/$E$4</f>
        <v>0</v>
      </c>
      <c r="BO124" s="1"/>
      <c r="BP124" s="121">
        <f>$K124*POWER($E$1,(BP$6-'[1]Tabulka propočtu, verze 2021'!$B$3))*BQ$3/$E$4</f>
        <v>0</v>
      </c>
      <c r="BQ124" s="121">
        <f>$L124*POWER($E$1,(BP$6-'[1]Tabulka propočtu, verze 2021'!$B$3))*BQ$3/$E$4</f>
        <v>0</v>
      </c>
      <c r="BR124" s="1"/>
      <c r="BS124" s="121">
        <f>$K124*POWER($E$1,(BS$6-'[1]Tabulka propočtu, verze 2021'!$B$3))*BT$3/$E$4</f>
        <v>0</v>
      </c>
      <c r="BT124" s="121">
        <f>$L124*POWER($E$1,(BS$6-'[1]Tabulka propočtu, verze 2021'!$B$3))*BT$3/$E$4</f>
        <v>0</v>
      </c>
      <c r="BU124" s="1"/>
      <c r="BV124" s="121">
        <f>$K124*POWER($E$1,(BV$6-'[1]Tabulka propočtu, verze 2021'!$B$3))*BW$3/$E$4</f>
        <v>0</v>
      </c>
      <c r="BW124" s="121">
        <f>$L124*POWER($E$1,(BV$6-'[1]Tabulka propočtu, verze 2021'!$B$3))*BW$3/$E$4</f>
        <v>0</v>
      </c>
      <c r="BX124" s="1"/>
      <c r="BY124" s="121">
        <f>$K124*POWER($E$1,(BY$6-'[1]Tabulka propočtu, verze 2021'!$B$3))*BZ$3/$E$4</f>
        <v>0</v>
      </c>
      <c r="BZ124" s="121">
        <f>$L124*POWER($E$1,(BY$6-'[1]Tabulka propočtu, verze 2021'!$B$3))*BZ$3/$E$4</f>
        <v>0</v>
      </c>
      <c r="CA124" s="1"/>
      <c r="CB124" s="121">
        <f>$K124*POWER($E$1,(CB$6-'[1]Tabulka propočtu, verze 2021'!$B$3))*CC$3/$E$4</f>
        <v>0</v>
      </c>
      <c r="CC124" s="121">
        <f>$L124*POWER($E$1,(CB$6-'[1]Tabulka propočtu, verze 2021'!$B$3))*CC$3/$E$4</f>
        <v>0</v>
      </c>
      <c r="CD124" s="1"/>
      <c r="CE124" s="121">
        <f>$K124*POWER($E$1,(CE$6-'[1]Tabulka propočtu, verze 2021'!$B$3))*CF$3/$E$4</f>
        <v>0</v>
      </c>
      <c r="CF124" s="121">
        <f>$L124*POWER($E$1,(CE$6-'[1]Tabulka propočtu, verze 2021'!$B$3))*CF$3/$E$4</f>
        <v>0</v>
      </c>
      <c r="CG124" s="1"/>
      <c r="CH124" s="121">
        <f>$K124*POWER($E$1,(CH$6-'[1]Tabulka propočtu, verze 2021'!$B$3))*CI$3/$E$4</f>
        <v>0</v>
      </c>
      <c r="CI124" s="121">
        <f>$L124*POWER($E$1,(CH$6-'[1]Tabulka propočtu, verze 2021'!$B$3))*CI$3/$E$4</f>
        <v>0</v>
      </c>
      <c r="CJ124" s="1"/>
      <c r="CK124" s="121">
        <f>$K124*POWER($E$1,(CK$6-'[1]Tabulka propočtu, verze 2021'!$B$3))*CL$3/$E$4</f>
        <v>0</v>
      </c>
      <c r="CL124" s="121">
        <f>$L124*POWER($E$1,(CK$6-'[1]Tabulka propočtu, verze 2021'!$B$3))*CL$3/$E$4</f>
        <v>0</v>
      </c>
      <c r="CM124" s="1"/>
      <c r="CN124" s="121">
        <f>$K124*POWER($E$1,(CN$6-'[1]Tabulka propočtu, verze 2021'!$B$3))*CO$3/$E$4</f>
        <v>0</v>
      </c>
      <c r="CO124" s="121">
        <f>$L124*POWER($E$1,(CN$6-'[1]Tabulka propočtu, verze 2021'!$B$3))*CO$3/$E$4</f>
        <v>0</v>
      </c>
      <c r="CP124" s="1"/>
      <c r="CQ124" s="121">
        <f>$K124*POWER($E$1,(CQ$6-'[1]Tabulka propočtu, verze 2021'!$B$3))*CR$3/$E$4</f>
        <v>0</v>
      </c>
      <c r="CR124" s="121">
        <f>$L124*POWER($E$1,(CQ$6-'[1]Tabulka propočtu, verze 2021'!$B$3))*CR$3/$E$4</f>
        <v>0</v>
      </c>
      <c r="CS124" s="1"/>
      <c r="CT124" s="121">
        <f>$K124*POWER($E$1,(CT$6-'[1]Tabulka propočtu, verze 2021'!$B$3))*CU$3/$E$4</f>
        <v>0</v>
      </c>
      <c r="CU124" s="121">
        <f>$L124*POWER($E$1,(CT$6-'[1]Tabulka propočtu, verze 2021'!$B$3))*CU$3/$E$4</f>
        <v>0</v>
      </c>
      <c r="CV124" s="1"/>
      <c r="CW124" s="121">
        <f>$K124*POWER($E$1,(CW$6-'[1]Tabulka propočtu, verze 2021'!$B$3))*CX$3/$E$4</f>
        <v>0</v>
      </c>
      <c r="CX124" s="121">
        <f>$L124*POWER($E$1,(CW$6-'[1]Tabulka propočtu, verze 2021'!$B$3))*CX$3/$E$4</f>
        <v>0</v>
      </c>
      <c r="CY124" s="1"/>
      <c r="CZ124" s="121">
        <f>$K124*POWER($E$1,(CZ$6-'[1]Tabulka propočtu, verze 2021'!$B$3))*DA$3/$E$4</f>
        <v>0</v>
      </c>
      <c r="DA124" s="121">
        <f>$L124*POWER($E$1,(CZ$6-'[1]Tabulka propočtu, verze 2021'!$B$3))*DA$3/$E$4</f>
        <v>0</v>
      </c>
      <c r="DB124" s="1"/>
      <c r="DC124" s="121">
        <f>$K124*POWER($E$1,(DC$6-'[1]Tabulka propočtu, verze 2021'!$B$3))*DD$3/$E$4</f>
        <v>0</v>
      </c>
      <c r="DD124" s="121">
        <f>$L124*POWER($E$1,(DC$6-'[1]Tabulka propočtu, verze 2021'!$B$3))*DD$3/$E$4</f>
        <v>0</v>
      </c>
      <c r="DE124" s="1"/>
    </row>
    <row r="125" spans="1:109" ht="13.5" thickBot="1" x14ac:dyDescent="0.25">
      <c r="A125" s="127"/>
      <c r="B125" s="101"/>
      <c r="C125" s="102"/>
      <c r="D125" s="103" t="str">
        <f>'[1]Tabulka propočtu, verze 2021'!D120</f>
        <v>CELKEM</v>
      </c>
      <c r="E125" s="102">
        <f>'[1]Tabulka propočtu, verze 2021'!E120</f>
        <v>0</v>
      </c>
      <c r="F125" s="104">
        <f>'[1]Tabulka propočtu, verze 2021'!G120</f>
        <v>0</v>
      </c>
      <c r="H125" s="88">
        <f>SUM(H105:H124)</f>
        <v>6.8274100000000004</v>
      </c>
      <c r="I125" s="88">
        <f>SUM(I105:I124)</f>
        <v>7.812811</v>
      </c>
      <c r="K125" s="88">
        <f>SUM(K105:K124)</f>
        <v>6.8274100000000004</v>
      </c>
      <c r="L125" s="88">
        <f>SUM(L105:L124)</f>
        <v>7.812811</v>
      </c>
      <c r="M125" s="64"/>
      <c r="N125" s="88">
        <f>(SUM(N105:N124))</f>
        <v>7.1032373640000008</v>
      </c>
      <c r="O125" s="88">
        <f>(SUM(O105:O124))</f>
        <v>8.1284485643999993</v>
      </c>
      <c r="P125"/>
      <c r="Q125" s="88">
        <f>SUM(Q105:Q124)</f>
        <v>0</v>
      </c>
      <c r="R125" s="88">
        <f>SUM(R105:R124)</f>
        <v>0</v>
      </c>
      <c r="S125"/>
      <c r="T125" s="88">
        <f>SUM(T105:T124)</f>
        <v>0</v>
      </c>
      <c r="U125" s="88">
        <f>SUM(U105:U124)</f>
        <v>0</v>
      </c>
      <c r="W125" s="88">
        <f>SUM(W105:W124)</f>
        <v>7.1032373640000008</v>
      </c>
      <c r="X125" s="88">
        <f>SUM(X105:X124)</f>
        <v>8.1284485643999993</v>
      </c>
      <c r="Z125" s="88">
        <f>SUM(Z105:Z124)</f>
        <v>0</v>
      </c>
      <c r="AA125" s="88">
        <f>SUM(AA105:AA124)</f>
        <v>0</v>
      </c>
      <c r="AB125" s="1"/>
      <c r="AC125" s="88">
        <f>SUM(AC105:AC124)</f>
        <v>0</v>
      </c>
      <c r="AD125" s="88">
        <f>SUM(AD105:AD124)</f>
        <v>0</v>
      </c>
      <c r="AE125" s="1"/>
      <c r="AF125" s="88">
        <f>SUM(AF105:AF124)</f>
        <v>0</v>
      </c>
      <c r="AG125" s="88">
        <f>SUM(AG105:AG124)</f>
        <v>0</v>
      </c>
      <c r="AH125" s="1"/>
      <c r="AI125" s="88">
        <f>SUM(AI105:AI124)</f>
        <v>0</v>
      </c>
      <c r="AJ125" s="88">
        <f>SUM(AJ105:AJ124)</f>
        <v>0</v>
      </c>
      <c r="AK125" s="1"/>
      <c r="AL125" s="88">
        <f>SUM(AL105:AL124)</f>
        <v>0</v>
      </c>
      <c r="AM125" s="88">
        <f>SUM(AM105:AM124)</f>
        <v>0</v>
      </c>
      <c r="AN125" s="1"/>
      <c r="AO125" s="88">
        <f t="shared" ref="AO125:AP125" si="249">SUM(AO105:AO124)</f>
        <v>0</v>
      </c>
      <c r="AP125" s="88">
        <f t="shared" si="249"/>
        <v>0</v>
      </c>
      <c r="AQ125" s="1"/>
      <c r="AR125" s="88">
        <f t="shared" ref="AR125:AS125" si="250">SUM(AR105:AR124)</f>
        <v>0</v>
      </c>
      <c r="AS125" s="88">
        <f t="shared" si="250"/>
        <v>0</v>
      </c>
      <c r="AT125" s="1"/>
      <c r="AU125" s="88">
        <f t="shared" ref="AU125:AV125" si="251">SUM(AU105:AU124)</f>
        <v>0</v>
      </c>
      <c r="AV125" s="88">
        <f t="shared" si="251"/>
        <v>0</v>
      </c>
      <c r="AW125" s="1"/>
      <c r="AX125" s="88">
        <f t="shared" ref="AX125:AY125" si="252">SUM(AX105:AX124)</f>
        <v>0</v>
      </c>
      <c r="AY125" s="88">
        <f t="shared" si="252"/>
        <v>0</v>
      </c>
      <c r="AZ125" s="1"/>
      <c r="BA125" s="88">
        <f t="shared" ref="BA125:BB125" si="253">SUM(BA105:BA124)</f>
        <v>0</v>
      </c>
      <c r="BB125" s="88">
        <f t="shared" si="253"/>
        <v>0</v>
      </c>
      <c r="BC125" s="1"/>
      <c r="BD125" s="88">
        <f t="shared" ref="BD125:BE125" si="254">SUM(BD105:BD124)</f>
        <v>0</v>
      </c>
      <c r="BE125" s="88">
        <f t="shared" si="254"/>
        <v>0</v>
      </c>
      <c r="BF125" s="1"/>
      <c r="BG125" s="88">
        <f t="shared" ref="BG125:BH125" si="255">SUM(BG105:BG124)</f>
        <v>0</v>
      </c>
      <c r="BH125" s="88">
        <f t="shared" si="255"/>
        <v>0</v>
      </c>
      <c r="BI125" s="1"/>
      <c r="BJ125" s="88">
        <f t="shared" ref="BJ125:BK125" si="256">SUM(BJ105:BJ124)</f>
        <v>0</v>
      </c>
      <c r="BK125" s="88">
        <f t="shared" si="256"/>
        <v>0</v>
      </c>
      <c r="BL125" s="1"/>
      <c r="BM125" s="88">
        <f t="shared" ref="BM125:BN125" si="257">SUM(BM105:BM124)</f>
        <v>0</v>
      </c>
      <c r="BN125" s="88">
        <f t="shared" si="257"/>
        <v>0</v>
      </c>
      <c r="BO125" s="1"/>
      <c r="BP125" s="88">
        <f t="shared" ref="BP125:BQ125" si="258">SUM(BP105:BP124)</f>
        <v>0</v>
      </c>
      <c r="BQ125" s="88">
        <f t="shared" si="258"/>
        <v>0</v>
      </c>
      <c r="BR125" s="1"/>
      <c r="BS125" s="88">
        <f t="shared" ref="BS125:BT125" si="259">SUM(BS105:BS124)</f>
        <v>0</v>
      </c>
      <c r="BT125" s="88">
        <f t="shared" si="259"/>
        <v>0</v>
      </c>
      <c r="BU125" s="1"/>
      <c r="BV125" s="88">
        <f t="shared" ref="BV125:BW125" si="260">SUM(BV105:BV124)</f>
        <v>0</v>
      </c>
      <c r="BW125" s="88">
        <f t="shared" si="260"/>
        <v>0</v>
      </c>
      <c r="BX125" s="1"/>
      <c r="BY125" s="88">
        <f t="shared" ref="BY125:BZ125" si="261">SUM(BY105:BY124)</f>
        <v>0</v>
      </c>
      <c r="BZ125" s="88">
        <f t="shared" si="261"/>
        <v>0</v>
      </c>
      <c r="CA125" s="1"/>
      <c r="CB125" s="88">
        <f t="shared" ref="CB125:CC125" si="262">SUM(CB105:CB124)</f>
        <v>0</v>
      </c>
      <c r="CC125" s="88">
        <f t="shared" si="262"/>
        <v>0</v>
      </c>
      <c r="CD125" s="1"/>
      <c r="CE125" s="88">
        <f t="shared" ref="CE125:CF125" si="263">SUM(CE105:CE124)</f>
        <v>0</v>
      </c>
      <c r="CF125" s="88">
        <f t="shared" si="263"/>
        <v>0</v>
      </c>
      <c r="CG125" s="1"/>
      <c r="CH125" s="88">
        <f t="shared" ref="CH125:CI125" si="264">SUM(CH105:CH124)</f>
        <v>0</v>
      </c>
      <c r="CI125" s="88">
        <f t="shared" si="264"/>
        <v>0</v>
      </c>
      <c r="CJ125" s="1"/>
      <c r="CK125" s="88">
        <f t="shared" ref="CK125:CL125" si="265">SUM(CK105:CK124)</f>
        <v>0</v>
      </c>
      <c r="CL125" s="88">
        <f t="shared" si="265"/>
        <v>0</v>
      </c>
      <c r="CM125" s="1"/>
      <c r="CN125" s="88">
        <f t="shared" ref="CN125:CO125" si="266">SUM(CN105:CN124)</f>
        <v>0</v>
      </c>
      <c r="CO125" s="88">
        <f t="shared" si="266"/>
        <v>0</v>
      </c>
      <c r="CP125" s="1"/>
      <c r="CQ125" s="88">
        <f t="shared" ref="CQ125:CR125" si="267">SUM(CQ105:CQ124)</f>
        <v>0</v>
      </c>
      <c r="CR125" s="88">
        <f t="shared" si="267"/>
        <v>0</v>
      </c>
      <c r="CS125" s="1"/>
      <c r="CT125" s="88">
        <f t="shared" ref="CT125:CU125" si="268">SUM(CT105:CT124)</f>
        <v>0</v>
      </c>
      <c r="CU125" s="88">
        <f t="shared" si="268"/>
        <v>0</v>
      </c>
      <c r="CV125" s="1"/>
      <c r="CW125" s="88">
        <f t="shared" ref="CW125:CX125" si="269">SUM(CW105:CW124)</f>
        <v>0</v>
      </c>
      <c r="CX125" s="88">
        <f t="shared" si="269"/>
        <v>0</v>
      </c>
      <c r="CY125" s="1"/>
      <c r="CZ125" s="88">
        <f t="shared" ref="CZ125:DA125" si="270">SUM(CZ105:CZ124)</f>
        <v>0</v>
      </c>
      <c r="DA125" s="88">
        <f t="shared" si="270"/>
        <v>0</v>
      </c>
      <c r="DB125" s="1"/>
      <c r="DC125" s="88">
        <f>SUM(DC105:DC124)</f>
        <v>0</v>
      </c>
      <c r="DD125" s="88">
        <f>SUM(DD105:DD124)</f>
        <v>0</v>
      </c>
      <c r="DE125" s="1"/>
    </row>
    <row r="126" spans="1:109" x14ac:dyDescent="0.2">
      <c r="A126" s="133" t="s">
        <v>49</v>
      </c>
      <c r="B126" s="134" t="s">
        <v>50</v>
      </c>
      <c r="C126" s="114" t="str">
        <f>'[1]Tabulka propočtu, verze 2021'!C121</f>
        <v>G01</v>
      </c>
      <c r="D126" s="135" t="str">
        <f>'[1]Tabulka propočtu, verze 2021'!D121</f>
        <v>Demontáž nástupiště</v>
      </c>
      <c r="E126" s="114" t="str">
        <f>'[1]Tabulka propočtu, verze 2021'!E121</f>
        <v>m hrany</v>
      </c>
      <c r="F126" s="67">
        <f>'[1]Tabulka propočtu, verze 2021'!G121</f>
        <v>2.7814929484484994E-3</v>
      </c>
      <c r="H126" s="126">
        <f>'[1]Tabulka propočtu, verze 2021'!$CQ121</f>
        <v>0</v>
      </c>
      <c r="I126" s="117">
        <f>'[1]Tabulka propočtu, verze 2021'!$CS121</f>
        <v>0</v>
      </c>
      <c r="K126" s="121">
        <f>'[1]Tabulka propočtu, verze 2021'!$CQ121</f>
        <v>0</v>
      </c>
      <c r="L126" s="121">
        <f>'[1]Tabulka propočtu, verze 2021'!$CS121</f>
        <v>0</v>
      </c>
      <c r="M126" s="64"/>
      <c r="N126" s="126">
        <f t="shared" ref="N126:N133" si="271">(SUMIF(Q$5:BZ$5,1,Q126:BZ126))</f>
        <v>0</v>
      </c>
      <c r="O126" s="117">
        <f t="shared" ref="O126:O133" si="272">(SUMIF(Q$5:BZ$5,2,Q126:BZ126))</f>
        <v>0</v>
      </c>
      <c r="P126"/>
      <c r="Q126" s="117">
        <f>$K126*POWER($E$1,(Q$6-'[1]Tabulka propočtu, verze 2021'!$B$3))*R$3/$E$4</f>
        <v>0</v>
      </c>
      <c r="R126" s="117">
        <f>$L126*POWER($E$1,(Q$6-'[1]Tabulka propočtu, verze 2021'!$B$3))*R$3/$E$4</f>
        <v>0</v>
      </c>
      <c r="S126"/>
      <c r="T126" s="117">
        <f>$K126*POWER($E$1,($T$6-'[1]Tabulka propočtu, verze 2021'!$B$3))*U$3/$E$4</f>
        <v>0</v>
      </c>
      <c r="U126" s="117">
        <f>$L126*POWER($E$1,($T$6-'[1]Tabulka propočtu, verze 2021'!$B$3))*U$3/$E$4</f>
        <v>0</v>
      </c>
      <c r="W126" s="117">
        <f>$K126*POWER($E$1,(W$6-'[1]Tabulka propočtu, verze 2021'!$B$3))*X$3/$E$4</f>
        <v>0</v>
      </c>
      <c r="X126" s="117">
        <f>$L126*POWER($E$1,(W$6-'[1]Tabulka propočtu, verze 2021'!$B$3))*X$3/$E$4</f>
        <v>0</v>
      </c>
      <c r="Z126" s="117">
        <f>$K126*POWER($E$1,(Z$6-'[1]Tabulka propočtu, verze 2021'!$B$3))*AA$3/$E$4</f>
        <v>0</v>
      </c>
      <c r="AA126" s="117">
        <f>$L126*POWER($E$1,(Z$6-'[1]Tabulka propočtu, verze 2021'!$B$3))*AA$3/$E$4</f>
        <v>0</v>
      </c>
      <c r="AB126" s="1"/>
      <c r="AC126" s="117">
        <f>$K126*POWER($E$1,(AC$6-'[1]Tabulka propočtu, verze 2021'!$B$3))*AD$3/$E$4</f>
        <v>0</v>
      </c>
      <c r="AD126" s="117">
        <f>$L126*POWER($E$1,(AC$6-'[1]Tabulka propočtu, verze 2021'!$B$3))*AD$3/$E$4</f>
        <v>0</v>
      </c>
      <c r="AE126" s="1"/>
      <c r="AF126" s="117">
        <f>$K126*POWER($E$1,(AF$6-'[1]Tabulka propočtu, verze 2021'!$B$3))*AG$3/$E$4</f>
        <v>0</v>
      </c>
      <c r="AG126" s="117">
        <f>$L126*POWER($E$1,(AF$6-'[1]Tabulka propočtu, verze 2021'!$B$3))*AG$3/$E$4</f>
        <v>0</v>
      </c>
      <c r="AH126" s="1"/>
      <c r="AI126" s="117">
        <f>$K126*POWER($E$1,(AI$6-'[1]Tabulka propočtu, verze 2021'!$B$3))*AJ$3/$E$4</f>
        <v>0</v>
      </c>
      <c r="AJ126" s="117">
        <f>$L126*POWER($E$1,(AI$6-'[1]Tabulka propočtu, verze 2021'!$B$3))*AJ$3/$E$4</f>
        <v>0</v>
      </c>
      <c r="AK126" s="1"/>
      <c r="AL126" s="117">
        <f>$K126*POWER($E$1,(AL$6-'[1]Tabulka propočtu, verze 2021'!$B$3))*AM$3/$E$4</f>
        <v>0</v>
      </c>
      <c r="AM126" s="117">
        <f>$L126*POWER($E$1,(AL$6-'[1]Tabulka propočtu, verze 2021'!$B$3))*AM$3/$E$4</f>
        <v>0</v>
      </c>
      <c r="AN126" s="1"/>
      <c r="AO126" s="117">
        <f>$K126*POWER($E$1,(AO$6-'[1]Tabulka propočtu, verze 2021'!$B$3))*AP$3/$E$4</f>
        <v>0</v>
      </c>
      <c r="AP126" s="117">
        <f>$L126*POWER($E$1,(AO$6-'[1]Tabulka propočtu, verze 2021'!$B$3))*AP$3/$E$4</f>
        <v>0</v>
      </c>
      <c r="AQ126" s="1"/>
      <c r="AR126" s="117">
        <f>$K126*POWER($E$1,(AR$6-'[1]Tabulka propočtu, verze 2021'!$B$3))*AS$3/$E$4</f>
        <v>0</v>
      </c>
      <c r="AS126" s="117">
        <f>$L126*POWER($E$1,(AR$6-'[1]Tabulka propočtu, verze 2021'!$B$3))*AS$3/$E$4</f>
        <v>0</v>
      </c>
      <c r="AT126" s="1"/>
      <c r="AU126" s="117">
        <f>$K126*POWER($E$1,(AU$6-'[1]Tabulka propočtu, verze 2021'!$B$3))*AV$3/$E$4</f>
        <v>0</v>
      </c>
      <c r="AV126" s="117">
        <f>$L126*POWER($E$1,(AU$6-'[1]Tabulka propočtu, verze 2021'!$B$3))*AV$3/$E$4</f>
        <v>0</v>
      </c>
      <c r="AW126" s="1"/>
      <c r="AX126" s="117">
        <f>$K126*POWER($E$1,(AX$6-'[1]Tabulka propočtu, verze 2021'!$B$3))*AY$3/$E$4</f>
        <v>0</v>
      </c>
      <c r="AY126" s="117">
        <f>$L126*POWER($E$1,(AX$6-'[1]Tabulka propočtu, verze 2021'!$B$3))*AY$3/$E$4</f>
        <v>0</v>
      </c>
      <c r="AZ126" s="1"/>
      <c r="BA126" s="117">
        <f>$K126*POWER($E$1,(BA$6-'[1]Tabulka propočtu, verze 2021'!$B$3))*BB$3/$E$4</f>
        <v>0</v>
      </c>
      <c r="BB126" s="117">
        <f>$L126*POWER($E$1,(BA$6-'[1]Tabulka propočtu, verze 2021'!$B$3))*BB$3/$E$4</f>
        <v>0</v>
      </c>
      <c r="BC126" s="1"/>
      <c r="BD126" s="117">
        <f>$K126*POWER($E$1,(BD$6-'[1]Tabulka propočtu, verze 2021'!$B$3))*BE$3/$E$4</f>
        <v>0</v>
      </c>
      <c r="BE126" s="117">
        <f>$L126*POWER($E$1,(BD$6-'[1]Tabulka propočtu, verze 2021'!$B$3))*BE$3/$E$4</f>
        <v>0</v>
      </c>
      <c r="BF126" s="1"/>
      <c r="BG126" s="117">
        <f>$K126*POWER($E$1,(BG$6-'[1]Tabulka propočtu, verze 2021'!$B$3))*BH$3/$E$4</f>
        <v>0</v>
      </c>
      <c r="BH126" s="117">
        <f>$L126*POWER($E$1,(BG$6-'[1]Tabulka propočtu, verze 2021'!$B$3))*BH$3/$E$4</f>
        <v>0</v>
      </c>
      <c r="BI126" s="1"/>
      <c r="BJ126" s="117">
        <f>$K126*POWER($E$1,(BJ$6-'[1]Tabulka propočtu, verze 2021'!$B$3))*BK$3/$E$4</f>
        <v>0</v>
      </c>
      <c r="BK126" s="117">
        <f>$L126*POWER($E$1,(BJ$6-'[1]Tabulka propočtu, verze 2021'!$B$3))*BK$3/$E$4</f>
        <v>0</v>
      </c>
      <c r="BL126" s="1"/>
      <c r="BM126" s="117">
        <f>$K126*POWER($E$1,(BM$6-'[1]Tabulka propočtu, verze 2021'!$B$3))*BN$3/$E$4</f>
        <v>0</v>
      </c>
      <c r="BN126" s="117">
        <f>$L126*POWER($E$1,(BM$6-'[1]Tabulka propočtu, verze 2021'!$B$3))*BN$3/$E$4</f>
        <v>0</v>
      </c>
      <c r="BO126" s="1"/>
      <c r="BP126" s="117">
        <f>$K126*POWER($E$1,(BP$6-'[1]Tabulka propočtu, verze 2021'!$B$3))*BQ$3/$E$4</f>
        <v>0</v>
      </c>
      <c r="BQ126" s="117">
        <f>$L126*POWER($E$1,(BP$6-'[1]Tabulka propočtu, verze 2021'!$B$3))*BQ$3/$E$4</f>
        <v>0</v>
      </c>
      <c r="BR126" s="1"/>
      <c r="BS126" s="117">
        <f>$K126*POWER($E$1,(BS$6-'[1]Tabulka propočtu, verze 2021'!$B$3))*BT$3/$E$4</f>
        <v>0</v>
      </c>
      <c r="BT126" s="117">
        <f>$L126*POWER($E$1,(BS$6-'[1]Tabulka propočtu, verze 2021'!$B$3))*BT$3/$E$4</f>
        <v>0</v>
      </c>
      <c r="BU126" s="1"/>
      <c r="BV126" s="117">
        <f>$K126*POWER($E$1,(BV$6-'[1]Tabulka propočtu, verze 2021'!$B$3))*BW$3/$E$4</f>
        <v>0</v>
      </c>
      <c r="BW126" s="117">
        <f>$L126*POWER($E$1,(BV$6-'[1]Tabulka propočtu, verze 2021'!$B$3))*BW$3/$E$4</f>
        <v>0</v>
      </c>
      <c r="BX126" s="1"/>
      <c r="BY126" s="117">
        <f>$K126*POWER($E$1,(BY$6-'[1]Tabulka propočtu, verze 2021'!$B$3))*BZ$3/$E$4</f>
        <v>0</v>
      </c>
      <c r="BZ126" s="117">
        <f>$L126*POWER($E$1,(BY$6-'[1]Tabulka propočtu, verze 2021'!$B$3))*BZ$3/$E$4</f>
        <v>0</v>
      </c>
      <c r="CA126" s="1"/>
      <c r="CB126" s="117">
        <f>$K126*POWER($E$1,(CB$6-'[1]Tabulka propočtu, verze 2021'!$B$3))*CC$3/$E$4</f>
        <v>0</v>
      </c>
      <c r="CC126" s="117">
        <f>$L126*POWER($E$1,(CB$6-'[1]Tabulka propočtu, verze 2021'!$B$3))*CC$3/$E$4</f>
        <v>0</v>
      </c>
      <c r="CD126" s="1"/>
      <c r="CE126" s="117">
        <f>$K126*POWER($E$1,(CE$6-'[1]Tabulka propočtu, verze 2021'!$B$3))*CF$3/$E$4</f>
        <v>0</v>
      </c>
      <c r="CF126" s="117">
        <f>$L126*POWER($E$1,(CE$6-'[1]Tabulka propočtu, verze 2021'!$B$3))*CF$3/$E$4</f>
        <v>0</v>
      </c>
      <c r="CG126" s="1"/>
      <c r="CH126" s="117">
        <f>$K126*POWER($E$1,(CH$6-'[1]Tabulka propočtu, verze 2021'!$B$3))*CI$3/$E$4</f>
        <v>0</v>
      </c>
      <c r="CI126" s="117">
        <f>$L126*POWER($E$1,(CH$6-'[1]Tabulka propočtu, verze 2021'!$B$3))*CI$3/$E$4</f>
        <v>0</v>
      </c>
      <c r="CJ126" s="1"/>
      <c r="CK126" s="117">
        <f>$K126*POWER($E$1,(CK$6-'[1]Tabulka propočtu, verze 2021'!$B$3))*CL$3/$E$4</f>
        <v>0</v>
      </c>
      <c r="CL126" s="117">
        <f>$L126*POWER($E$1,(CK$6-'[1]Tabulka propočtu, verze 2021'!$B$3))*CL$3/$E$4</f>
        <v>0</v>
      </c>
      <c r="CM126" s="1"/>
      <c r="CN126" s="117">
        <f>$K126*POWER($E$1,(CN$6-'[1]Tabulka propočtu, verze 2021'!$B$3))*CO$3/$E$4</f>
        <v>0</v>
      </c>
      <c r="CO126" s="117">
        <f>$L126*POWER($E$1,(CN$6-'[1]Tabulka propočtu, verze 2021'!$B$3))*CO$3/$E$4</f>
        <v>0</v>
      </c>
      <c r="CP126" s="1"/>
      <c r="CQ126" s="117">
        <f>$K126*POWER($E$1,(CQ$6-'[1]Tabulka propočtu, verze 2021'!$B$3))*CR$3/$E$4</f>
        <v>0</v>
      </c>
      <c r="CR126" s="117">
        <f>$L126*POWER($E$1,(CQ$6-'[1]Tabulka propočtu, verze 2021'!$B$3))*CR$3/$E$4</f>
        <v>0</v>
      </c>
      <c r="CS126" s="1"/>
      <c r="CT126" s="117">
        <f>$K126*POWER($E$1,(CT$6-'[1]Tabulka propočtu, verze 2021'!$B$3))*CU$3/$E$4</f>
        <v>0</v>
      </c>
      <c r="CU126" s="117">
        <f>$L126*POWER($E$1,(CT$6-'[1]Tabulka propočtu, verze 2021'!$B$3))*CU$3/$E$4</f>
        <v>0</v>
      </c>
      <c r="CV126" s="1"/>
      <c r="CW126" s="117">
        <f>$K126*POWER($E$1,(CW$6-'[1]Tabulka propočtu, verze 2021'!$B$3))*CX$3/$E$4</f>
        <v>0</v>
      </c>
      <c r="CX126" s="117">
        <f>$L126*POWER($E$1,(CW$6-'[1]Tabulka propočtu, verze 2021'!$B$3))*CX$3/$E$4</f>
        <v>0</v>
      </c>
      <c r="CY126" s="1"/>
      <c r="CZ126" s="117">
        <f>$K126*POWER($E$1,(CZ$6-'[1]Tabulka propočtu, verze 2021'!$B$3))*DA$3/$E$4</f>
        <v>0</v>
      </c>
      <c r="DA126" s="117">
        <f>$L126*POWER($E$1,(CZ$6-'[1]Tabulka propočtu, verze 2021'!$B$3))*DA$3/$E$4</f>
        <v>0</v>
      </c>
      <c r="DB126" s="1"/>
      <c r="DC126" s="117">
        <f>$K126*POWER($E$1,(DC$6-'[1]Tabulka propočtu, verze 2021'!$B$3))*DD$3/$E$4</f>
        <v>0</v>
      </c>
      <c r="DD126" s="117">
        <f>$L126*POWER($E$1,(DC$6-'[1]Tabulka propočtu, verze 2021'!$B$3))*DD$3/$E$4</f>
        <v>0</v>
      </c>
      <c r="DE126" s="1"/>
    </row>
    <row r="127" spans="1:109" x14ac:dyDescent="0.2">
      <c r="A127" s="136"/>
      <c r="B127" s="137"/>
      <c r="C127" s="114" t="str">
        <f>'[1]Tabulka propočtu, verze 2021'!C122</f>
        <v>G02</v>
      </c>
      <c r="D127" s="135" t="str">
        <f>'[1]Tabulka propočtu, verze 2021'!D122</f>
        <v>Nové nástupiště (nástupištní hrana 550 mm nad TK)</v>
      </c>
      <c r="E127" s="114" t="str">
        <f>'[1]Tabulka propočtu, verze 2021'!E122</f>
        <v>m hrany</v>
      </c>
      <c r="F127" s="67">
        <f>'[1]Tabulka propočtu, verze 2021'!G122</f>
        <v>2.2251943587587995E-2</v>
      </c>
      <c r="H127" s="126">
        <f>'[1]Tabulka propočtu, verze 2021'!$CQ122</f>
        <v>0</v>
      </c>
      <c r="I127" s="121">
        <f>'[1]Tabulka propočtu, verze 2021'!$CS122</f>
        <v>0</v>
      </c>
      <c r="K127" s="121">
        <f>'[1]Tabulka propočtu, verze 2021'!$CQ122</f>
        <v>0</v>
      </c>
      <c r="L127" s="121">
        <f>'[1]Tabulka propočtu, verze 2021'!$CS122</f>
        <v>0</v>
      </c>
      <c r="M127" s="64"/>
      <c r="N127" s="126">
        <f t="shared" si="271"/>
        <v>0</v>
      </c>
      <c r="O127" s="121">
        <f t="shared" si="272"/>
        <v>0</v>
      </c>
      <c r="P127"/>
      <c r="Q127" s="121">
        <f>$K127*POWER($E$1,(Q$6-'[1]Tabulka propočtu, verze 2021'!$B$3))*R$3/$E$4</f>
        <v>0</v>
      </c>
      <c r="R127" s="121">
        <f>$L127*POWER($E$1,(Q$6-'[1]Tabulka propočtu, verze 2021'!$B$3))*R$3/$E$4</f>
        <v>0</v>
      </c>
      <c r="S127"/>
      <c r="T127" s="121">
        <f>$K127*POWER($E$1,($T$6-'[1]Tabulka propočtu, verze 2021'!$B$3))*U$3/$E$4</f>
        <v>0</v>
      </c>
      <c r="U127" s="121">
        <f>$L127*POWER($E$1,($T$6-'[1]Tabulka propočtu, verze 2021'!$B$3))*U$3/$E$4</f>
        <v>0</v>
      </c>
      <c r="W127" s="121">
        <f>$K127*POWER($E$1,(W$6-'[1]Tabulka propočtu, verze 2021'!$B$3))*X$3/$E$4</f>
        <v>0</v>
      </c>
      <c r="X127" s="121">
        <f>$L127*POWER($E$1,(W$6-'[1]Tabulka propočtu, verze 2021'!$B$3))*X$3/$E$4</f>
        <v>0</v>
      </c>
      <c r="Z127" s="121">
        <f>$K127*POWER($E$1,(Z$6-'[1]Tabulka propočtu, verze 2021'!$B$3))*AA$3/$E$4</f>
        <v>0</v>
      </c>
      <c r="AA127" s="121">
        <f>$L127*POWER($E$1,(Z$6-'[1]Tabulka propočtu, verze 2021'!$B$3))*AA$3/$E$4</f>
        <v>0</v>
      </c>
      <c r="AB127" s="1"/>
      <c r="AC127" s="121">
        <f>$K127*POWER($E$1,(AC$6-'[1]Tabulka propočtu, verze 2021'!$B$3))*AD$3/$E$4</f>
        <v>0</v>
      </c>
      <c r="AD127" s="121">
        <f>$L127*POWER($E$1,(AC$6-'[1]Tabulka propočtu, verze 2021'!$B$3))*AD$3/$E$4</f>
        <v>0</v>
      </c>
      <c r="AE127" s="1"/>
      <c r="AF127" s="121">
        <f>$K127*POWER($E$1,(AF$6-'[1]Tabulka propočtu, verze 2021'!$B$3))*AG$3/$E$4</f>
        <v>0</v>
      </c>
      <c r="AG127" s="121">
        <f>$L127*POWER($E$1,(AF$6-'[1]Tabulka propočtu, verze 2021'!$B$3))*AG$3/$E$4</f>
        <v>0</v>
      </c>
      <c r="AH127" s="1"/>
      <c r="AI127" s="121">
        <f>$K127*POWER($E$1,(AI$6-'[1]Tabulka propočtu, verze 2021'!$B$3))*AJ$3/$E$4</f>
        <v>0</v>
      </c>
      <c r="AJ127" s="121">
        <f>$L127*POWER($E$1,(AI$6-'[1]Tabulka propočtu, verze 2021'!$B$3))*AJ$3/$E$4</f>
        <v>0</v>
      </c>
      <c r="AK127" s="1"/>
      <c r="AL127" s="121">
        <f>$K127*POWER($E$1,(AL$6-'[1]Tabulka propočtu, verze 2021'!$B$3))*AM$3/$E$4</f>
        <v>0</v>
      </c>
      <c r="AM127" s="121">
        <f>$L127*POWER($E$1,(AL$6-'[1]Tabulka propočtu, verze 2021'!$B$3))*AM$3/$E$4</f>
        <v>0</v>
      </c>
      <c r="AN127" s="1"/>
      <c r="AO127" s="121">
        <f>$K127*POWER($E$1,(AO$6-'[1]Tabulka propočtu, verze 2021'!$B$3))*AP$3/$E$4</f>
        <v>0</v>
      </c>
      <c r="AP127" s="121">
        <f>$L127*POWER($E$1,(AO$6-'[1]Tabulka propočtu, verze 2021'!$B$3))*AP$3/$E$4</f>
        <v>0</v>
      </c>
      <c r="AQ127" s="1"/>
      <c r="AR127" s="121">
        <f>$K127*POWER($E$1,(AR$6-'[1]Tabulka propočtu, verze 2021'!$B$3))*AS$3/$E$4</f>
        <v>0</v>
      </c>
      <c r="AS127" s="121">
        <f>$L127*POWER($E$1,(AR$6-'[1]Tabulka propočtu, verze 2021'!$B$3))*AS$3/$E$4</f>
        <v>0</v>
      </c>
      <c r="AT127" s="1"/>
      <c r="AU127" s="121">
        <f>$K127*POWER($E$1,(AU$6-'[1]Tabulka propočtu, verze 2021'!$B$3))*AV$3/$E$4</f>
        <v>0</v>
      </c>
      <c r="AV127" s="121">
        <f>$L127*POWER($E$1,(AU$6-'[1]Tabulka propočtu, verze 2021'!$B$3))*AV$3/$E$4</f>
        <v>0</v>
      </c>
      <c r="AW127" s="1"/>
      <c r="AX127" s="121">
        <f>$K127*POWER($E$1,(AX$6-'[1]Tabulka propočtu, verze 2021'!$B$3))*AY$3/$E$4</f>
        <v>0</v>
      </c>
      <c r="AY127" s="121">
        <f>$L127*POWER($E$1,(AX$6-'[1]Tabulka propočtu, verze 2021'!$B$3))*AY$3/$E$4</f>
        <v>0</v>
      </c>
      <c r="AZ127" s="1"/>
      <c r="BA127" s="121">
        <f>$K127*POWER($E$1,(BA$6-'[1]Tabulka propočtu, verze 2021'!$B$3))*BB$3/$E$4</f>
        <v>0</v>
      </c>
      <c r="BB127" s="121">
        <f>$L127*POWER($E$1,(BA$6-'[1]Tabulka propočtu, verze 2021'!$B$3))*BB$3/$E$4</f>
        <v>0</v>
      </c>
      <c r="BC127" s="1"/>
      <c r="BD127" s="121">
        <f>$K127*POWER($E$1,(BD$6-'[1]Tabulka propočtu, verze 2021'!$B$3))*BE$3/$E$4</f>
        <v>0</v>
      </c>
      <c r="BE127" s="121">
        <f>$L127*POWER($E$1,(BD$6-'[1]Tabulka propočtu, verze 2021'!$B$3))*BE$3/$E$4</f>
        <v>0</v>
      </c>
      <c r="BF127" s="1"/>
      <c r="BG127" s="121">
        <f>$K127*POWER($E$1,(BG$6-'[1]Tabulka propočtu, verze 2021'!$B$3))*BH$3/$E$4</f>
        <v>0</v>
      </c>
      <c r="BH127" s="121">
        <f>$L127*POWER($E$1,(BG$6-'[1]Tabulka propočtu, verze 2021'!$B$3))*BH$3/$E$4</f>
        <v>0</v>
      </c>
      <c r="BI127" s="1"/>
      <c r="BJ127" s="121">
        <f>$K127*POWER($E$1,(BJ$6-'[1]Tabulka propočtu, verze 2021'!$B$3))*BK$3/$E$4</f>
        <v>0</v>
      </c>
      <c r="BK127" s="121">
        <f>$L127*POWER($E$1,(BJ$6-'[1]Tabulka propočtu, verze 2021'!$B$3))*BK$3/$E$4</f>
        <v>0</v>
      </c>
      <c r="BL127" s="1"/>
      <c r="BM127" s="121">
        <f>$K127*POWER($E$1,(BM$6-'[1]Tabulka propočtu, verze 2021'!$B$3))*BN$3/$E$4</f>
        <v>0</v>
      </c>
      <c r="BN127" s="121">
        <f>$L127*POWER($E$1,(BM$6-'[1]Tabulka propočtu, verze 2021'!$B$3))*BN$3/$E$4</f>
        <v>0</v>
      </c>
      <c r="BO127" s="1"/>
      <c r="BP127" s="121">
        <f>$K127*POWER($E$1,(BP$6-'[1]Tabulka propočtu, verze 2021'!$B$3))*BQ$3/$E$4</f>
        <v>0</v>
      </c>
      <c r="BQ127" s="121">
        <f>$L127*POWER($E$1,(BP$6-'[1]Tabulka propočtu, verze 2021'!$B$3))*BQ$3/$E$4</f>
        <v>0</v>
      </c>
      <c r="BR127" s="1"/>
      <c r="BS127" s="121">
        <f>$K127*POWER($E$1,(BS$6-'[1]Tabulka propočtu, verze 2021'!$B$3))*BT$3/$E$4</f>
        <v>0</v>
      </c>
      <c r="BT127" s="121">
        <f>$L127*POWER($E$1,(BS$6-'[1]Tabulka propočtu, verze 2021'!$B$3))*BT$3/$E$4</f>
        <v>0</v>
      </c>
      <c r="BU127" s="1"/>
      <c r="BV127" s="121">
        <f>$K127*POWER($E$1,(BV$6-'[1]Tabulka propočtu, verze 2021'!$B$3))*BW$3/$E$4</f>
        <v>0</v>
      </c>
      <c r="BW127" s="121">
        <f>$L127*POWER($E$1,(BV$6-'[1]Tabulka propočtu, verze 2021'!$B$3))*BW$3/$E$4</f>
        <v>0</v>
      </c>
      <c r="BX127" s="1"/>
      <c r="BY127" s="121">
        <f>$K127*POWER($E$1,(BY$6-'[1]Tabulka propočtu, verze 2021'!$B$3))*BZ$3/$E$4</f>
        <v>0</v>
      </c>
      <c r="BZ127" s="121">
        <f>$L127*POWER($E$1,(BY$6-'[1]Tabulka propočtu, verze 2021'!$B$3))*BZ$3/$E$4</f>
        <v>0</v>
      </c>
      <c r="CA127" s="1"/>
      <c r="CB127" s="121">
        <f>$K127*POWER($E$1,(CB$6-'[1]Tabulka propočtu, verze 2021'!$B$3))*CC$3/$E$4</f>
        <v>0</v>
      </c>
      <c r="CC127" s="121">
        <f>$L127*POWER($E$1,(CB$6-'[1]Tabulka propočtu, verze 2021'!$B$3))*CC$3/$E$4</f>
        <v>0</v>
      </c>
      <c r="CD127" s="1"/>
      <c r="CE127" s="121">
        <f>$K127*POWER($E$1,(CE$6-'[1]Tabulka propočtu, verze 2021'!$B$3))*CF$3/$E$4</f>
        <v>0</v>
      </c>
      <c r="CF127" s="121">
        <f>$L127*POWER($E$1,(CE$6-'[1]Tabulka propočtu, verze 2021'!$B$3))*CF$3/$E$4</f>
        <v>0</v>
      </c>
      <c r="CG127" s="1"/>
      <c r="CH127" s="121">
        <f>$K127*POWER($E$1,(CH$6-'[1]Tabulka propočtu, verze 2021'!$B$3))*CI$3/$E$4</f>
        <v>0</v>
      </c>
      <c r="CI127" s="121">
        <f>$L127*POWER($E$1,(CH$6-'[1]Tabulka propočtu, verze 2021'!$B$3))*CI$3/$E$4</f>
        <v>0</v>
      </c>
      <c r="CJ127" s="1"/>
      <c r="CK127" s="121">
        <f>$K127*POWER($E$1,(CK$6-'[1]Tabulka propočtu, verze 2021'!$B$3))*CL$3/$E$4</f>
        <v>0</v>
      </c>
      <c r="CL127" s="121">
        <f>$L127*POWER($E$1,(CK$6-'[1]Tabulka propočtu, verze 2021'!$B$3))*CL$3/$E$4</f>
        <v>0</v>
      </c>
      <c r="CM127" s="1"/>
      <c r="CN127" s="121">
        <f>$K127*POWER($E$1,(CN$6-'[1]Tabulka propočtu, verze 2021'!$B$3))*CO$3/$E$4</f>
        <v>0</v>
      </c>
      <c r="CO127" s="121">
        <f>$L127*POWER($E$1,(CN$6-'[1]Tabulka propočtu, verze 2021'!$B$3))*CO$3/$E$4</f>
        <v>0</v>
      </c>
      <c r="CP127" s="1"/>
      <c r="CQ127" s="121">
        <f>$K127*POWER($E$1,(CQ$6-'[1]Tabulka propočtu, verze 2021'!$B$3))*CR$3/$E$4</f>
        <v>0</v>
      </c>
      <c r="CR127" s="121">
        <f>$L127*POWER($E$1,(CQ$6-'[1]Tabulka propočtu, verze 2021'!$B$3))*CR$3/$E$4</f>
        <v>0</v>
      </c>
      <c r="CS127" s="1"/>
      <c r="CT127" s="121">
        <f>$K127*POWER($E$1,(CT$6-'[1]Tabulka propočtu, verze 2021'!$B$3))*CU$3/$E$4</f>
        <v>0</v>
      </c>
      <c r="CU127" s="121">
        <f>$L127*POWER($E$1,(CT$6-'[1]Tabulka propočtu, verze 2021'!$B$3))*CU$3/$E$4</f>
        <v>0</v>
      </c>
      <c r="CV127" s="1"/>
      <c r="CW127" s="121">
        <f>$K127*POWER($E$1,(CW$6-'[1]Tabulka propočtu, verze 2021'!$B$3))*CX$3/$E$4</f>
        <v>0</v>
      </c>
      <c r="CX127" s="121">
        <f>$L127*POWER($E$1,(CW$6-'[1]Tabulka propočtu, verze 2021'!$B$3))*CX$3/$E$4</f>
        <v>0</v>
      </c>
      <c r="CY127" s="1"/>
      <c r="CZ127" s="121">
        <f>$K127*POWER($E$1,(CZ$6-'[1]Tabulka propočtu, verze 2021'!$B$3))*DA$3/$E$4</f>
        <v>0</v>
      </c>
      <c r="DA127" s="121">
        <f>$L127*POWER($E$1,(CZ$6-'[1]Tabulka propočtu, verze 2021'!$B$3))*DA$3/$E$4</f>
        <v>0</v>
      </c>
      <c r="DB127" s="1"/>
      <c r="DC127" s="121">
        <f>$K127*POWER($E$1,(DC$6-'[1]Tabulka propočtu, verze 2021'!$B$3))*DD$3/$E$4</f>
        <v>0</v>
      </c>
      <c r="DD127" s="121">
        <f>$L127*POWER($E$1,(DC$6-'[1]Tabulka propočtu, verze 2021'!$B$3))*DD$3/$E$4</f>
        <v>0</v>
      </c>
      <c r="DE127" s="1"/>
    </row>
    <row r="128" spans="1:109" x14ac:dyDescent="0.2">
      <c r="A128" s="136"/>
      <c r="B128" s="138" t="s">
        <v>51</v>
      </c>
      <c r="C128" s="114" t="str">
        <f>'[1]Tabulka propočtu, verze 2021'!C123</f>
        <v>G03</v>
      </c>
      <c r="D128" s="135" t="str">
        <f>'[1]Tabulka propočtu, verze 2021'!D123</f>
        <v>Plochy železničních přejezdů</v>
      </c>
      <c r="E128" s="114" t="str">
        <f>'[1]Tabulka propočtu, verze 2021'!E123</f>
        <v>ks</v>
      </c>
      <c r="F128" s="74">
        <f>'[1]Tabulka propočtu, verze 2021'!G123</f>
        <v>0.77881802556557977</v>
      </c>
      <c r="H128" s="126">
        <f>'[1]Tabulka propočtu, verze 2021'!$CQ123</f>
        <v>0</v>
      </c>
      <c r="I128" s="121">
        <f>'[1]Tabulka propočtu, verze 2021'!$CS123</f>
        <v>0</v>
      </c>
      <c r="K128" s="121">
        <f>'[1]Tabulka propočtu, verze 2021'!$CQ123</f>
        <v>0</v>
      </c>
      <c r="L128" s="121">
        <f>'[1]Tabulka propočtu, verze 2021'!$CS123</f>
        <v>0</v>
      </c>
      <c r="M128" s="64"/>
      <c r="N128" s="126">
        <f t="shared" si="271"/>
        <v>0</v>
      </c>
      <c r="O128" s="121">
        <f t="shared" si="272"/>
        <v>0</v>
      </c>
      <c r="P128"/>
      <c r="Q128" s="121">
        <f>$K128*POWER($E$1,(Q$6-'[1]Tabulka propočtu, verze 2021'!$B$3))*R$3/$E$4</f>
        <v>0</v>
      </c>
      <c r="R128" s="121">
        <f>$L128*POWER($E$1,(Q$6-'[1]Tabulka propočtu, verze 2021'!$B$3))*R$3/$E$4</f>
        <v>0</v>
      </c>
      <c r="S128"/>
      <c r="T128" s="121">
        <f>$K128*POWER($E$1,($T$6-'[1]Tabulka propočtu, verze 2021'!$B$3))*U$3/$E$4</f>
        <v>0</v>
      </c>
      <c r="U128" s="121">
        <f>$L128*POWER($E$1,($T$6-'[1]Tabulka propočtu, verze 2021'!$B$3))*U$3/$E$4</f>
        <v>0</v>
      </c>
      <c r="W128" s="121">
        <f>$K128*POWER($E$1,(W$6-'[1]Tabulka propočtu, verze 2021'!$B$3))*X$3/$E$4</f>
        <v>0</v>
      </c>
      <c r="X128" s="121">
        <f>$L128*POWER($E$1,(W$6-'[1]Tabulka propočtu, verze 2021'!$B$3))*X$3/$E$4</f>
        <v>0</v>
      </c>
      <c r="Z128" s="121">
        <f>$K128*POWER($E$1,(Z$6-'[1]Tabulka propočtu, verze 2021'!$B$3))*AA$3/$E$4</f>
        <v>0</v>
      </c>
      <c r="AA128" s="121">
        <f>$L128*POWER($E$1,(Z$6-'[1]Tabulka propočtu, verze 2021'!$B$3))*AA$3/$E$4</f>
        <v>0</v>
      </c>
      <c r="AB128" s="1"/>
      <c r="AC128" s="121">
        <f>$K128*POWER($E$1,(AC$6-'[1]Tabulka propočtu, verze 2021'!$B$3))*AD$3/$E$4</f>
        <v>0</v>
      </c>
      <c r="AD128" s="121">
        <f>$L128*POWER($E$1,(AC$6-'[1]Tabulka propočtu, verze 2021'!$B$3))*AD$3/$E$4</f>
        <v>0</v>
      </c>
      <c r="AE128" s="1"/>
      <c r="AF128" s="121">
        <f>$K128*POWER($E$1,(AF$6-'[1]Tabulka propočtu, verze 2021'!$B$3))*AG$3/$E$4</f>
        <v>0</v>
      </c>
      <c r="AG128" s="121">
        <f>$L128*POWER($E$1,(AF$6-'[1]Tabulka propočtu, verze 2021'!$B$3))*AG$3/$E$4</f>
        <v>0</v>
      </c>
      <c r="AH128" s="1"/>
      <c r="AI128" s="121">
        <f>$K128*POWER($E$1,(AI$6-'[1]Tabulka propočtu, verze 2021'!$B$3))*AJ$3/$E$4</f>
        <v>0</v>
      </c>
      <c r="AJ128" s="121">
        <f>$L128*POWER($E$1,(AI$6-'[1]Tabulka propočtu, verze 2021'!$B$3))*AJ$3/$E$4</f>
        <v>0</v>
      </c>
      <c r="AK128" s="1"/>
      <c r="AL128" s="121">
        <f>$K128*POWER($E$1,(AL$6-'[1]Tabulka propočtu, verze 2021'!$B$3))*AM$3/$E$4</f>
        <v>0</v>
      </c>
      <c r="AM128" s="121">
        <f>$L128*POWER($E$1,(AL$6-'[1]Tabulka propočtu, verze 2021'!$B$3))*AM$3/$E$4</f>
        <v>0</v>
      </c>
      <c r="AN128" s="1"/>
      <c r="AO128" s="121">
        <f>$K128*POWER($E$1,(AO$6-'[1]Tabulka propočtu, verze 2021'!$B$3))*AP$3/$E$4</f>
        <v>0</v>
      </c>
      <c r="AP128" s="121">
        <f>$L128*POWER($E$1,(AO$6-'[1]Tabulka propočtu, verze 2021'!$B$3))*AP$3/$E$4</f>
        <v>0</v>
      </c>
      <c r="AQ128" s="1"/>
      <c r="AR128" s="121">
        <f>$K128*POWER($E$1,(AR$6-'[1]Tabulka propočtu, verze 2021'!$B$3))*AS$3/$E$4</f>
        <v>0</v>
      </c>
      <c r="AS128" s="121">
        <f>$L128*POWER($E$1,(AR$6-'[1]Tabulka propočtu, verze 2021'!$B$3))*AS$3/$E$4</f>
        <v>0</v>
      </c>
      <c r="AT128" s="1"/>
      <c r="AU128" s="121">
        <f>$K128*POWER($E$1,(AU$6-'[1]Tabulka propočtu, verze 2021'!$B$3))*AV$3/$E$4</f>
        <v>0</v>
      </c>
      <c r="AV128" s="121">
        <f>$L128*POWER($E$1,(AU$6-'[1]Tabulka propočtu, verze 2021'!$B$3))*AV$3/$E$4</f>
        <v>0</v>
      </c>
      <c r="AW128" s="1"/>
      <c r="AX128" s="121">
        <f>$K128*POWER($E$1,(AX$6-'[1]Tabulka propočtu, verze 2021'!$B$3))*AY$3/$E$4</f>
        <v>0</v>
      </c>
      <c r="AY128" s="121">
        <f>$L128*POWER($E$1,(AX$6-'[1]Tabulka propočtu, verze 2021'!$B$3))*AY$3/$E$4</f>
        <v>0</v>
      </c>
      <c r="AZ128" s="1"/>
      <c r="BA128" s="121">
        <f>$K128*POWER($E$1,(BA$6-'[1]Tabulka propočtu, verze 2021'!$B$3))*BB$3/$E$4</f>
        <v>0</v>
      </c>
      <c r="BB128" s="121">
        <f>$L128*POWER($E$1,(BA$6-'[1]Tabulka propočtu, verze 2021'!$B$3))*BB$3/$E$4</f>
        <v>0</v>
      </c>
      <c r="BC128" s="1"/>
      <c r="BD128" s="121">
        <f>$K128*POWER($E$1,(BD$6-'[1]Tabulka propočtu, verze 2021'!$B$3))*BE$3/$E$4</f>
        <v>0</v>
      </c>
      <c r="BE128" s="121">
        <f>$L128*POWER($E$1,(BD$6-'[1]Tabulka propočtu, verze 2021'!$B$3))*BE$3/$E$4</f>
        <v>0</v>
      </c>
      <c r="BF128" s="1"/>
      <c r="BG128" s="121">
        <f>$K128*POWER($E$1,(BG$6-'[1]Tabulka propočtu, verze 2021'!$B$3))*BH$3/$E$4</f>
        <v>0</v>
      </c>
      <c r="BH128" s="121">
        <f>$L128*POWER($E$1,(BG$6-'[1]Tabulka propočtu, verze 2021'!$B$3))*BH$3/$E$4</f>
        <v>0</v>
      </c>
      <c r="BI128" s="1"/>
      <c r="BJ128" s="121">
        <f>$K128*POWER($E$1,(BJ$6-'[1]Tabulka propočtu, verze 2021'!$B$3))*BK$3/$E$4</f>
        <v>0</v>
      </c>
      <c r="BK128" s="121">
        <f>$L128*POWER($E$1,(BJ$6-'[1]Tabulka propočtu, verze 2021'!$B$3))*BK$3/$E$4</f>
        <v>0</v>
      </c>
      <c r="BL128" s="1"/>
      <c r="BM128" s="121">
        <f>$K128*POWER($E$1,(BM$6-'[1]Tabulka propočtu, verze 2021'!$B$3))*BN$3/$E$4</f>
        <v>0</v>
      </c>
      <c r="BN128" s="121">
        <f>$L128*POWER($E$1,(BM$6-'[1]Tabulka propočtu, verze 2021'!$B$3))*BN$3/$E$4</f>
        <v>0</v>
      </c>
      <c r="BO128" s="1"/>
      <c r="BP128" s="121">
        <f>$K128*POWER($E$1,(BP$6-'[1]Tabulka propočtu, verze 2021'!$B$3))*BQ$3/$E$4</f>
        <v>0</v>
      </c>
      <c r="BQ128" s="121">
        <f>$L128*POWER($E$1,(BP$6-'[1]Tabulka propočtu, verze 2021'!$B$3))*BQ$3/$E$4</f>
        <v>0</v>
      </c>
      <c r="BR128" s="1"/>
      <c r="BS128" s="121">
        <f>$K128*POWER($E$1,(BS$6-'[1]Tabulka propočtu, verze 2021'!$B$3))*BT$3/$E$4</f>
        <v>0</v>
      </c>
      <c r="BT128" s="121">
        <f>$L128*POWER($E$1,(BS$6-'[1]Tabulka propočtu, verze 2021'!$B$3))*BT$3/$E$4</f>
        <v>0</v>
      </c>
      <c r="BU128" s="1"/>
      <c r="BV128" s="121">
        <f>$K128*POWER($E$1,(BV$6-'[1]Tabulka propočtu, verze 2021'!$B$3))*BW$3/$E$4</f>
        <v>0</v>
      </c>
      <c r="BW128" s="121">
        <f>$L128*POWER($E$1,(BV$6-'[1]Tabulka propočtu, verze 2021'!$B$3))*BW$3/$E$4</f>
        <v>0</v>
      </c>
      <c r="BX128" s="1"/>
      <c r="BY128" s="121">
        <f>$K128*POWER($E$1,(BY$6-'[1]Tabulka propočtu, verze 2021'!$B$3))*BZ$3/$E$4</f>
        <v>0</v>
      </c>
      <c r="BZ128" s="121">
        <f>$L128*POWER($E$1,(BY$6-'[1]Tabulka propočtu, verze 2021'!$B$3))*BZ$3/$E$4</f>
        <v>0</v>
      </c>
      <c r="CA128" s="1"/>
      <c r="CB128" s="121">
        <f>$K128*POWER($E$1,(CB$6-'[1]Tabulka propočtu, verze 2021'!$B$3))*CC$3/$E$4</f>
        <v>0</v>
      </c>
      <c r="CC128" s="121">
        <f>$L128*POWER($E$1,(CB$6-'[1]Tabulka propočtu, verze 2021'!$B$3))*CC$3/$E$4</f>
        <v>0</v>
      </c>
      <c r="CD128" s="1"/>
      <c r="CE128" s="121">
        <f>$K128*POWER($E$1,(CE$6-'[1]Tabulka propočtu, verze 2021'!$B$3))*CF$3/$E$4</f>
        <v>0</v>
      </c>
      <c r="CF128" s="121">
        <f>$L128*POWER($E$1,(CE$6-'[1]Tabulka propočtu, verze 2021'!$B$3))*CF$3/$E$4</f>
        <v>0</v>
      </c>
      <c r="CG128" s="1"/>
      <c r="CH128" s="121">
        <f>$K128*POWER($E$1,(CH$6-'[1]Tabulka propočtu, verze 2021'!$B$3))*CI$3/$E$4</f>
        <v>0</v>
      </c>
      <c r="CI128" s="121">
        <f>$L128*POWER($E$1,(CH$6-'[1]Tabulka propočtu, verze 2021'!$B$3))*CI$3/$E$4</f>
        <v>0</v>
      </c>
      <c r="CJ128" s="1"/>
      <c r="CK128" s="121">
        <f>$K128*POWER($E$1,(CK$6-'[1]Tabulka propočtu, verze 2021'!$B$3))*CL$3/$E$4</f>
        <v>0</v>
      </c>
      <c r="CL128" s="121">
        <f>$L128*POWER($E$1,(CK$6-'[1]Tabulka propočtu, verze 2021'!$B$3))*CL$3/$E$4</f>
        <v>0</v>
      </c>
      <c r="CM128" s="1"/>
      <c r="CN128" s="121">
        <f>$K128*POWER($E$1,(CN$6-'[1]Tabulka propočtu, verze 2021'!$B$3))*CO$3/$E$4</f>
        <v>0</v>
      </c>
      <c r="CO128" s="121">
        <f>$L128*POWER($E$1,(CN$6-'[1]Tabulka propočtu, verze 2021'!$B$3))*CO$3/$E$4</f>
        <v>0</v>
      </c>
      <c r="CP128" s="1"/>
      <c r="CQ128" s="121">
        <f>$K128*POWER($E$1,(CQ$6-'[1]Tabulka propočtu, verze 2021'!$B$3))*CR$3/$E$4</f>
        <v>0</v>
      </c>
      <c r="CR128" s="121">
        <f>$L128*POWER($E$1,(CQ$6-'[1]Tabulka propočtu, verze 2021'!$B$3))*CR$3/$E$4</f>
        <v>0</v>
      </c>
      <c r="CS128" s="1"/>
      <c r="CT128" s="121">
        <f>$K128*POWER($E$1,(CT$6-'[1]Tabulka propočtu, verze 2021'!$B$3))*CU$3/$E$4</f>
        <v>0</v>
      </c>
      <c r="CU128" s="121">
        <f>$L128*POWER($E$1,(CT$6-'[1]Tabulka propočtu, verze 2021'!$B$3))*CU$3/$E$4</f>
        <v>0</v>
      </c>
      <c r="CV128" s="1"/>
      <c r="CW128" s="121">
        <f>$K128*POWER($E$1,(CW$6-'[1]Tabulka propočtu, verze 2021'!$B$3))*CX$3/$E$4</f>
        <v>0</v>
      </c>
      <c r="CX128" s="121">
        <f>$L128*POWER($E$1,(CW$6-'[1]Tabulka propočtu, verze 2021'!$B$3))*CX$3/$E$4</f>
        <v>0</v>
      </c>
      <c r="CY128" s="1"/>
      <c r="CZ128" s="121">
        <f>$K128*POWER($E$1,(CZ$6-'[1]Tabulka propočtu, verze 2021'!$B$3))*DA$3/$E$4</f>
        <v>0</v>
      </c>
      <c r="DA128" s="121">
        <f>$L128*POWER($E$1,(CZ$6-'[1]Tabulka propočtu, verze 2021'!$B$3))*DA$3/$E$4</f>
        <v>0</v>
      </c>
      <c r="DB128" s="1"/>
      <c r="DC128" s="121">
        <f>$K128*POWER($E$1,(DC$6-'[1]Tabulka propočtu, verze 2021'!$B$3))*DD$3/$E$4</f>
        <v>0</v>
      </c>
      <c r="DD128" s="121">
        <f>$L128*POWER($E$1,(DC$6-'[1]Tabulka propočtu, verze 2021'!$B$3))*DD$3/$E$4</f>
        <v>0</v>
      </c>
      <c r="DE128" s="1"/>
    </row>
    <row r="129" spans="1:109" x14ac:dyDescent="0.2">
      <c r="A129" s="136"/>
      <c r="B129" s="137"/>
      <c r="C129" s="114" t="str">
        <f>'[1]Tabulka propočtu, verze 2021'!C124</f>
        <v>G04</v>
      </c>
      <c r="D129" s="135" t="str">
        <f>'[1]Tabulka propočtu, verze 2021'!D124</f>
        <v>Plochy železničních přechodů</v>
      </c>
      <c r="E129" s="114" t="str">
        <f>'[1]Tabulka propočtu, verze 2021'!E124</f>
        <v>ks</v>
      </c>
      <c r="F129" s="74">
        <f>'[1]Tabulka propočtu, verze 2021'!G124</f>
        <v>0.20583047818518896</v>
      </c>
      <c r="H129" s="126">
        <f>'[1]Tabulka propočtu, verze 2021'!$CQ124</f>
        <v>1.4408129999999999</v>
      </c>
      <c r="I129" s="121">
        <f>'[1]Tabulka propočtu, verze 2021'!$CS124</f>
        <v>1.6327579999999999</v>
      </c>
      <c r="K129" s="121">
        <f>'[1]Tabulka propočtu, verze 2021'!$CQ124</f>
        <v>1.4408129999999999</v>
      </c>
      <c r="L129" s="121">
        <f>'[1]Tabulka propočtu, verze 2021'!$CS124</f>
        <v>1.6327579999999999</v>
      </c>
      <c r="M129" s="64"/>
      <c r="N129" s="126">
        <f t="shared" si="271"/>
        <v>1.4990218451999999</v>
      </c>
      <c r="O129" s="121">
        <f t="shared" si="272"/>
        <v>1.6987214231999999</v>
      </c>
      <c r="P129"/>
      <c r="Q129" s="121">
        <f>$K129*POWER($E$1,(Q$6-'[1]Tabulka propočtu, verze 2021'!$B$3))*R$3/$E$4</f>
        <v>0</v>
      </c>
      <c r="R129" s="121">
        <f>$L129*POWER($E$1,(Q$6-'[1]Tabulka propočtu, verze 2021'!$B$3))*R$3/$E$4</f>
        <v>0</v>
      </c>
      <c r="S129"/>
      <c r="T129" s="121">
        <f>$K129*POWER($E$1,($T$6-'[1]Tabulka propočtu, verze 2021'!$B$3))*U$3/$E$4</f>
        <v>0</v>
      </c>
      <c r="U129" s="121">
        <f>$L129*POWER($E$1,($T$6-'[1]Tabulka propočtu, verze 2021'!$B$3))*U$3/$E$4</f>
        <v>0</v>
      </c>
      <c r="W129" s="121">
        <f>$K129*POWER($E$1,(W$6-'[1]Tabulka propočtu, verze 2021'!$B$3))*X$3/$E$4</f>
        <v>1.4990218451999999</v>
      </c>
      <c r="X129" s="121">
        <f>$L129*POWER($E$1,(W$6-'[1]Tabulka propočtu, verze 2021'!$B$3))*X$3/$E$4</f>
        <v>1.6987214231999999</v>
      </c>
      <c r="Z129" s="121">
        <f>$K129*POWER($E$1,(Z$6-'[1]Tabulka propočtu, verze 2021'!$B$3))*AA$3/$E$4</f>
        <v>0</v>
      </c>
      <c r="AA129" s="121">
        <f>$L129*POWER($E$1,(Z$6-'[1]Tabulka propočtu, verze 2021'!$B$3))*AA$3/$E$4</f>
        <v>0</v>
      </c>
      <c r="AB129" s="1"/>
      <c r="AC129" s="121">
        <f>$K129*POWER($E$1,(AC$6-'[1]Tabulka propočtu, verze 2021'!$B$3))*AD$3/$E$4</f>
        <v>0</v>
      </c>
      <c r="AD129" s="121">
        <f>$L129*POWER($E$1,(AC$6-'[1]Tabulka propočtu, verze 2021'!$B$3))*AD$3/$E$4</f>
        <v>0</v>
      </c>
      <c r="AE129" s="1"/>
      <c r="AF129" s="121">
        <f>$K129*POWER($E$1,(AF$6-'[1]Tabulka propočtu, verze 2021'!$B$3))*AG$3/$E$4</f>
        <v>0</v>
      </c>
      <c r="AG129" s="121">
        <f>$L129*POWER($E$1,(AF$6-'[1]Tabulka propočtu, verze 2021'!$B$3))*AG$3/$E$4</f>
        <v>0</v>
      </c>
      <c r="AH129" s="1"/>
      <c r="AI129" s="121">
        <f>$K129*POWER($E$1,(AI$6-'[1]Tabulka propočtu, verze 2021'!$B$3))*AJ$3/$E$4</f>
        <v>0</v>
      </c>
      <c r="AJ129" s="121">
        <f>$L129*POWER($E$1,(AI$6-'[1]Tabulka propočtu, verze 2021'!$B$3))*AJ$3/$E$4</f>
        <v>0</v>
      </c>
      <c r="AK129" s="1"/>
      <c r="AL129" s="121">
        <f>$K129*POWER($E$1,(AL$6-'[1]Tabulka propočtu, verze 2021'!$B$3))*AM$3/$E$4</f>
        <v>0</v>
      </c>
      <c r="AM129" s="121">
        <f>$L129*POWER($E$1,(AL$6-'[1]Tabulka propočtu, verze 2021'!$B$3))*AM$3/$E$4</f>
        <v>0</v>
      </c>
      <c r="AN129" s="1"/>
      <c r="AO129" s="121">
        <f>$K129*POWER($E$1,(AO$6-'[1]Tabulka propočtu, verze 2021'!$B$3))*AP$3/$E$4</f>
        <v>0</v>
      </c>
      <c r="AP129" s="121">
        <f>$L129*POWER($E$1,(AO$6-'[1]Tabulka propočtu, verze 2021'!$B$3))*AP$3/$E$4</f>
        <v>0</v>
      </c>
      <c r="AQ129" s="1"/>
      <c r="AR129" s="121">
        <f>$K129*POWER($E$1,(AR$6-'[1]Tabulka propočtu, verze 2021'!$B$3))*AS$3/$E$4</f>
        <v>0</v>
      </c>
      <c r="AS129" s="121">
        <f>$L129*POWER($E$1,(AR$6-'[1]Tabulka propočtu, verze 2021'!$B$3))*AS$3/$E$4</f>
        <v>0</v>
      </c>
      <c r="AT129" s="1"/>
      <c r="AU129" s="121">
        <f>$K129*POWER($E$1,(AU$6-'[1]Tabulka propočtu, verze 2021'!$B$3))*AV$3/$E$4</f>
        <v>0</v>
      </c>
      <c r="AV129" s="121">
        <f>$L129*POWER($E$1,(AU$6-'[1]Tabulka propočtu, verze 2021'!$B$3))*AV$3/$E$4</f>
        <v>0</v>
      </c>
      <c r="AW129" s="1"/>
      <c r="AX129" s="121">
        <f>$K129*POWER($E$1,(AX$6-'[1]Tabulka propočtu, verze 2021'!$B$3))*AY$3/$E$4</f>
        <v>0</v>
      </c>
      <c r="AY129" s="121">
        <f>$L129*POWER($E$1,(AX$6-'[1]Tabulka propočtu, verze 2021'!$B$3))*AY$3/$E$4</f>
        <v>0</v>
      </c>
      <c r="AZ129" s="1"/>
      <c r="BA129" s="121">
        <f>$K129*POWER($E$1,(BA$6-'[1]Tabulka propočtu, verze 2021'!$B$3))*BB$3/$E$4</f>
        <v>0</v>
      </c>
      <c r="BB129" s="121">
        <f>$L129*POWER($E$1,(BA$6-'[1]Tabulka propočtu, verze 2021'!$B$3))*BB$3/$E$4</f>
        <v>0</v>
      </c>
      <c r="BC129" s="1"/>
      <c r="BD129" s="121">
        <f>$K129*POWER($E$1,(BD$6-'[1]Tabulka propočtu, verze 2021'!$B$3))*BE$3/$E$4</f>
        <v>0</v>
      </c>
      <c r="BE129" s="121">
        <f>$L129*POWER($E$1,(BD$6-'[1]Tabulka propočtu, verze 2021'!$B$3))*BE$3/$E$4</f>
        <v>0</v>
      </c>
      <c r="BF129" s="1"/>
      <c r="BG129" s="121">
        <f>$K129*POWER($E$1,(BG$6-'[1]Tabulka propočtu, verze 2021'!$B$3))*BH$3/$E$4</f>
        <v>0</v>
      </c>
      <c r="BH129" s="121">
        <f>$L129*POWER($E$1,(BG$6-'[1]Tabulka propočtu, verze 2021'!$B$3))*BH$3/$E$4</f>
        <v>0</v>
      </c>
      <c r="BI129" s="1"/>
      <c r="BJ129" s="121">
        <f>$K129*POWER($E$1,(BJ$6-'[1]Tabulka propočtu, verze 2021'!$B$3))*BK$3/$E$4</f>
        <v>0</v>
      </c>
      <c r="BK129" s="121">
        <f>$L129*POWER($E$1,(BJ$6-'[1]Tabulka propočtu, verze 2021'!$B$3))*BK$3/$E$4</f>
        <v>0</v>
      </c>
      <c r="BL129" s="1"/>
      <c r="BM129" s="121">
        <f>$K129*POWER($E$1,(BM$6-'[1]Tabulka propočtu, verze 2021'!$B$3))*BN$3/$E$4</f>
        <v>0</v>
      </c>
      <c r="BN129" s="121">
        <f>$L129*POWER($E$1,(BM$6-'[1]Tabulka propočtu, verze 2021'!$B$3))*BN$3/$E$4</f>
        <v>0</v>
      </c>
      <c r="BO129" s="1"/>
      <c r="BP129" s="121">
        <f>$K129*POWER($E$1,(BP$6-'[1]Tabulka propočtu, verze 2021'!$B$3))*BQ$3/$E$4</f>
        <v>0</v>
      </c>
      <c r="BQ129" s="121">
        <f>$L129*POWER($E$1,(BP$6-'[1]Tabulka propočtu, verze 2021'!$B$3))*BQ$3/$E$4</f>
        <v>0</v>
      </c>
      <c r="BR129" s="1"/>
      <c r="BS129" s="121">
        <f>$K129*POWER($E$1,(BS$6-'[1]Tabulka propočtu, verze 2021'!$B$3))*BT$3/$E$4</f>
        <v>0</v>
      </c>
      <c r="BT129" s="121">
        <f>$L129*POWER($E$1,(BS$6-'[1]Tabulka propočtu, verze 2021'!$B$3))*BT$3/$E$4</f>
        <v>0</v>
      </c>
      <c r="BU129" s="1"/>
      <c r="BV129" s="121">
        <f>$K129*POWER($E$1,(BV$6-'[1]Tabulka propočtu, verze 2021'!$B$3))*BW$3/$E$4</f>
        <v>0</v>
      </c>
      <c r="BW129" s="121">
        <f>$L129*POWER($E$1,(BV$6-'[1]Tabulka propočtu, verze 2021'!$B$3))*BW$3/$E$4</f>
        <v>0</v>
      </c>
      <c r="BX129" s="1"/>
      <c r="BY129" s="121">
        <f>$K129*POWER($E$1,(BY$6-'[1]Tabulka propočtu, verze 2021'!$B$3))*BZ$3/$E$4</f>
        <v>0</v>
      </c>
      <c r="BZ129" s="121">
        <f>$L129*POWER($E$1,(BY$6-'[1]Tabulka propočtu, verze 2021'!$B$3))*BZ$3/$E$4</f>
        <v>0</v>
      </c>
      <c r="CA129" s="1"/>
      <c r="CB129" s="121">
        <f>$K129*POWER($E$1,(CB$6-'[1]Tabulka propočtu, verze 2021'!$B$3))*CC$3/$E$4</f>
        <v>0</v>
      </c>
      <c r="CC129" s="121">
        <f>$L129*POWER($E$1,(CB$6-'[1]Tabulka propočtu, verze 2021'!$B$3))*CC$3/$E$4</f>
        <v>0</v>
      </c>
      <c r="CD129" s="1"/>
      <c r="CE129" s="121">
        <f>$K129*POWER($E$1,(CE$6-'[1]Tabulka propočtu, verze 2021'!$B$3))*CF$3/$E$4</f>
        <v>0</v>
      </c>
      <c r="CF129" s="121">
        <f>$L129*POWER($E$1,(CE$6-'[1]Tabulka propočtu, verze 2021'!$B$3))*CF$3/$E$4</f>
        <v>0</v>
      </c>
      <c r="CG129" s="1"/>
      <c r="CH129" s="121">
        <f>$K129*POWER($E$1,(CH$6-'[1]Tabulka propočtu, verze 2021'!$B$3))*CI$3/$E$4</f>
        <v>0</v>
      </c>
      <c r="CI129" s="121">
        <f>$L129*POWER($E$1,(CH$6-'[1]Tabulka propočtu, verze 2021'!$B$3))*CI$3/$E$4</f>
        <v>0</v>
      </c>
      <c r="CJ129" s="1"/>
      <c r="CK129" s="121">
        <f>$K129*POWER($E$1,(CK$6-'[1]Tabulka propočtu, verze 2021'!$B$3))*CL$3/$E$4</f>
        <v>0</v>
      </c>
      <c r="CL129" s="121">
        <f>$L129*POWER($E$1,(CK$6-'[1]Tabulka propočtu, verze 2021'!$B$3))*CL$3/$E$4</f>
        <v>0</v>
      </c>
      <c r="CM129" s="1"/>
      <c r="CN129" s="121">
        <f>$K129*POWER($E$1,(CN$6-'[1]Tabulka propočtu, verze 2021'!$B$3))*CO$3/$E$4</f>
        <v>0</v>
      </c>
      <c r="CO129" s="121">
        <f>$L129*POWER($E$1,(CN$6-'[1]Tabulka propočtu, verze 2021'!$B$3))*CO$3/$E$4</f>
        <v>0</v>
      </c>
      <c r="CP129" s="1"/>
      <c r="CQ129" s="121">
        <f>$K129*POWER($E$1,(CQ$6-'[1]Tabulka propočtu, verze 2021'!$B$3))*CR$3/$E$4</f>
        <v>0</v>
      </c>
      <c r="CR129" s="121">
        <f>$L129*POWER($E$1,(CQ$6-'[1]Tabulka propočtu, verze 2021'!$B$3))*CR$3/$E$4</f>
        <v>0</v>
      </c>
      <c r="CS129" s="1"/>
      <c r="CT129" s="121">
        <f>$K129*POWER($E$1,(CT$6-'[1]Tabulka propočtu, verze 2021'!$B$3))*CU$3/$E$4</f>
        <v>0</v>
      </c>
      <c r="CU129" s="121">
        <f>$L129*POWER($E$1,(CT$6-'[1]Tabulka propočtu, verze 2021'!$B$3))*CU$3/$E$4</f>
        <v>0</v>
      </c>
      <c r="CV129" s="1"/>
      <c r="CW129" s="121">
        <f>$K129*POWER($E$1,(CW$6-'[1]Tabulka propočtu, verze 2021'!$B$3))*CX$3/$E$4</f>
        <v>0</v>
      </c>
      <c r="CX129" s="121">
        <f>$L129*POWER($E$1,(CW$6-'[1]Tabulka propočtu, verze 2021'!$B$3))*CX$3/$E$4</f>
        <v>0</v>
      </c>
      <c r="CY129" s="1"/>
      <c r="CZ129" s="121">
        <f>$K129*POWER($E$1,(CZ$6-'[1]Tabulka propočtu, verze 2021'!$B$3))*DA$3/$E$4</f>
        <v>0</v>
      </c>
      <c r="DA129" s="121">
        <f>$L129*POWER($E$1,(CZ$6-'[1]Tabulka propočtu, verze 2021'!$B$3))*DA$3/$E$4</f>
        <v>0</v>
      </c>
      <c r="DB129" s="1"/>
      <c r="DC129" s="121">
        <f>$K129*POWER($E$1,(DC$6-'[1]Tabulka propočtu, verze 2021'!$B$3))*DD$3/$E$4</f>
        <v>0</v>
      </c>
      <c r="DD129" s="121">
        <f>$L129*POWER($E$1,(DC$6-'[1]Tabulka propočtu, verze 2021'!$B$3))*DD$3/$E$4</f>
        <v>0</v>
      </c>
      <c r="DE129" s="1"/>
    </row>
    <row r="130" spans="1:109" x14ac:dyDescent="0.2">
      <c r="A130" s="136"/>
      <c r="B130" s="123" t="s">
        <v>32</v>
      </c>
      <c r="C130" s="114" t="str">
        <f>'[1]Tabulka propočtu, verze 2021'!C125</f>
        <v>G05</v>
      </c>
      <c r="D130" s="75" t="str">
        <f>'[1]Tabulka propočtu, verze 2021'!D125</f>
        <v>Rezervní řádek</v>
      </c>
      <c r="E130" s="76">
        <f>'[1]Tabulka propočtu, verze 2021'!E125</f>
        <v>0</v>
      </c>
      <c r="F130" s="77">
        <f>'[1]Tabulka propočtu, verze 2021'!G125</f>
        <v>0</v>
      </c>
      <c r="H130" s="126">
        <f>'[1]Tabulka propočtu, verze 2021'!$CQ125</f>
        <v>0</v>
      </c>
      <c r="I130" s="121">
        <f>'[1]Tabulka propočtu, verze 2021'!$CS125</f>
        <v>0</v>
      </c>
      <c r="K130" s="121">
        <f>'[1]Tabulka propočtu, verze 2021'!$CQ125</f>
        <v>0</v>
      </c>
      <c r="L130" s="121">
        <f>'[1]Tabulka propočtu, verze 2021'!$CS125</f>
        <v>0</v>
      </c>
      <c r="M130" s="64"/>
      <c r="N130" s="126">
        <f t="shared" si="271"/>
        <v>0</v>
      </c>
      <c r="O130" s="121">
        <f t="shared" si="272"/>
        <v>0</v>
      </c>
      <c r="P130"/>
      <c r="Q130" s="121">
        <f>$K130*POWER($E$1,(Q$6-'[1]Tabulka propočtu, verze 2021'!$B$3))*R$3/$E$4</f>
        <v>0</v>
      </c>
      <c r="R130" s="121">
        <f>$L130*POWER($E$1,(Q$6-'[1]Tabulka propočtu, verze 2021'!$B$3))*R$3/$E$4</f>
        <v>0</v>
      </c>
      <c r="S130"/>
      <c r="T130" s="121">
        <f>$K130*POWER($E$1,($T$6-'[1]Tabulka propočtu, verze 2021'!$B$3))*U$3/$E$4</f>
        <v>0</v>
      </c>
      <c r="U130" s="121">
        <f>$L130*POWER($E$1,($T$6-'[1]Tabulka propočtu, verze 2021'!$B$3))*U$3/$E$4</f>
        <v>0</v>
      </c>
      <c r="W130" s="121">
        <f>$K130*POWER($E$1,(W$6-'[1]Tabulka propočtu, verze 2021'!$B$3))*X$3/$E$4</f>
        <v>0</v>
      </c>
      <c r="X130" s="121">
        <f>$L130*POWER($E$1,(W$6-'[1]Tabulka propočtu, verze 2021'!$B$3))*X$3/$E$4</f>
        <v>0</v>
      </c>
      <c r="Z130" s="121">
        <f>$K130*POWER($E$1,(Z$6-'[1]Tabulka propočtu, verze 2021'!$B$3))*AA$3/$E$4</f>
        <v>0</v>
      </c>
      <c r="AA130" s="121">
        <f>$L130*POWER($E$1,(Z$6-'[1]Tabulka propočtu, verze 2021'!$B$3))*AA$3/$E$4</f>
        <v>0</v>
      </c>
      <c r="AB130" s="1"/>
      <c r="AC130" s="121">
        <f>$K130*POWER($E$1,(AC$6-'[1]Tabulka propočtu, verze 2021'!$B$3))*AD$3/$E$4</f>
        <v>0</v>
      </c>
      <c r="AD130" s="121">
        <f>$L130*POWER($E$1,(AC$6-'[1]Tabulka propočtu, verze 2021'!$B$3))*AD$3/$E$4</f>
        <v>0</v>
      </c>
      <c r="AE130" s="1"/>
      <c r="AF130" s="121">
        <f>$K130*POWER($E$1,(AF$6-'[1]Tabulka propočtu, verze 2021'!$B$3))*AG$3/$E$4</f>
        <v>0</v>
      </c>
      <c r="AG130" s="121">
        <f>$L130*POWER($E$1,(AF$6-'[1]Tabulka propočtu, verze 2021'!$B$3))*AG$3/$E$4</f>
        <v>0</v>
      </c>
      <c r="AH130" s="1"/>
      <c r="AI130" s="121">
        <f>$K130*POWER($E$1,(AI$6-'[1]Tabulka propočtu, verze 2021'!$B$3))*AJ$3/$E$4</f>
        <v>0</v>
      </c>
      <c r="AJ130" s="121">
        <f>$L130*POWER($E$1,(AI$6-'[1]Tabulka propočtu, verze 2021'!$B$3))*AJ$3/$E$4</f>
        <v>0</v>
      </c>
      <c r="AK130" s="1"/>
      <c r="AL130" s="121">
        <f>$K130*POWER($E$1,(AL$6-'[1]Tabulka propočtu, verze 2021'!$B$3))*AM$3/$E$4</f>
        <v>0</v>
      </c>
      <c r="AM130" s="121">
        <f>$L130*POWER($E$1,(AL$6-'[1]Tabulka propočtu, verze 2021'!$B$3))*AM$3/$E$4</f>
        <v>0</v>
      </c>
      <c r="AN130" s="1"/>
      <c r="AO130" s="121">
        <f>$K130*POWER($E$1,(AO$6-'[1]Tabulka propočtu, verze 2021'!$B$3))*AP$3/$E$4</f>
        <v>0</v>
      </c>
      <c r="AP130" s="121">
        <f>$L130*POWER($E$1,(AO$6-'[1]Tabulka propočtu, verze 2021'!$B$3))*AP$3/$E$4</f>
        <v>0</v>
      </c>
      <c r="AQ130" s="1"/>
      <c r="AR130" s="121">
        <f>$K130*POWER($E$1,(AR$6-'[1]Tabulka propočtu, verze 2021'!$B$3))*AS$3/$E$4</f>
        <v>0</v>
      </c>
      <c r="AS130" s="121">
        <f>$L130*POWER($E$1,(AR$6-'[1]Tabulka propočtu, verze 2021'!$B$3))*AS$3/$E$4</f>
        <v>0</v>
      </c>
      <c r="AT130" s="1"/>
      <c r="AU130" s="121">
        <f>$K130*POWER($E$1,(AU$6-'[1]Tabulka propočtu, verze 2021'!$B$3))*AV$3/$E$4</f>
        <v>0</v>
      </c>
      <c r="AV130" s="121">
        <f>$L130*POWER($E$1,(AU$6-'[1]Tabulka propočtu, verze 2021'!$B$3))*AV$3/$E$4</f>
        <v>0</v>
      </c>
      <c r="AW130" s="1"/>
      <c r="AX130" s="121">
        <f>$K130*POWER($E$1,(AX$6-'[1]Tabulka propočtu, verze 2021'!$B$3))*AY$3/$E$4</f>
        <v>0</v>
      </c>
      <c r="AY130" s="121">
        <f>$L130*POWER($E$1,(AX$6-'[1]Tabulka propočtu, verze 2021'!$B$3))*AY$3/$E$4</f>
        <v>0</v>
      </c>
      <c r="AZ130" s="1"/>
      <c r="BA130" s="121">
        <f>$K130*POWER($E$1,(BA$6-'[1]Tabulka propočtu, verze 2021'!$B$3))*BB$3/$E$4</f>
        <v>0</v>
      </c>
      <c r="BB130" s="121">
        <f>$L130*POWER($E$1,(BA$6-'[1]Tabulka propočtu, verze 2021'!$B$3))*BB$3/$E$4</f>
        <v>0</v>
      </c>
      <c r="BC130" s="1"/>
      <c r="BD130" s="121">
        <f>$K130*POWER($E$1,(BD$6-'[1]Tabulka propočtu, verze 2021'!$B$3))*BE$3/$E$4</f>
        <v>0</v>
      </c>
      <c r="BE130" s="121">
        <f>$L130*POWER($E$1,(BD$6-'[1]Tabulka propočtu, verze 2021'!$B$3))*BE$3/$E$4</f>
        <v>0</v>
      </c>
      <c r="BF130" s="1"/>
      <c r="BG130" s="121">
        <f>$K130*POWER($E$1,(BG$6-'[1]Tabulka propočtu, verze 2021'!$B$3))*BH$3/$E$4</f>
        <v>0</v>
      </c>
      <c r="BH130" s="121">
        <f>$L130*POWER($E$1,(BG$6-'[1]Tabulka propočtu, verze 2021'!$B$3))*BH$3/$E$4</f>
        <v>0</v>
      </c>
      <c r="BI130" s="1"/>
      <c r="BJ130" s="121">
        <f>$K130*POWER($E$1,(BJ$6-'[1]Tabulka propočtu, verze 2021'!$B$3))*BK$3/$E$4</f>
        <v>0</v>
      </c>
      <c r="BK130" s="121">
        <f>$L130*POWER($E$1,(BJ$6-'[1]Tabulka propočtu, verze 2021'!$B$3))*BK$3/$E$4</f>
        <v>0</v>
      </c>
      <c r="BL130" s="1"/>
      <c r="BM130" s="121">
        <f>$K130*POWER($E$1,(BM$6-'[1]Tabulka propočtu, verze 2021'!$B$3))*BN$3/$E$4</f>
        <v>0</v>
      </c>
      <c r="BN130" s="121">
        <f>$L130*POWER($E$1,(BM$6-'[1]Tabulka propočtu, verze 2021'!$B$3))*BN$3/$E$4</f>
        <v>0</v>
      </c>
      <c r="BO130" s="1"/>
      <c r="BP130" s="121">
        <f>$K130*POWER($E$1,(BP$6-'[1]Tabulka propočtu, verze 2021'!$B$3))*BQ$3/$E$4</f>
        <v>0</v>
      </c>
      <c r="BQ130" s="121">
        <f>$L130*POWER($E$1,(BP$6-'[1]Tabulka propočtu, verze 2021'!$B$3))*BQ$3/$E$4</f>
        <v>0</v>
      </c>
      <c r="BR130" s="1"/>
      <c r="BS130" s="121">
        <f>$K130*POWER($E$1,(BS$6-'[1]Tabulka propočtu, verze 2021'!$B$3))*BT$3/$E$4</f>
        <v>0</v>
      </c>
      <c r="BT130" s="121">
        <f>$L130*POWER($E$1,(BS$6-'[1]Tabulka propočtu, verze 2021'!$B$3))*BT$3/$E$4</f>
        <v>0</v>
      </c>
      <c r="BU130" s="1"/>
      <c r="BV130" s="121">
        <f>$K130*POWER($E$1,(BV$6-'[1]Tabulka propočtu, verze 2021'!$B$3))*BW$3/$E$4</f>
        <v>0</v>
      </c>
      <c r="BW130" s="121">
        <f>$L130*POWER($E$1,(BV$6-'[1]Tabulka propočtu, verze 2021'!$B$3))*BW$3/$E$4</f>
        <v>0</v>
      </c>
      <c r="BX130" s="1"/>
      <c r="BY130" s="121">
        <f>$K130*POWER($E$1,(BY$6-'[1]Tabulka propočtu, verze 2021'!$B$3))*BZ$3/$E$4</f>
        <v>0</v>
      </c>
      <c r="BZ130" s="121">
        <f>$L130*POWER($E$1,(BY$6-'[1]Tabulka propočtu, verze 2021'!$B$3))*BZ$3/$E$4</f>
        <v>0</v>
      </c>
      <c r="CA130" s="1"/>
      <c r="CB130" s="121">
        <f>$K130*POWER($E$1,(CB$6-'[1]Tabulka propočtu, verze 2021'!$B$3))*CC$3/$E$4</f>
        <v>0</v>
      </c>
      <c r="CC130" s="121">
        <f>$L130*POWER($E$1,(CB$6-'[1]Tabulka propočtu, verze 2021'!$B$3))*CC$3/$E$4</f>
        <v>0</v>
      </c>
      <c r="CD130" s="1"/>
      <c r="CE130" s="121">
        <f>$K130*POWER($E$1,(CE$6-'[1]Tabulka propočtu, verze 2021'!$B$3))*CF$3/$E$4</f>
        <v>0</v>
      </c>
      <c r="CF130" s="121">
        <f>$L130*POWER($E$1,(CE$6-'[1]Tabulka propočtu, verze 2021'!$B$3))*CF$3/$E$4</f>
        <v>0</v>
      </c>
      <c r="CG130" s="1"/>
      <c r="CH130" s="121">
        <f>$K130*POWER($E$1,(CH$6-'[1]Tabulka propočtu, verze 2021'!$B$3))*CI$3/$E$4</f>
        <v>0</v>
      </c>
      <c r="CI130" s="121">
        <f>$L130*POWER($E$1,(CH$6-'[1]Tabulka propočtu, verze 2021'!$B$3))*CI$3/$E$4</f>
        <v>0</v>
      </c>
      <c r="CJ130" s="1"/>
      <c r="CK130" s="121">
        <f>$K130*POWER($E$1,(CK$6-'[1]Tabulka propočtu, verze 2021'!$B$3))*CL$3/$E$4</f>
        <v>0</v>
      </c>
      <c r="CL130" s="121">
        <f>$L130*POWER($E$1,(CK$6-'[1]Tabulka propočtu, verze 2021'!$B$3))*CL$3/$E$4</f>
        <v>0</v>
      </c>
      <c r="CM130" s="1"/>
      <c r="CN130" s="121">
        <f>$K130*POWER($E$1,(CN$6-'[1]Tabulka propočtu, verze 2021'!$B$3))*CO$3/$E$4</f>
        <v>0</v>
      </c>
      <c r="CO130" s="121">
        <f>$L130*POWER($E$1,(CN$6-'[1]Tabulka propočtu, verze 2021'!$B$3))*CO$3/$E$4</f>
        <v>0</v>
      </c>
      <c r="CP130" s="1"/>
      <c r="CQ130" s="121">
        <f>$K130*POWER($E$1,(CQ$6-'[1]Tabulka propočtu, verze 2021'!$B$3))*CR$3/$E$4</f>
        <v>0</v>
      </c>
      <c r="CR130" s="121">
        <f>$L130*POWER($E$1,(CQ$6-'[1]Tabulka propočtu, verze 2021'!$B$3))*CR$3/$E$4</f>
        <v>0</v>
      </c>
      <c r="CS130" s="1"/>
      <c r="CT130" s="121">
        <f>$K130*POWER($E$1,(CT$6-'[1]Tabulka propočtu, verze 2021'!$B$3))*CU$3/$E$4</f>
        <v>0</v>
      </c>
      <c r="CU130" s="121">
        <f>$L130*POWER($E$1,(CT$6-'[1]Tabulka propočtu, verze 2021'!$B$3))*CU$3/$E$4</f>
        <v>0</v>
      </c>
      <c r="CV130" s="1"/>
      <c r="CW130" s="121">
        <f>$K130*POWER($E$1,(CW$6-'[1]Tabulka propočtu, verze 2021'!$B$3))*CX$3/$E$4</f>
        <v>0</v>
      </c>
      <c r="CX130" s="121">
        <f>$L130*POWER($E$1,(CW$6-'[1]Tabulka propočtu, verze 2021'!$B$3))*CX$3/$E$4</f>
        <v>0</v>
      </c>
      <c r="CY130" s="1"/>
      <c r="CZ130" s="121">
        <f>$K130*POWER($E$1,(CZ$6-'[1]Tabulka propočtu, verze 2021'!$B$3))*DA$3/$E$4</f>
        <v>0</v>
      </c>
      <c r="DA130" s="121">
        <f>$L130*POWER($E$1,(CZ$6-'[1]Tabulka propočtu, verze 2021'!$B$3))*DA$3/$E$4</f>
        <v>0</v>
      </c>
      <c r="DB130" s="1"/>
      <c r="DC130" s="121">
        <f>$K130*POWER($E$1,(DC$6-'[1]Tabulka propočtu, verze 2021'!$B$3))*DD$3/$E$4</f>
        <v>0</v>
      </c>
      <c r="DD130" s="121">
        <f>$L130*POWER($E$1,(DC$6-'[1]Tabulka propočtu, verze 2021'!$B$3))*DD$3/$E$4</f>
        <v>0</v>
      </c>
      <c r="DE130" s="1"/>
    </row>
    <row r="131" spans="1:109" x14ac:dyDescent="0.2">
      <c r="A131" s="136"/>
      <c r="B131" s="119"/>
      <c r="C131" s="114" t="str">
        <f>'[1]Tabulka propočtu, verze 2021'!C126</f>
        <v>G06</v>
      </c>
      <c r="D131" s="75" t="str">
        <f>'[1]Tabulka propočtu, verze 2021'!D126</f>
        <v>Rezervní řádek</v>
      </c>
      <c r="E131" s="76">
        <f>'[1]Tabulka propočtu, verze 2021'!E126</f>
        <v>0</v>
      </c>
      <c r="F131" s="77">
        <f>'[1]Tabulka propočtu, verze 2021'!G126</f>
        <v>0</v>
      </c>
      <c r="H131" s="126">
        <f>'[1]Tabulka propočtu, verze 2021'!$CQ126</f>
        <v>0</v>
      </c>
      <c r="I131" s="121">
        <f>'[1]Tabulka propočtu, verze 2021'!$CS126</f>
        <v>0</v>
      </c>
      <c r="K131" s="121">
        <f>'[1]Tabulka propočtu, verze 2021'!$CQ126</f>
        <v>0</v>
      </c>
      <c r="L131" s="121">
        <f>'[1]Tabulka propočtu, verze 2021'!$CS126</f>
        <v>0</v>
      </c>
      <c r="M131" s="64"/>
      <c r="N131" s="126">
        <f t="shared" si="271"/>
        <v>0</v>
      </c>
      <c r="O131" s="121">
        <f t="shared" si="272"/>
        <v>0</v>
      </c>
      <c r="P131"/>
      <c r="Q131" s="121">
        <f>$K131*POWER($E$1,(Q$6-'[1]Tabulka propočtu, verze 2021'!$B$3))*R$3/$E$4</f>
        <v>0</v>
      </c>
      <c r="R131" s="121">
        <f>$L131*POWER($E$1,(Q$6-'[1]Tabulka propočtu, verze 2021'!$B$3))*R$3/$E$4</f>
        <v>0</v>
      </c>
      <c r="S131"/>
      <c r="T131" s="121">
        <f>$K131*POWER($E$1,($T$6-'[1]Tabulka propočtu, verze 2021'!$B$3))*U$3/$E$4</f>
        <v>0</v>
      </c>
      <c r="U131" s="121">
        <f>$L131*POWER($E$1,($T$6-'[1]Tabulka propočtu, verze 2021'!$B$3))*U$3/$E$4</f>
        <v>0</v>
      </c>
      <c r="W131" s="121">
        <f>$K131*POWER($E$1,(W$6-'[1]Tabulka propočtu, verze 2021'!$B$3))*X$3/$E$4</f>
        <v>0</v>
      </c>
      <c r="X131" s="121">
        <f>$L131*POWER($E$1,(W$6-'[1]Tabulka propočtu, verze 2021'!$B$3))*X$3/$E$4</f>
        <v>0</v>
      </c>
      <c r="Z131" s="121">
        <f>$K131*POWER($E$1,(Z$6-'[1]Tabulka propočtu, verze 2021'!$B$3))*AA$3/$E$4</f>
        <v>0</v>
      </c>
      <c r="AA131" s="121">
        <f>$L131*POWER($E$1,(Z$6-'[1]Tabulka propočtu, verze 2021'!$B$3))*AA$3/$E$4</f>
        <v>0</v>
      </c>
      <c r="AB131" s="1"/>
      <c r="AC131" s="121">
        <f>$K131*POWER($E$1,(AC$6-'[1]Tabulka propočtu, verze 2021'!$B$3))*AD$3/$E$4</f>
        <v>0</v>
      </c>
      <c r="AD131" s="121">
        <f>$L131*POWER($E$1,(AC$6-'[1]Tabulka propočtu, verze 2021'!$B$3))*AD$3/$E$4</f>
        <v>0</v>
      </c>
      <c r="AE131" s="1"/>
      <c r="AF131" s="121">
        <f>$K131*POWER($E$1,(AF$6-'[1]Tabulka propočtu, verze 2021'!$B$3))*AG$3/$E$4</f>
        <v>0</v>
      </c>
      <c r="AG131" s="121">
        <f>$L131*POWER($E$1,(AF$6-'[1]Tabulka propočtu, verze 2021'!$B$3))*AG$3/$E$4</f>
        <v>0</v>
      </c>
      <c r="AH131" s="1"/>
      <c r="AI131" s="121">
        <f>$K131*POWER($E$1,(AI$6-'[1]Tabulka propočtu, verze 2021'!$B$3))*AJ$3/$E$4</f>
        <v>0</v>
      </c>
      <c r="AJ131" s="121">
        <f>$L131*POWER($E$1,(AI$6-'[1]Tabulka propočtu, verze 2021'!$B$3))*AJ$3/$E$4</f>
        <v>0</v>
      </c>
      <c r="AK131" s="1"/>
      <c r="AL131" s="121">
        <f>$K131*POWER($E$1,(AL$6-'[1]Tabulka propočtu, verze 2021'!$B$3))*AM$3/$E$4</f>
        <v>0</v>
      </c>
      <c r="AM131" s="121">
        <f>$L131*POWER($E$1,(AL$6-'[1]Tabulka propočtu, verze 2021'!$B$3))*AM$3/$E$4</f>
        <v>0</v>
      </c>
      <c r="AN131" s="1"/>
      <c r="AO131" s="121">
        <f>$K131*POWER($E$1,(AO$6-'[1]Tabulka propočtu, verze 2021'!$B$3))*AP$3/$E$4</f>
        <v>0</v>
      </c>
      <c r="AP131" s="121">
        <f>$L131*POWER($E$1,(AO$6-'[1]Tabulka propočtu, verze 2021'!$B$3))*AP$3/$E$4</f>
        <v>0</v>
      </c>
      <c r="AQ131" s="1"/>
      <c r="AR131" s="121">
        <f>$K131*POWER($E$1,(AR$6-'[1]Tabulka propočtu, verze 2021'!$B$3))*AS$3/$E$4</f>
        <v>0</v>
      </c>
      <c r="AS131" s="121">
        <f>$L131*POWER($E$1,(AR$6-'[1]Tabulka propočtu, verze 2021'!$B$3))*AS$3/$E$4</f>
        <v>0</v>
      </c>
      <c r="AT131" s="1"/>
      <c r="AU131" s="121">
        <f>$K131*POWER($E$1,(AU$6-'[1]Tabulka propočtu, verze 2021'!$B$3))*AV$3/$E$4</f>
        <v>0</v>
      </c>
      <c r="AV131" s="121">
        <f>$L131*POWER($E$1,(AU$6-'[1]Tabulka propočtu, verze 2021'!$B$3))*AV$3/$E$4</f>
        <v>0</v>
      </c>
      <c r="AW131" s="1"/>
      <c r="AX131" s="121">
        <f>$K131*POWER($E$1,(AX$6-'[1]Tabulka propočtu, verze 2021'!$B$3))*AY$3/$E$4</f>
        <v>0</v>
      </c>
      <c r="AY131" s="121">
        <f>$L131*POWER($E$1,(AX$6-'[1]Tabulka propočtu, verze 2021'!$B$3))*AY$3/$E$4</f>
        <v>0</v>
      </c>
      <c r="AZ131" s="1"/>
      <c r="BA131" s="121">
        <f>$K131*POWER($E$1,(BA$6-'[1]Tabulka propočtu, verze 2021'!$B$3))*BB$3/$E$4</f>
        <v>0</v>
      </c>
      <c r="BB131" s="121">
        <f>$L131*POWER($E$1,(BA$6-'[1]Tabulka propočtu, verze 2021'!$B$3))*BB$3/$E$4</f>
        <v>0</v>
      </c>
      <c r="BC131" s="1"/>
      <c r="BD131" s="121">
        <f>$K131*POWER($E$1,(BD$6-'[1]Tabulka propočtu, verze 2021'!$B$3))*BE$3/$E$4</f>
        <v>0</v>
      </c>
      <c r="BE131" s="121">
        <f>$L131*POWER($E$1,(BD$6-'[1]Tabulka propočtu, verze 2021'!$B$3))*BE$3/$E$4</f>
        <v>0</v>
      </c>
      <c r="BF131" s="1"/>
      <c r="BG131" s="121">
        <f>$K131*POWER($E$1,(BG$6-'[1]Tabulka propočtu, verze 2021'!$B$3))*BH$3/$E$4</f>
        <v>0</v>
      </c>
      <c r="BH131" s="121">
        <f>$L131*POWER($E$1,(BG$6-'[1]Tabulka propočtu, verze 2021'!$B$3))*BH$3/$E$4</f>
        <v>0</v>
      </c>
      <c r="BI131" s="1"/>
      <c r="BJ131" s="121">
        <f>$K131*POWER($E$1,(BJ$6-'[1]Tabulka propočtu, verze 2021'!$B$3))*BK$3/$E$4</f>
        <v>0</v>
      </c>
      <c r="BK131" s="121">
        <f>$L131*POWER($E$1,(BJ$6-'[1]Tabulka propočtu, verze 2021'!$B$3))*BK$3/$E$4</f>
        <v>0</v>
      </c>
      <c r="BL131" s="1"/>
      <c r="BM131" s="121">
        <f>$K131*POWER($E$1,(BM$6-'[1]Tabulka propočtu, verze 2021'!$B$3))*BN$3/$E$4</f>
        <v>0</v>
      </c>
      <c r="BN131" s="121">
        <f>$L131*POWER($E$1,(BM$6-'[1]Tabulka propočtu, verze 2021'!$B$3))*BN$3/$E$4</f>
        <v>0</v>
      </c>
      <c r="BO131" s="1"/>
      <c r="BP131" s="121">
        <f>$K131*POWER($E$1,(BP$6-'[1]Tabulka propočtu, verze 2021'!$B$3))*BQ$3/$E$4</f>
        <v>0</v>
      </c>
      <c r="BQ131" s="121">
        <f>$L131*POWER($E$1,(BP$6-'[1]Tabulka propočtu, verze 2021'!$B$3))*BQ$3/$E$4</f>
        <v>0</v>
      </c>
      <c r="BR131" s="1"/>
      <c r="BS131" s="121">
        <f>$K131*POWER($E$1,(BS$6-'[1]Tabulka propočtu, verze 2021'!$B$3))*BT$3/$E$4</f>
        <v>0</v>
      </c>
      <c r="BT131" s="121">
        <f>$L131*POWER($E$1,(BS$6-'[1]Tabulka propočtu, verze 2021'!$B$3))*BT$3/$E$4</f>
        <v>0</v>
      </c>
      <c r="BU131" s="1"/>
      <c r="BV131" s="121">
        <f>$K131*POWER($E$1,(BV$6-'[1]Tabulka propočtu, verze 2021'!$B$3))*BW$3/$E$4</f>
        <v>0</v>
      </c>
      <c r="BW131" s="121">
        <f>$L131*POWER($E$1,(BV$6-'[1]Tabulka propočtu, verze 2021'!$B$3))*BW$3/$E$4</f>
        <v>0</v>
      </c>
      <c r="BX131" s="1"/>
      <c r="BY131" s="121">
        <f>$K131*POWER($E$1,(BY$6-'[1]Tabulka propočtu, verze 2021'!$B$3))*BZ$3/$E$4</f>
        <v>0</v>
      </c>
      <c r="BZ131" s="121">
        <f>$L131*POWER($E$1,(BY$6-'[1]Tabulka propočtu, verze 2021'!$B$3))*BZ$3/$E$4</f>
        <v>0</v>
      </c>
      <c r="CA131" s="1"/>
      <c r="CB131" s="121">
        <f>$K131*POWER($E$1,(CB$6-'[1]Tabulka propočtu, verze 2021'!$B$3))*CC$3/$E$4</f>
        <v>0</v>
      </c>
      <c r="CC131" s="121">
        <f>$L131*POWER($E$1,(CB$6-'[1]Tabulka propočtu, verze 2021'!$B$3))*CC$3/$E$4</f>
        <v>0</v>
      </c>
      <c r="CD131" s="1"/>
      <c r="CE131" s="121">
        <f>$K131*POWER($E$1,(CE$6-'[1]Tabulka propočtu, verze 2021'!$B$3))*CF$3/$E$4</f>
        <v>0</v>
      </c>
      <c r="CF131" s="121">
        <f>$L131*POWER($E$1,(CE$6-'[1]Tabulka propočtu, verze 2021'!$B$3))*CF$3/$E$4</f>
        <v>0</v>
      </c>
      <c r="CG131" s="1"/>
      <c r="CH131" s="121">
        <f>$K131*POWER($E$1,(CH$6-'[1]Tabulka propočtu, verze 2021'!$B$3))*CI$3/$E$4</f>
        <v>0</v>
      </c>
      <c r="CI131" s="121">
        <f>$L131*POWER($E$1,(CH$6-'[1]Tabulka propočtu, verze 2021'!$B$3))*CI$3/$E$4</f>
        <v>0</v>
      </c>
      <c r="CJ131" s="1"/>
      <c r="CK131" s="121">
        <f>$K131*POWER($E$1,(CK$6-'[1]Tabulka propočtu, verze 2021'!$B$3))*CL$3/$E$4</f>
        <v>0</v>
      </c>
      <c r="CL131" s="121">
        <f>$L131*POWER($E$1,(CK$6-'[1]Tabulka propočtu, verze 2021'!$B$3))*CL$3/$E$4</f>
        <v>0</v>
      </c>
      <c r="CM131" s="1"/>
      <c r="CN131" s="121">
        <f>$K131*POWER($E$1,(CN$6-'[1]Tabulka propočtu, verze 2021'!$B$3))*CO$3/$E$4</f>
        <v>0</v>
      </c>
      <c r="CO131" s="121">
        <f>$L131*POWER($E$1,(CN$6-'[1]Tabulka propočtu, verze 2021'!$B$3))*CO$3/$E$4</f>
        <v>0</v>
      </c>
      <c r="CP131" s="1"/>
      <c r="CQ131" s="121">
        <f>$K131*POWER($E$1,(CQ$6-'[1]Tabulka propočtu, verze 2021'!$B$3))*CR$3/$E$4</f>
        <v>0</v>
      </c>
      <c r="CR131" s="121">
        <f>$L131*POWER($E$1,(CQ$6-'[1]Tabulka propočtu, verze 2021'!$B$3))*CR$3/$E$4</f>
        <v>0</v>
      </c>
      <c r="CS131" s="1"/>
      <c r="CT131" s="121">
        <f>$K131*POWER($E$1,(CT$6-'[1]Tabulka propočtu, verze 2021'!$B$3))*CU$3/$E$4</f>
        <v>0</v>
      </c>
      <c r="CU131" s="121">
        <f>$L131*POWER($E$1,(CT$6-'[1]Tabulka propočtu, verze 2021'!$B$3))*CU$3/$E$4</f>
        <v>0</v>
      </c>
      <c r="CV131" s="1"/>
      <c r="CW131" s="121">
        <f>$K131*POWER($E$1,(CW$6-'[1]Tabulka propočtu, verze 2021'!$B$3))*CX$3/$E$4</f>
        <v>0</v>
      </c>
      <c r="CX131" s="121">
        <f>$L131*POWER($E$1,(CW$6-'[1]Tabulka propočtu, verze 2021'!$B$3))*CX$3/$E$4</f>
        <v>0</v>
      </c>
      <c r="CY131" s="1"/>
      <c r="CZ131" s="121">
        <f>$K131*POWER($E$1,(CZ$6-'[1]Tabulka propočtu, verze 2021'!$B$3))*DA$3/$E$4</f>
        <v>0</v>
      </c>
      <c r="DA131" s="121">
        <f>$L131*POWER($E$1,(CZ$6-'[1]Tabulka propočtu, verze 2021'!$B$3))*DA$3/$E$4</f>
        <v>0</v>
      </c>
      <c r="DB131" s="1"/>
      <c r="DC131" s="121">
        <f>$K131*POWER($E$1,(DC$6-'[1]Tabulka propočtu, verze 2021'!$B$3))*DD$3/$E$4</f>
        <v>0</v>
      </c>
      <c r="DD131" s="121">
        <f>$L131*POWER($E$1,(DC$6-'[1]Tabulka propočtu, verze 2021'!$B$3))*DD$3/$E$4</f>
        <v>0</v>
      </c>
      <c r="DE131" s="1"/>
    </row>
    <row r="132" spans="1:109" x14ac:dyDescent="0.2">
      <c r="A132" s="136"/>
      <c r="B132" s="119"/>
      <c r="C132" s="114" t="str">
        <f>'[1]Tabulka propočtu, verze 2021'!C127</f>
        <v>G07</v>
      </c>
      <c r="D132" s="79" t="str">
        <f>'[1]Tabulka propočtu, verze 2021'!D127</f>
        <v>Individuální kalkulace</v>
      </c>
      <c r="E132" s="80" t="str">
        <f>'[1]Tabulka propočtu, verze 2021'!E127</f>
        <v>mil. Kč</v>
      </c>
      <c r="F132" s="81">
        <f>'[1]Tabulka propočtu, verze 2021'!G127</f>
        <v>0</v>
      </c>
      <c r="H132" s="126">
        <f>'[1]Tabulka propočtu, verze 2021'!$CQ127</f>
        <v>0</v>
      </c>
      <c r="I132" s="121">
        <f>'[1]Tabulka propočtu, verze 2021'!$CS127</f>
        <v>0</v>
      </c>
      <c r="K132" s="121">
        <f>'[1]Tabulka propočtu, verze 2021'!$CQ127</f>
        <v>0</v>
      </c>
      <c r="L132" s="121">
        <f>'[1]Tabulka propočtu, verze 2021'!$CS127</f>
        <v>0</v>
      </c>
      <c r="M132" s="64"/>
      <c r="N132" s="126">
        <f t="shared" si="271"/>
        <v>0</v>
      </c>
      <c r="O132" s="121">
        <f t="shared" si="272"/>
        <v>0</v>
      </c>
      <c r="P132"/>
      <c r="Q132" s="121">
        <f>$K132*POWER($E$1,(Q$6-'[1]Tabulka propočtu, verze 2021'!$B$3))*R$3/$E$4</f>
        <v>0</v>
      </c>
      <c r="R132" s="121">
        <f>$L132*POWER($E$1,(Q$6-'[1]Tabulka propočtu, verze 2021'!$B$3))*R$3/$E$4</f>
        <v>0</v>
      </c>
      <c r="S132"/>
      <c r="T132" s="121">
        <f>$K132*POWER($E$1,($T$6-'[1]Tabulka propočtu, verze 2021'!$B$3))*U$3/$E$4</f>
        <v>0</v>
      </c>
      <c r="U132" s="121">
        <f>$L132*POWER($E$1,($T$6-'[1]Tabulka propočtu, verze 2021'!$B$3))*U$3/$E$4</f>
        <v>0</v>
      </c>
      <c r="W132" s="121">
        <f>$K132*POWER($E$1,(W$6-'[1]Tabulka propočtu, verze 2021'!$B$3))*X$3/$E$4</f>
        <v>0</v>
      </c>
      <c r="X132" s="121">
        <f>$L132*POWER($E$1,(W$6-'[1]Tabulka propočtu, verze 2021'!$B$3))*X$3/$E$4</f>
        <v>0</v>
      </c>
      <c r="Z132" s="121">
        <f>$K132*POWER($E$1,(Z$6-'[1]Tabulka propočtu, verze 2021'!$B$3))*AA$3/$E$4</f>
        <v>0</v>
      </c>
      <c r="AA132" s="121">
        <f>$L132*POWER($E$1,(Z$6-'[1]Tabulka propočtu, verze 2021'!$B$3))*AA$3/$E$4</f>
        <v>0</v>
      </c>
      <c r="AB132" s="1"/>
      <c r="AC132" s="121">
        <f>$K132*POWER($E$1,(AC$6-'[1]Tabulka propočtu, verze 2021'!$B$3))*AD$3/$E$4</f>
        <v>0</v>
      </c>
      <c r="AD132" s="121">
        <f>$L132*POWER($E$1,(AC$6-'[1]Tabulka propočtu, verze 2021'!$B$3))*AD$3/$E$4</f>
        <v>0</v>
      </c>
      <c r="AE132" s="1"/>
      <c r="AF132" s="121">
        <f>$K132*POWER($E$1,(AF$6-'[1]Tabulka propočtu, verze 2021'!$B$3))*AG$3/$E$4</f>
        <v>0</v>
      </c>
      <c r="AG132" s="121">
        <f>$L132*POWER($E$1,(AF$6-'[1]Tabulka propočtu, verze 2021'!$B$3))*AG$3/$E$4</f>
        <v>0</v>
      </c>
      <c r="AH132" s="1"/>
      <c r="AI132" s="121">
        <f>$K132*POWER($E$1,(AI$6-'[1]Tabulka propočtu, verze 2021'!$B$3))*AJ$3/$E$4</f>
        <v>0</v>
      </c>
      <c r="AJ132" s="121">
        <f>$L132*POWER($E$1,(AI$6-'[1]Tabulka propočtu, verze 2021'!$B$3))*AJ$3/$E$4</f>
        <v>0</v>
      </c>
      <c r="AK132" s="1"/>
      <c r="AL132" s="121">
        <f>$K132*POWER($E$1,(AL$6-'[1]Tabulka propočtu, verze 2021'!$B$3))*AM$3/$E$4</f>
        <v>0</v>
      </c>
      <c r="AM132" s="121">
        <f>$L132*POWER($E$1,(AL$6-'[1]Tabulka propočtu, verze 2021'!$B$3))*AM$3/$E$4</f>
        <v>0</v>
      </c>
      <c r="AN132" s="1"/>
      <c r="AO132" s="121">
        <f>$K132*POWER($E$1,(AO$6-'[1]Tabulka propočtu, verze 2021'!$B$3))*AP$3/$E$4</f>
        <v>0</v>
      </c>
      <c r="AP132" s="121">
        <f>$L132*POWER($E$1,(AO$6-'[1]Tabulka propočtu, verze 2021'!$B$3))*AP$3/$E$4</f>
        <v>0</v>
      </c>
      <c r="AQ132" s="1"/>
      <c r="AR132" s="121">
        <f>$K132*POWER($E$1,(AR$6-'[1]Tabulka propočtu, verze 2021'!$B$3))*AS$3/$E$4</f>
        <v>0</v>
      </c>
      <c r="AS132" s="121">
        <f>$L132*POWER($E$1,(AR$6-'[1]Tabulka propočtu, verze 2021'!$B$3))*AS$3/$E$4</f>
        <v>0</v>
      </c>
      <c r="AT132" s="1"/>
      <c r="AU132" s="121">
        <f>$K132*POWER($E$1,(AU$6-'[1]Tabulka propočtu, verze 2021'!$B$3))*AV$3/$E$4</f>
        <v>0</v>
      </c>
      <c r="AV132" s="121">
        <f>$L132*POWER($E$1,(AU$6-'[1]Tabulka propočtu, verze 2021'!$B$3))*AV$3/$E$4</f>
        <v>0</v>
      </c>
      <c r="AW132" s="1"/>
      <c r="AX132" s="121">
        <f>$K132*POWER($E$1,(AX$6-'[1]Tabulka propočtu, verze 2021'!$B$3))*AY$3/$E$4</f>
        <v>0</v>
      </c>
      <c r="AY132" s="121">
        <f>$L132*POWER($E$1,(AX$6-'[1]Tabulka propočtu, verze 2021'!$B$3))*AY$3/$E$4</f>
        <v>0</v>
      </c>
      <c r="AZ132" s="1"/>
      <c r="BA132" s="121">
        <f>$K132*POWER($E$1,(BA$6-'[1]Tabulka propočtu, verze 2021'!$B$3))*BB$3/$E$4</f>
        <v>0</v>
      </c>
      <c r="BB132" s="121">
        <f>$L132*POWER($E$1,(BA$6-'[1]Tabulka propočtu, verze 2021'!$B$3))*BB$3/$E$4</f>
        <v>0</v>
      </c>
      <c r="BC132" s="1"/>
      <c r="BD132" s="121">
        <f>$K132*POWER($E$1,(BD$6-'[1]Tabulka propočtu, verze 2021'!$B$3))*BE$3/$E$4</f>
        <v>0</v>
      </c>
      <c r="BE132" s="121">
        <f>$L132*POWER($E$1,(BD$6-'[1]Tabulka propočtu, verze 2021'!$B$3))*BE$3/$E$4</f>
        <v>0</v>
      </c>
      <c r="BF132" s="1"/>
      <c r="BG132" s="121">
        <f>$K132*POWER($E$1,(BG$6-'[1]Tabulka propočtu, verze 2021'!$B$3))*BH$3/$E$4</f>
        <v>0</v>
      </c>
      <c r="BH132" s="121">
        <f>$L132*POWER($E$1,(BG$6-'[1]Tabulka propočtu, verze 2021'!$B$3))*BH$3/$E$4</f>
        <v>0</v>
      </c>
      <c r="BI132" s="1"/>
      <c r="BJ132" s="121">
        <f>$K132*POWER($E$1,(BJ$6-'[1]Tabulka propočtu, verze 2021'!$B$3))*BK$3/$E$4</f>
        <v>0</v>
      </c>
      <c r="BK132" s="121">
        <f>$L132*POWER($E$1,(BJ$6-'[1]Tabulka propočtu, verze 2021'!$B$3))*BK$3/$E$4</f>
        <v>0</v>
      </c>
      <c r="BL132" s="1"/>
      <c r="BM132" s="121">
        <f>$K132*POWER($E$1,(BM$6-'[1]Tabulka propočtu, verze 2021'!$B$3))*BN$3/$E$4</f>
        <v>0</v>
      </c>
      <c r="BN132" s="121">
        <f>$L132*POWER($E$1,(BM$6-'[1]Tabulka propočtu, verze 2021'!$B$3))*BN$3/$E$4</f>
        <v>0</v>
      </c>
      <c r="BO132" s="1"/>
      <c r="BP132" s="121">
        <f>$K132*POWER($E$1,(BP$6-'[1]Tabulka propočtu, verze 2021'!$B$3))*BQ$3/$E$4</f>
        <v>0</v>
      </c>
      <c r="BQ132" s="121">
        <f>$L132*POWER($E$1,(BP$6-'[1]Tabulka propočtu, verze 2021'!$B$3))*BQ$3/$E$4</f>
        <v>0</v>
      </c>
      <c r="BR132" s="1"/>
      <c r="BS132" s="121">
        <f>$K132*POWER($E$1,(BS$6-'[1]Tabulka propočtu, verze 2021'!$B$3))*BT$3/$E$4</f>
        <v>0</v>
      </c>
      <c r="BT132" s="121">
        <f>$L132*POWER($E$1,(BS$6-'[1]Tabulka propočtu, verze 2021'!$B$3))*BT$3/$E$4</f>
        <v>0</v>
      </c>
      <c r="BU132" s="1"/>
      <c r="BV132" s="121">
        <f>$K132*POWER($E$1,(BV$6-'[1]Tabulka propočtu, verze 2021'!$B$3))*BW$3/$E$4</f>
        <v>0</v>
      </c>
      <c r="BW132" s="121">
        <f>$L132*POWER($E$1,(BV$6-'[1]Tabulka propočtu, verze 2021'!$B$3))*BW$3/$E$4</f>
        <v>0</v>
      </c>
      <c r="BX132" s="1"/>
      <c r="BY132" s="121">
        <f>$K132*POWER($E$1,(BY$6-'[1]Tabulka propočtu, verze 2021'!$B$3))*BZ$3/$E$4</f>
        <v>0</v>
      </c>
      <c r="BZ132" s="121">
        <f>$L132*POWER($E$1,(BY$6-'[1]Tabulka propočtu, verze 2021'!$B$3))*BZ$3/$E$4</f>
        <v>0</v>
      </c>
      <c r="CA132" s="1"/>
      <c r="CB132" s="121">
        <f>$K132*POWER($E$1,(CB$6-'[1]Tabulka propočtu, verze 2021'!$B$3))*CC$3/$E$4</f>
        <v>0</v>
      </c>
      <c r="CC132" s="121">
        <f>$L132*POWER($E$1,(CB$6-'[1]Tabulka propočtu, verze 2021'!$B$3))*CC$3/$E$4</f>
        <v>0</v>
      </c>
      <c r="CD132" s="1"/>
      <c r="CE132" s="121">
        <f>$K132*POWER($E$1,(CE$6-'[1]Tabulka propočtu, verze 2021'!$B$3))*CF$3/$E$4</f>
        <v>0</v>
      </c>
      <c r="CF132" s="121">
        <f>$L132*POWER($E$1,(CE$6-'[1]Tabulka propočtu, verze 2021'!$B$3))*CF$3/$E$4</f>
        <v>0</v>
      </c>
      <c r="CG132" s="1"/>
      <c r="CH132" s="121">
        <f>$K132*POWER($E$1,(CH$6-'[1]Tabulka propočtu, verze 2021'!$B$3))*CI$3/$E$4</f>
        <v>0</v>
      </c>
      <c r="CI132" s="121">
        <f>$L132*POWER($E$1,(CH$6-'[1]Tabulka propočtu, verze 2021'!$B$3))*CI$3/$E$4</f>
        <v>0</v>
      </c>
      <c r="CJ132" s="1"/>
      <c r="CK132" s="121">
        <f>$K132*POWER($E$1,(CK$6-'[1]Tabulka propočtu, verze 2021'!$B$3))*CL$3/$E$4</f>
        <v>0</v>
      </c>
      <c r="CL132" s="121">
        <f>$L132*POWER($E$1,(CK$6-'[1]Tabulka propočtu, verze 2021'!$B$3))*CL$3/$E$4</f>
        <v>0</v>
      </c>
      <c r="CM132" s="1"/>
      <c r="CN132" s="121">
        <f>$K132*POWER($E$1,(CN$6-'[1]Tabulka propočtu, verze 2021'!$B$3))*CO$3/$E$4</f>
        <v>0</v>
      </c>
      <c r="CO132" s="121">
        <f>$L132*POWER($E$1,(CN$6-'[1]Tabulka propočtu, verze 2021'!$B$3))*CO$3/$E$4</f>
        <v>0</v>
      </c>
      <c r="CP132" s="1"/>
      <c r="CQ132" s="121">
        <f>$K132*POWER($E$1,(CQ$6-'[1]Tabulka propočtu, verze 2021'!$B$3))*CR$3/$E$4</f>
        <v>0</v>
      </c>
      <c r="CR132" s="121">
        <f>$L132*POWER($E$1,(CQ$6-'[1]Tabulka propočtu, verze 2021'!$B$3))*CR$3/$E$4</f>
        <v>0</v>
      </c>
      <c r="CS132" s="1"/>
      <c r="CT132" s="121">
        <f>$K132*POWER($E$1,(CT$6-'[1]Tabulka propočtu, verze 2021'!$B$3))*CU$3/$E$4</f>
        <v>0</v>
      </c>
      <c r="CU132" s="121">
        <f>$L132*POWER($E$1,(CT$6-'[1]Tabulka propočtu, verze 2021'!$B$3))*CU$3/$E$4</f>
        <v>0</v>
      </c>
      <c r="CV132" s="1"/>
      <c r="CW132" s="121">
        <f>$K132*POWER($E$1,(CW$6-'[1]Tabulka propočtu, verze 2021'!$B$3))*CX$3/$E$4</f>
        <v>0</v>
      </c>
      <c r="CX132" s="121">
        <f>$L132*POWER($E$1,(CW$6-'[1]Tabulka propočtu, verze 2021'!$B$3))*CX$3/$E$4</f>
        <v>0</v>
      </c>
      <c r="CY132" s="1"/>
      <c r="CZ132" s="121">
        <f>$K132*POWER($E$1,(CZ$6-'[1]Tabulka propočtu, verze 2021'!$B$3))*DA$3/$E$4</f>
        <v>0</v>
      </c>
      <c r="DA132" s="121">
        <f>$L132*POWER($E$1,(CZ$6-'[1]Tabulka propočtu, verze 2021'!$B$3))*DA$3/$E$4</f>
        <v>0</v>
      </c>
      <c r="DB132" s="1"/>
      <c r="DC132" s="121">
        <f>$K132*POWER($E$1,(DC$6-'[1]Tabulka propočtu, verze 2021'!$B$3))*DD$3/$E$4</f>
        <v>0</v>
      </c>
      <c r="DD132" s="121">
        <f>$L132*POWER($E$1,(DC$6-'[1]Tabulka propočtu, verze 2021'!$B$3))*DD$3/$E$4</f>
        <v>0</v>
      </c>
      <c r="DE132" s="1"/>
    </row>
    <row r="133" spans="1:109" x14ac:dyDescent="0.2">
      <c r="A133" s="136"/>
      <c r="B133" s="119"/>
      <c r="C133" s="114" t="str">
        <f>'[1]Tabulka propočtu, verze 2021'!C128</f>
        <v>G08</v>
      </c>
      <c r="D133" s="82" t="str">
        <f>'[1]Tabulka propočtu, verze 2021'!D128</f>
        <v>Individuální kalkulace</v>
      </c>
      <c r="E133" s="80" t="str">
        <f>'[1]Tabulka propočtu, verze 2021'!E128</f>
        <v>mil. Kč</v>
      </c>
      <c r="F133" s="81">
        <f>'[1]Tabulka propočtu, verze 2021'!G128</f>
        <v>0</v>
      </c>
      <c r="H133" s="126">
        <f>'[1]Tabulka propočtu, verze 2021'!$CQ128</f>
        <v>0</v>
      </c>
      <c r="I133" s="121">
        <f>'[1]Tabulka propočtu, verze 2021'!$CS128</f>
        <v>0</v>
      </c>
      <c r="K133" s="121">
        <f>'[1]Tabulka propočtu, verze 2021'!$CQ128</f>
        <v>0</v>
      </c>
      <c r="L133" s="121">
        <f>'[1]Tabulka propočtu, verze 2021'!$CS128</f>
        <v>0</v>
      </c>
      <c r="M133" s="64"/>
      <c r="N133" s="126">
        <f t="shared" si="271"/>
        <v>0</v>
      </c>
      <c r="O133" s="126">
        <f t="shared" si="272"/>
        <v>0</v>
      </c>
      <c r="P133"/>
      <c r="Q133" s="121">
        <f>$K133*POWER($E$1,(Q$6-'[1]Tabulka propočtu, verze 2021'!$B$3))*R$3/$E$4</f>
        <v>0</v>
      </c>
      <c r="R133" s="121">
        <f>$L133*POWER($E$1,(Q$6-'[1]Tabulka propočtu, verze 2021'!$B$3))*R$3/$E$4</f>
        <v>0</v>
      </c>
      <c r="S133"/>
      <c r="T133" s="121">
        <f>$K133*POWER($E$1,($T$6-'[1]Tabulka propočtu, verze 2021'!$B$3))*U$3/$E$4</f>
        <v>0</v>
      </c>
      <c r="U133" s="121">
        <f>$L133*POWER($E$1,($T$6-'[1]Tabulka propočtu, verze 2021'!$B$3))*U$3/$E$4</f>
        <v>0</v>
      </c>
      <c r="W133" s="121">
        <f>$K133*POWER($E$1,(W$6-'[1]Tabulka propočtu, verze 2021'!$B$3))*X$3/$E$4</f>
        <v>0</v>
      </c>
      <c r="X133" s="121">
        <f>$L133*POWER($E$1,(W$6-'[1]Tabulka propočtu, verze 2021'!$B$3))*X$3/$E$4</f>
        <v>0</v>
      </c>
      <c r="Z133" s="121">
        <f>$K133*POWER($E$1,(Z$6-'[1]Tabulka propočtu, verze 2021'!$B$3))*AA$3/$E$4</f>
        <v>0</v>
      </c>
      <c r="AA133" s="121">
        <f>$L133*POWER($E$1,(Z$6-'[1]Tabulka propočtu, verze 2021'!$B$3))*AA$3/$E$4</f>
        <v>0</v>
      </c>
      <c r="AB133" s="1"/>
      <c r="AC133" s="121">
        <f>$K133*POWER($E$1,(AC$6-'[1]Tabulka propočtu, verze 2021'!$B$3))*AD$3/$E$4</f>
        <v>0</v>
      </c>
      <c r="AD133" s="121">
        <f>$L133*POWER($E$1,(AC$6-'[1]Tabulka propočtu, verze 2021'!$B$3))*AD$3/$E$4</f>
        <v>0</v>
      </c>
      <c r="AE133" s="1"/>
      <c r="AF133" s="121">
        <f>$K133*POWER($E$1,(AF$6-'[1]Tabulka propočtu, verze 2021'!$B$3))*AG$3/$E$4</f>
        <v>0</v>
      </c>
      <c r="AG133" s="121">
        <f>$L133*POWER($E$1,(AF$6-'[1]Tabulka propočtu, verze 2021'!$B$3))*AG$3/$E$4</f>
        <v>0</v>
      </c>
      <c r="AH133" s="1"/>
      <c r="AI133" s="121">
        <f>$K133*POWER($E$1,(AI$6-'[1]Tabulka propočtu, verze 2021'!$B$3))*AJ$3/$E$4</f>
        <v>0</v>
      </c>
      <c r="AJ133" s="121">
        <f>$L133*POWER($E$1,(AI$6-'[1]Tabulka propočtu, verze 2021'!$B$3))*AJ$3/$E$4</f>
        <v>0</v>
      </c>
      <c r="AK133" s="1"/>
      <c r="AL133" s="121">
        <f>$K133*POWER($E$1,(AL$6-'[1]Tabulka propočtu, verze 2021'!$B$3))*AM$3/$E$4</f>
        <v>0</v>
      </c>
      <c r="AM133" s="121">
        <f>$L133*POWER($E$1,(AL$6-'[1]Tabulka propočtu, verze 2021'!$B$3))*AM$3/$E$4</f>
        <v>0</v>
      </c>
      <c r="AN133" s="1"/>
      <c r="AO133" s="121">
        <f>$K133*POWER($E$1,(AO$6-'[1]Tabulka propočtu, verze 2021'!$B$3))*AP$3/$E$4</f>
        <v>0</v>
      </c>
      <c r="AP133" s="121">
        <f>$L133*POWER($E$1,(AO$6-'[1]Tabulka propočtu, verze 2021'!$B$3))*AP$3/$E$4</f>
        <v>0</v>
      </c>
      <c r="AQ133" s="1"/>
      <c r="AR133" s="121">
        <f>$K133*POWER($E$1,(AR$6-'[1]Tabulka propočtu, verze 2021'!$B$3))*AS$3/$E$4</f>
        <v>0</v>
      </c>
      <c r="AS133" s="121">
        <f>$L133*POWER($E$1,(AR$6-'[1]Tabulka propočtu, verze 2021'!$B$3))*AS$3/$E$4</f>
        <v>0</v>
      </c>
      <c r="AT133" s="1"/>
      <c r="AU133" s="121">
        <f>$K133*POWER($E$1,(AU$6-'[1]Tabulka propočtu, verze 2021'!$B$3))*AV$3/$E$4</f>
        <v>0</v>
      </c>
      <c r="AV133" s="121">
        <f>$L133*POWER($E$1,(AU$6-'[1]Tabulka propočtu, verze 2021'!$B$3))*AV$3/$E$4</f>
        <v>0</v>
      </c>
      <c r="AW133" s="1"/>
      <c r="AX133" s="121">
        <f>$K133*POWER($E$1,(AX$6-'[1]Tabulka propočtu, verze 2021'!$B$3))*AY$3/$E$4</f>
        <v>0</v>
      </c>
      <c r="AY133" s="121">
        <f>$L133*POWER($E$1,(AX$6-'[1]Tabulka propočtu, verze 2021'!$B$3))*AY$3/$E$4</f>
        <v>0</v>
      </c>
      <c r="AZ133" s="1"/>
      <c r="BA133" s="121">
        <f>$K133*POWER($E$1,(BA$6-'[1]Tabulka propočtu, verze 2021'!$B$3))*BB$3/$E$4</f>
        <v>0</v>
      </c>
      <c r="BB133" s="121">
        <f>$L133*POWER($E$1,(BA$6-'[1]Tabulka propočtu, verze 2021'!$B$3))*BB$3/$E$4</f>
        <v>0</v>
      </c>
      <c r="BC133" s="1"/>
      <c r="BD133" s="121">
        <f>$K133*POWER($E$1,(BD$6-'[1]Tabulka propočtu, verze 2021'!$B$3))*BE$3/$E$4</f>
        <v>0</v>
      </c>
      <c r="BE133" s="121">
        <f>$L133*POWER($E$1,(BD$6-'[1]Tabulka propočtu, verze 2021'!$B$3))*BE$3/$E$4</f>
        <v>0</v>
      </c>
      <c r="BF133" s="1"/>
      <c r="BG133" s="121">
        <f>$K133*POWER($E$1,(BG$6-'[1]Tabulka propočtu, verze 2021'!$B$3))*BH$3/$E$4</f>
        <v>0</v>
      </c>
      <c r="BH133" s="121">
        <f>$L133*POWER($E$1,(BG$6-'[1]Tabulka propočtu, verze 2021'!$B$3))*BH$3/$E$4</f>
        <v>0</v>
      </c>
      <c r="BI133" s="1"/>
      <c r="BJ133" s="121">
        <f>$K133*POWER($E$1,(BJ$6-'[1]Tabulka propočtu, verze 2021'!$B$3))*BK$3/$E$4</f>
        <v>0</v>
      </c>
      <c r="BK133" s="121">
        <f>$L133*POWER($E$1,(BJ$6-'[1]Tabulka propočtu, verze 2021'!$B$3))*BK$3/$E$4</f>
        <v>0</v>
      </c>
      <c r="BL133" s="1"/>
      <c r="BM133" s="121">
        <f>$K133*POWER($E$1,(BM$6-'[1]Tabulka propočtu, verze 2021'!$B$3))*BN$3/$E$4</f>
        <v>0</v>
      </c>
      <c r="BN133" s="121">
        <f>$L133*POWER($E$1,(BM$6-'[1]Tabulka propočtu, verze 2021'!$B$3))*BN$3/$E$4</f>
        <v>0</v>
      </c>
      <c r="BO133" s="1"/>
      <c r="BP133" s="121">
        <f>$K133*POWER($E$1,(BP$6-'[1]Tabulka propočtu, verze 2021'!$B$3))*BQ$3/$E$4</f>
        <v>0</v>
      </c>
      <c r="BQ133" s="121">
        <f>$L133*POWER($E$1,(BP$6-'[1]Tabulka propočtu, verze 2021'!$B$3))*BQ$3/$E$4</f>
        <v>0</v>
      </c>
      <c r="BR133" s="1"/>
      <c r="BS133" s="121">
        <f>$K133*POWER($E$1,(BS$6-'[1]Tabulka propočtu, verze 2021'!$B$3))*BT$3/$E$4</f>
        <v>0</v>
      </c>
      <c r="BT133" s="121">
        <f>$L133*POWER($E$1,(BS$6-'[1]Tabulka propočtu, verze 2021'!$B$3))*BT$3/$E$4</f>
        <v>0</v>
      </c>
      <c r="BU133" s="1"/>
      <c r="BV133" s="121">
        <f>$K133*POWER($E$1,(BV$6-'[1]Tabulka propočtu, verze 2021'!$B$3))*BW$3/$E$4</f>
        <v>0</v>
      </c>
      <c r="BW133" s="121">
        <f>$L133*POWER($E$1,(BV$6-'[1]Tabulka propočtu, verze 2021'!$B$3))*BW$3/$E$4</f>
        <v>0</v>
      </c>
      <c r="BX133" s="1"/>
      <c r="BY133" s="121">
        <f>$K133*POWER($E$1,(BY$6-'[1]Tabulka propočtu, verze 2021'!$B$3))*BZ$3/$E$4</f>
        <v>0</v>
      </c>
      <c r="BZ133" s="121">
        <f>$L133*POWER($E$1,(BY$6-'[1]Tabulka propočtu, verze 2021'!$B$3))*BZ$3/$E$4</f>
        <v>0</v>
      </c>
      <c r="CA133" s="1"/>
      <c r="CB133" s="121">
        <f>$K133*POWER($E$1,(CB$6-'[1]Tabulka propočtu, verze 2021'!$B$3))*CC$3/$E$4</f>
        <v>0</v>
      </c>
      <c r="CC133" s="121">
        <f>$L133*POWER($E$1,(CB$6-'[1]Tabulka propočtu, verze 2021'!$B$3))*CC$3/$E$4</f>
        <v>0</v>
      </c>
      <c r="CD133" s="1"/>
      <c r="CE133" s="121">
        <f>$K133*POWER($E$1,(CE$6-'[1]Tabulka propočtu, verze 2021'!$B$3))*CF$3/$E$4</f>
        <v>0</v>
      </c>
      <c r="CF133" s="121">
        <f>$L133*POWER($E$1,(CE$6-'[1]Tabulka propočtu, verze 2021'!$B$3))*CF$3/$E$4</f>
        <v>0</v>
      </c>
      <c r="CG133" s="1"/>
      <c r="CH133" s="121">
        <f>$K133*POWER($E$1,(CH$6-'[1]Tabulka propočtu, verze 2021'!$B$3))*CI$3/$E$4</f>
        <v>0</v>
      </c>
      <c r="CI133" s="121">
        <f>$L133*POWER($E$1,(CH$6-'[1]Tabulka propočtu, verze 2021'!$B$3))*CI$3/$E$4</f>
        <v>0</v>
      </c>
      <c r="CJ133" s="1"/>
      <c r="CK133" s="121">
        <f>$K133*POWER($E$1,(CK$6-'[1]Tabulka propočtu, verze 2021'!$B$3))*CL$3/$E$4</f>
        <v>0</v>
      </c>
      <c r="CL133" s="121">
        <f>$L133*POWER($E$1,(CK$6-'[1]Tabulka propočtu, verze 2021'!$B$3))*CL$3/$E$4</f>
        <v>0</v>
      </c>
      <c r="CM133" s="1"/>
      <c r="CN133" s="121">
        <f>$K133*POWER($E$1,(CN$6-'[1]Tabulka propočtu, verze 2021'!$B$3))*CO$3/$E$4</f>
        <v>0</v>
      </c>
      <c r="CO133" s="121">
        <f>$L133*POWER($E$1,(CN$6-'[1]Tabulka propočtu, verze 2021'!$B$3))*CO$3/$E$4</f>
        <v>0</v>
      </c>
      <c r="CP133" s="1"/>
      <c r="CQ133" s="121">
        <f>$K133*POWER($E$1,(CQ$6-'[1]Tabulka propočtu, verze 2021'!$B$3))*CR$3/$E$4</f>
        <v>0</v>
      </c>
      <c r="CR133" s="121">
        <f>$L133*POWER($E$1,(CQ$6-'[1]Tabulka propočtu, verze 2021'!$B$3))*CR$3/$E$4</f>
        <v>0</v>
      </c>
      <c r="CS133" s="1"/>
      <c r="CT133" s="121">
        <f>$K133*POWER($E$1,(CT$6-'[1]Tabulka propočtu, verze 2021'!$B$3))*CU$3/$E$4</f>
        <v>0</v>
      </c>
      <c r="CU133" s="121">
        <f>$L133*POWER($E$1,(CT$6-'[1]Tabulka propočtu, verze 2021'!$B$3))*CU$3/$E$4</f>
        <v>0</v>
      </c>
      <c r="CV133" s="1"/>
      <c r="CW133" s="121">
        <f>$K133*POWER($E$1,(CW$6-'[1]Tabulka propočtu, verze 2021'!$B$3))*CX$3/$E$4</f>
        <v>0</v>
      </c>
      <c r="CX133" s="121">
        <f>$L133*POWER($E$1,(CW$6-'[1]Tabulka propočtu, verze 2021'!$B$3))*CX$3/$E$4</f>
        <v>0</v>
      </c>
      <c r="CY133" s="1"/>
      <c r="CZ133" s="121">
        <f>$K133*POWER($E$1,(CZ$6-'[1]Tabulka propočtu, verze 2021'!$B$3))*DA$3/$E$4</f>
        <v>0</v>
      </c>
      <c r="DA133" s="121">
        <f>$L133*POWER($E$1,(CZ$6-'[1]Tabulka propočtu, verze 2021'!$B$3))*DA$3/$E$4</f>
        <v>0</v>
      </c>
      <c r="DB133" s="1"/>
      <c r="DC133" s="121">
        <f>$K133*POWER($E$1,(DC$6-'[1]Tabulka propočtu, verze 2021'!$B$3))*DD$3/$E$4</f>
        <v>0</v>
      </c>
      <c r="DD133" s="121">
        <f>$L133*POWER($E$1,(DC$6-'[1]Tabulka propočtu, verze 2021'!$B$3))*DD$3/$E$4</f>
        <v>0</v>
      </c>
      <c r="DE133" s="1"/>
    </row>
    <row r="134" spans="1:109" ht="13.5" thickBot="1" x14ac:dyDescent="0.25">
      <c r="A134" s="139"/>
      <c r="B134" s="101"/>
      <c r="C134" s="102"/>
      <c r="D134" s="103" t="str">
        <f>'[1]Tabulka propočtu, verze 2021'!D129</f>
        <v>CELKEM</v>
      </c>
      <c r="E134" s="102">
        <f>'[1]Tabulka propočtu, verze 2021'!E129</f>
        <v>0</v>
      </c>
      <c r="F134" s="104">
        <f>'[1]Tabulka propočtu, verze 2021'!G129</f>
        <v>0</v>
      </c>
      <c r="H134" s="88">
        <f>SUM(H126:H133)</f>
        <v>1.4408129999999999</v>
      </c>
      <c r="I134" s="88">
        <f>SUM(I126:I133)</f>
        <v>1.6327579999999999</v>
      </c>
      <c r="K134" s="88">
        <f>SUM(K126:K133)</f>
        <v>1.4408129999999999</v>
      </c>
      <c r="L134" s="88">
        <f>SUM(L126:L133)</f>
        <v>1.6327579999999999</v>
      </c>
      <c r="M134" s="64"/>
      <c r="N134" s="88">
        <f>(SUM(N126:N133))</f>
        <v>1.4990218451999999</v>
      </c>
      <c r="O134" s="88">
        <f>(SUM(O126:O133))</f>
        <v>1.6987214231999999</v>
      </c>
      <c r="P134"/>
      <c r="Q134" s="88">
        <f>SUM(Q126:Q133)</f>
        <v>0</v>
      </c>
      <c r="R134" s="88">
        <f>SUM(R126:R133)</f>
        <v>0</v>
      </c>
      <c r="S134"/>
      <c r="T134" s="88">
        <f>SUM(T126:T133)</f>
        <v>0</v>
      </c>
      <c r="U134" s="88">
        <f>SUM(U126:U133)</f>
        <v>0</v>
      </c>
      <c r="W134" s="88">
        <f>SUM(W126:W133)</f>
        <v>1.4990218451999999</v>
      </c>
      <c r="X134" s="88">
        <f>SUM(X126:X133)</f>
        <v>1.6987214231999999</v>
      </c>
      <c r="Z134" s="88">
        <f>SUM(Z126:Z133)</f>
        <v>0</v>
      </c>
      <c r="AA134" s="88">
        <f>SUM(AA126:AA133)</f>
        <v>0</v>
      </c>
      <c r="AB134" s="1"/>
      <c r="AC134" s="88">
        <f>SUM(AC126:AC133)</f>
        <v>0</v>
      </c>
      <c r="AD134" s="88">
        <f>SUM(AD126:AD133)</f>
        <v>0</v>
      </c>
      <c r="AE134" s="1"/>
      <c r="AF134" s="88">
        <f>SUM(AF126:AF133)</f>
        <v>0</v>
      </c>
      <c r="AG134" s="88">
        <f>SUM(AG126:AG133)</f>
        <v>0</v>
      </c>
      <c r="AH134" s="1"/>
      <c r="AI134" s="88">
        <f>SUM(AI126:AI133)</f>
        <v>0</v>
      </c>
      <c r="AJ134" s="88">
        <f>SUM(AJ126:AJ133)</f>
        <v>0</v>
      </c>
      <c r="AK134" s="1"/>
      <c r="AL134" s="88">
        <f>SUM(AL126:AL133)</f>
        <v>0</v>
      </c>
      <c r="AM134" s="88">
        <f>SUM(AM126:AM133)</f>
        <v>0</v>
      </c>
      <c r="AN134" s="1"/>
      <c r="AO134" s="88">
        <f t="shared" ref="AO134:AP134" si="273">SUM(AO126:AO133)</f>
        <v>0</v>
      </c>
      <c r="AP134" s="88">
        <f t="shared" si="273"/>
        <v>0</v>
      </c>
      <c r="AQ134" s="1"/>
      <c r="AR134" s="88">
        <f t="shared" ref="AR134:AS134" si="274">SUM(AR126:AR133)</f>
        <v>0</v>
      </c>
      <c r="AS134" s="88">
        <f t="shared" si="274"/>
        <v>0</v>
      </c>
      <c r="AT134" s="1"/>
      <c r="AU134" s="88">
        <f t="shared" ref="AU134:AV134" si="275">SUM(AU126:AU133)</f>
        <v>0</v>
      </c>
      <c r="AV134" s="88">
        <f t="shared" si="275"/>
        <v>0</v>
      </c>
      <c r="AW134" s="1"/>
      <c r="AX134" s="88">
        <f t="shared" ref="AX134:AY134" si="276">SUM(AX126:AX133)</f>
        <v>0</v>
      </c>
      <c r="AY134" s="88">
        <f t="shared" si="276"/>
        <v>0</v>
      </c>
      <c r="AZ134" s="1"/>
      <c r="BA134" s="88">
        <f t="shared" ref="BA134:BB134" si="277">SUM(BA126:BA133)</f>
        <v>0</v>
      </c>
      <c r="BB134" s="88">
        <f t="shared" si="277"/>
        <v>0</v>
      </c>
      <c r="BC134" s="1"/>
      <c r="BD134" s="88">
        <f t="shared" ref="BD134:BE134" si="278">SUM(BD126:BD133)</f>
        <v>0</v>
      </c>
      <c r="BE134" s="88">
        <f t="shared" si="278"/>
        <v>0</v>
      </c>
      <c r="BF134" s="1"/>
      <c r="BG134" s="88">
        <f t="shared" ref="BG134:BH134" si="279">SUM(BG126:BG133)</f>
        <v>0</v>
      </c>
      <c r="BH134" s="88">
        <f t="shared" si="279"/>
        <v>0</v>
      </c>
      <c r="BI134" s="1"/>
      <c r="BJ134" s="88">
        <f t="shared" ref="BJ134:BK134" si="280">SUM(BJ126:BJ133)</f>
        <v>0</v>
      </c>
      <c r="BK134" s="88">
        <f t="shared" si="280"/>
        <v>0</v>
      </c>
      <c r="BL134" s="1"/>
      <c r="BM134" s="88">
        <f t="shared" ref="BM134:BN134" si="281">SUM(BM126:BM133)</f>
        <v>0</v>
      </c>
      <c r="BN134" s="88">
        <f t="shared" si="281"/>
        <v>0</v>
      </c>
      <c r="BO134" s="1"/>
      <c r="BP134" s="88">
        <f t="shared" ref="BP134:BQ134" si="282">SUM(BP126:BP133)</f>
        <v>0</v>
      </c>
      <c r="BQ134" s="88">
        <f t="shared" si="282"/>
        <v>0</v>
      </c>
      <c r="BR134" s="1"/>
      <c r="BS134" s="88">
        <f t="shared" ref="BS134:BT134" si="283">SUM(BS126:BS133)</f>
        <v>0</v>
      </c>
      <c r="BT134" s="88">
        <f t="shared" si="283"/>
        <v>0</v>
      </c>
      <c r="BU134" s="1"/>
      <c r="BV134" s="88">
        <f t="shared" ref="BV134:BW134" si="284">SUM(BV126:BV133)</f>
        <v>0</v>
      </c>
      <c r="BW134" s="88">
        <f t="shared" si="284"/>
        <v>0</v>
      </c>
      <c r="BX134" s="1"/>
      <c r="BY134" s="88">
        <f t="shared" ref="BY134:BZ134" si="285">SUM(BY126:BY133)</f>
        <v>0</v>
      </c>
      <c r="BZ134" s="88">
        <f t="shared" si="285"/>
        <v>0</v>
      </c>
      <c r="CA134" s="1"/>
      <c r="CB134" s="88">
        <f t="shared" ref="CB134:CC134" si="286">SUM(CB126:CB133)</f>
        <v>0</v>
      </c>
      <c r="CC134" s="88">
        <f t="shared" si="286"/>
        <v>0</v>
      </c>
      <c r="CD134" s="1"/>
      <c r="CE134" s="88">
        <f t="shared" ref="CE134:CF134" si="287">SUM(CE126:CE133)</f>
        <v>0</v>
      </c>
      <c r="CF134" s="88">
        <f t="shared" si="287"/>
        <v>0</v>
      </c>
      <c r="CG134" s="1"/>
      <c r="CH134" s="88">
        <f t="shared" ref="CH134:CI134" si="288">SUM(CH126:CH133)</f>
        <v>0</v>
      </c>
      <c r="CI134" s="88">
        <f t="shared" si="288"/>
        <v>0</v>
      </c>
      <c r="CJ134" s="1"/>
      <c r="CK134" s="88">
        <f t="shared" ref="CK134:CL134" si="289">SUM(CK126:CK133)</f>
        <v>0</v>
      </c>
      <c r="CL134" s="88">
        <f t="shared" si="289"/>
        <v>0</v>
      </c>
      <c r="CM134" s="1"/>
      <c r="CN134" s="88">
        <f t="shared" ref="CN134:CO134" si="290">SUM(CN126:CN133)</f>
        <v>0</v>
      </c>
      <c r="CO134" s="88">
        <f t="shared" si="290"/>
        <v>0</v>
      </c>
      <c r="CP134" s="1"/>
      <c r="CQ134" s="88">
        <f t="shared" ref="CQ134:CR134" si="291">SUM(CQ126:CQ133)</f>
        <v>0</v>
      </c>
      <c r="CR134" s="88">
        <f t="shared" si="291"/>
        <v>0</v>
      </c>
      <c r="CS134" s="1"/>
      <c r="CT134" s="88">
        <f t="shared" ref="CT134:CU134" si="292">SUM(CT126:CT133)</f>
        <v>0</v>
      </c>
      <c r="CU134" s="88">
        <f t="shared" si="292"/>
        <v>0</v>
      </c>
      <c r="CV134" s="1"/>
      <c r="CW134" s="88">
        <f t="shared" ref="CW134:CX134" si="293">SUM(CW126:CW133)</f>
        <v>0</v>
      </c>
      <c r="CX134" s="88">
        <f t="shared" si="293"/>
        <v>0</v>
      </c>
      <c r="CY134" s="1"/>
      <c r="CZ134" s="88">
        <f t="shared" ref="CZ134:DA134" si="294">SUM(CZ126:CZ133)</f>
        <v>0</v>
      </c>
      <c r="DA134" s="88">
        <f t="shared" si="294"/>
        <v>0</v>
      </c>
      <c r="DB134" s="1"/>
      <c r="DC134" s="88">
        <f>SUM(DC126:DC133)</f>
        <v>0</v>
      </c>
      <c r="DD134" s="88">
        <f>SUM(DD126:DD133)</f>
        <v>0</v>
      </c>
      <c r="DE134" s="1"/>
    </row>
    <row r="135" spans="1:109" x14ac:dyDescent="0.2">
      <c r="A135" s="133" t="s">
        <v>52</v>
      </c>
      <c r="B135" s="140" t="s">
        <v>53</v>
      </c>
      <c r="C135" s="114" t="str">
        <f>'[1]Tabulka propočtu, verze 2021'!C130</f>
        <v>H01</v>
      </c>
      <c r="D135" s="129" t="str">
        <f>'[1]Tabulka propočtu, verze 2021'!D130</f>
        <v>Nový železniční most - rozpětí do 40 m</v>
      </c>
      <c r="E135" s="116" t="str">
        <f>'[1]Tabulka propočtu, verze 2021'!E130</f>
        <v>m2</v>
      </c>
      <c r="F135" s="108">
        <f>'[1]Tabulka propočtu, verze 2021'!G130</f>
        <v>7.9878771852880004E-2</v>
      </c>
      <c r="H135" s="117">
        <f>'[1]Tabulka propočtu, verze 2021'!$CQ130</f>
        <v>19.769995999999999</v>
      </c>
      <c r="I135" s="117">
        <f>'[1]Tabulka propočtu, verze 2021'!$CS130</f>
        <v>23.470503999999998</v>
      </c>
      <c r="K135" s="121">
        <f>'[1]Tabulka propočtu, verze 2021'!$CQ130</f>
        <v>19.769995999999999</v>
      </c>
      <c r="L135" s="121">
        <f>'[1]Tabulka propočtu, verze 2021'!$CS130</f>
        <v>23.470503999999998</v>
      </c>
      <c r="M135" s="64"/>
      <c r="N135" s="117">
        <f t="shared" ref="N135:N162" si="295">(SUMIF(Q$5:BZ$5,1,Q135:BZ135))</f>
        <v>20.568703838399998</v>
      </c>
      <c r="O135" s="117">
        <f t="shared" ref="O135:O162" si="296">(SUMIF(Q$5:BZ$5,2,Q135:BZ135))</f>
        <v>24.418712361599997</v>
      </c>
      <c r="P135"/>
      <c r="Q135" s="117">
        <f>$K135*POWER($E$1,(Q$6-'[1]Tabulka propočtu, verze 2021'!$B$3))*R$3/$E$4</f>
        <v>0</v>
      </c>
      <c r="R135" s="117">
        <f>$L135*POWER($E$1,(Q$6-'[1]Tabulka propočtu, verze 2021'!$B$3))*R$3/$E$4</f>
        <v>0</v>
      </c>
      <c r="S135"/>
      <c r="T135" s="117">
        <f>$K135*POWER($E$1,($T$6-'[1]Tabulka propočtu, verze 2021'!$B$3))*U$3/$E$4</f>
        <v>0</v>
      </c>
      <c r="U135" s="117">
        <f>$L135*POWER($E$1,($T$6-'[1]Tabulka propočtu, verze 2021'!$B$3))*U$3/$E$4</f>
        <v>0</v>
      </c>
      <c r="W135" s="117">
        <f>$K135*POWER($E$1,(W$6-'[1]Tabulka propočtu, verze 2021'!$B$3))*X$3/$E$4</f>
        <v>20.568703838399998</v>
      </c>
      <c r="X135" s="117">
        <f>$L135*POWER($E$1,(W$6-'[1]Tabulka propočtu, verze 2021'!$B$3))*X$3/$E$4</f>
        <v>24.418712361599997</v>
      </c>
      <c r="Z135" s="117">
        <f>$K135*POWER($E$1,(Z$6-'[1]Tabulka propočtu, verze 2021'!$B$3))*AA$3/$E$4</f>
        <v>0</v>
      </c>
      <c r="AA135" s="117">
        <f>$L135*POWER($E$1,(Z$6-'[1]Tabulka propočtu, verze 2021'!$B$3))*AA$3/$E$4</f>
        <v>0</v>
      </c>
      <c r="AB135" s="1"/>
      <c r="AC135" s="117">
        <f>$K135*POWER($E$1,(AC$6-'[1]Tabulka propočtu, verze 2021'!$B$3))*AD$3/$E$4</f>
        <v>0</v>
      </c>
      <c r="AD135" s="117">
        <f>$L135*POWER($E$1,(AC$6-'[1]Tabulka propočtu, verze 2021'!$B$3))*AD$3/$E$4</f>
        <v>0</v>
      </c>
      <c r="AE135" s="1"/>
      <c r="AF135" s="117">
        <f>$K135*POWER($E$1,(AF$6-'[1]Tabulka propočtu, verze 2021'!$B$3))*AG$3/$E$4</f>
        <v>0</v>
      </c>
      <c r="AG135" s="117">
        <f>$L135*POWER($E$1,(AF$6-'[1]Tabulka propočtu, verze 2021'!$B$3))*AG$3/$E$4</f>
        <v>0</v>
      </c>
      <c r="AH135" s="1"/>
      <c r="AI135" s="117">
        <f>$K135*POWER($E$1,(AI$6-'[1]Tabulka propočtu, verze 2021'!$B$3))*AJ$3/$E$4</f>
        <v>0</v>
      </c>
      <c r="AJ135" s="117">
        <f>$L135*POWER($E$1,(AI$6-'[1]Tabulka propočtu, verze 2021'!$B$3))*AJ$3/$E$4</f>
        <v>0</v>
      </c>
      <c r="AK135" s="1"/>
      <c r="AL135" s="117">
        <f>$K135*POWER($E$1,(AL$6-'[1]Tabulka propočtu, verze 2021'!$B$3))*AM$3/$E$4</f>
        <v>0</v>
      </c>
      <c r="AM135" s="117">
        <f>$L135*POWER($E$1,(AL$6-'[1]Tabulka propočtu, verze 2021'!$B$3))*AM$3/$E$4</f>
        <v>0</v>
      </c>
      <c r="AN135" s="1"/>
      <c r="AO135" s="117">
        <f>$K135*POWER($E$1,(AO$6-'[1]Tabulka propočtu, verze 2021'!$B$3))*AP$3/$E$4</f>
        <v>0</v>
      </c>
      <c r="AP135" s="117">
        <f>$L135*POWER($E$1,(AO$6-'[1]Tabulka propočtu, verze 2021'!$B$3))*AP$3/$E$4</f>
        <v>0</v>
      </c>
      <c r="AQ135" s="1"/>
      <c r="AR135" s="117">
        <f>$K135*POWER($E$1,(AR$6-'[1]Tabulka propočtu, verze 2021'!$B$3))*AS$3/$E$4</f>
        <v>0</v>
      </c>
      <c r="AS135" s="117">
        <f>$L135*POWER($E$1,(AR$6-'[1]Tabulka propočtu, verze 2021'!$B$3))*AS$3/$E$4</f>
        <v>0</v>
      </c>
      <c r="AT135" s="1"/>
      <c r="AU135" s="117">
        <f>$K135*POWER($E$1,(AU$6-'[1]Tabulka propočtu, verze 2021'!$B$3))*AV$3/$E$4</f>
        <v>0</v>
      </c>
      <c r="AV135" s="117">
        <f>$L135*POWER($E$1,(AU$6-'[1]Tabulka propočtu, verze 2021'!$B$3))*AV$3/$E$4</f>
        <v>0</v>
      </c>
      <c r="AW135" s="1"/>
      <c r="AX135" s="117">
        <f>$K135*POWER($E$1,(AX$6-'[1]Tabulka propočtu, verze 2021'!$B$3))*AY$3/$E$4</f>
        <v>0</v>
      </c>
      <c r="AY135" s="117">
        <f>$L135*POWER($E$1,(AX$6-'[1]Tabulka propočtu, verze 2021'!$B$3))*AY$3/$E$4</f>
        <v>0</v>
      </c>
      <c r="AZ135" s="1"/>
      <c r="BA135" s="117">
        <f>$K135*POWER($E$1,(BA$6-'[1]Tabulka propočtu, verze 2021'!$B$3))*BB$3/$E$4</f>
        <v>0</v>
      </c>
      <c r="BB135" s="117">
        <f>$L135*POWER($E$1,(BA$6-'[1]Tabulka propočtu, verze 2021'!$B$3))*BB$3/$E$4</f>
        <v>0</v>
      </c>
      <c r="BC135" s="1"/>
      <c r="BD135" s="117">
        <f>$K135*POWER($E$1,(BD$6-'[1]Tabulka propočtu, verze 2021'!$B$3))*BE$3/$E$4</f>
        <v>0</v>
      </c>
      <c r="BE135" s="117">
        <f>$L135*POWER($E$1,(BD$6-'[1]Tabulka propočtu, verze 2021'!$B$3))*BE$3/$E$4</f>
        <v>0</v>
      </c>
      <c r="BF135" s="1"/>
      <c r="BG135" s="117">
        <f>$K135*POWER($E$1,(BG$6-'[1]Tabulka propočtu, verze 2021'!$B$3))*BH$3/$E$4</f>
        <v>0</v>
      </c>
      <c r="BH135" s="117">
        <f>$L135*POWER($E$1,(BG$6-'[1]Tabulka propočtu, verze 2021'!$B$3))*BH$3/$E$4</f>
        <v>0</v>
      </c>
      <c r="BI135" s="1"/>
      <c r="BJ135" s="117">
        <f>$K135*POWER($E$1,(BJ$6-'[1]Tabulka propočtu, verze 2021'!$B$3))*BK$3/$E$4</f>
        <v>0</v>
      </c>
      <c r="BK135" s="117">
        <f>$L135*POWER($E$1,(BJ$6-'[1]Tabulka propočtu, verze 2021'!$B$3))*BK$3/$E$4</f>
        <v>0</v>
      </c>
      <c r="BL135" s="1"/>
      <c r="BM135" s="117">
        <f>$K135*POWER($E$1,(BM$6-'[1]Tabulka propočtu, verze 2021'!$B$3))*BN$3/$E$4</f>
        <v>0</v>
      </c>
      <c r="BN135" s="117">
        <f>$L135*POWER($E$1,(BM$6-'[1]Tabulka propočtu, verze 2021'!$B$3))*BN$3/$E$4</f>
        <v>0</v>
      </c>
      <c r="BO135" s="1"/>
      <c r="BP135" s="117">
        <f>$K135*POWER($E$1,(BP$6-'[1]Tabulka propočtu, verze 2021'!$B$3))*BQ$3/$E$4</f>
        <v>0</v>
      </c>
      <c r="BQ135" s="117">
        <f>$L135*POWER($E$1,(BP$6-'[1]Tabulka propočtu, verze 2021'!$B$3))*BQ$3/$E$4</f>
        <v>0</v>
      </c>
      <c r="BR135" s="1"/>
      <c r="BS135" s="117">
        <f>$K135*POWER($E$1,(BS$6-'[1]Tabulka propočtu, verze 2021'!$B$3))*BT$3/$E$4</f>
        <v>0</v>
      </c>
      <c r="BT135" s="117">
        <f>$L135*POWER($E$1,(BS$6-'[1]Tabulka propočtu, verze 2021'!$B$3))*BT$3/$E$4</f>
        <v>0</v>
      </c>
      <c r="BU135" s="1"/>
      <c r="BV135" s="117">
        <f>$K135*POWER($E$1,(BV$6-'[1]Tabulka propočtu, verze 2021'!$B$3))*BW$3/$E$4</f>
        <v>0</v>
      </c>
      <c r="BW135" s="117">
        <f>$L135*POWER($E$1,(BV$6-'[1]Tabulka propočtu, verze 2021'!$B$3))*BW$3/$E$4</f>
        <v>0</v>
      </c>
      <c r="BX135" s="1"/>
      <c r="BY135" s="117">
        <f>$K135*POWER($E$1,(BY$6-'[1]Tabulka propočtu, verze 2021'!$B$3))*BZ$3/$E$4</f>
        <v>0</v>
      </c>
      <c r="BZ135" s="117">
        <f>$L135*POWER($E$1,(BY$6-'[1]Tabulka propočtu, verze 2021'!$B$3))*BZ$3/$E$4</f>
        <v>0</v>
      </c>
      <c r="CA135" s="1"/>
      <c r="CB135" s="117">
        <f>$K135*POWER($E$1,(CB$6-'[1]Tabulka propočtu, verze 2021'!$B$3))*CC$3/$E$4</f>
        <v>0</v>
      </c>
      <c r="CC135" s="117">
        <f>$L135*POWER($E$1,(CB$6-'[1]Tabulka propočtu, verze 2021'!$B$3))*CC$3/$E$4</f>
        <v>0</v>
      </c>
      <c r="CD135" s="1"/>
      <c r="CE135" s="117">
        <f>$K135*POWER($E$1,(CE$6-'[1]Tabulka propočtu, verze 2021'!$B$3))*CF$3/$E$4</f>
        <v>0</v>
      </c>
      <c r="CF135" s="117">
        <f>$L135*POWER($E$1,(CE$6-'[1]Tabulka propočtu, verze 2021'!$B$3))*CF$3/$E$4</f>
        <v>0</v>
      </c>
      <c r="CG135" s="1"/>
      <c r="CH135" s="117">
        <f>$K135*POWER($E$1,(CH$6-'[1]Tabulka propočtu, verze 2021'!$B$3))*CI$3/$E$4</f>
        <v>0</v>
      </c>
      <c r="CI135" s="117">
        <f>$L135*POWER($E$1,(CH$6-'[1]Tabulka propočtu, verze 2021'!$B$3))*CI$3/$E$4</f>
        <v>0</v>
      </c>
      <c r="CJ135" s="1"/>
      <c r="CK135" s="117">
        <f>$K135*POWER($E$1,(CK$6-'[1]Tabulka propočtu, verze 2021'!$B$3))*CL$3/$E$4</f>
        <v>0</v>
      </c>
      <c r="CL135" s="117">
        <f>$L135*POWER($E$1,(CK$6-'[1]Tabulka propočtu, verze 2021'!$B$3))*CL$3/$E$4</f>
        <v>0</v>
      </c>
      <c r="CM135" s="1"/>
      <c r="CN135" s="117">
        <f>$K135*POWER($E$1,(CN$6-'[1]Tabulka propočtu, verze 2021'!$B$3))*CO$3/$E$4</f>
        <v>0</v>
      </c>
      <c r="CO135" s="117">
        <f>$L135*POWER($E$1,(CN$6-'[1]Tabulka propočtu, verze 2021'!$B$3))*CO$3/$E$4</f>
        <v>0</v>
      </c>
      <c r="CP135" s="1"/>
      <c r="CQ135" s="117">
        <f>$K135*POWER($E$1,(CQ$6-'[1]Tabulka propočtu, verze 2021'!$B$3))*CR$3/$E$4</f>
        <v>0</v>
      </c>
      <c r="CR135" s="117">
        <f>$L135*POWER($E$1,(CQ$6-'[1]Tabulka propočtu, verze 2021'!$B$3))*CR$3/$E$4</f>
        <v>0</v>
      </c>
      <c r="CS135" s="1"/>
      <c r="CT135" s="117">
        <f>$K135*POWER($E$1,(CT$6-'[1]Tabulka propočtu, verze 2021'!$B$3))*CU$3/$E$4</f>
        <v>0</v>
      </c>
      <c r="CU135" s="117">
        <f>$L135*POWER($E$1,(CT$6-'[1]Tabulka propočtu, verze 2021'!$B$3))*CU$3/$E$4</f>
        <v>0</v>
      </c>
      <c r="CV135" s="1"/>
      <c r="CW135" s="117">
        <f>$K135*POWER($E$1,(CW$6-'[1]Tabulka propočtu, verze 2021'!$B$3))*CX$3/$E$4</f>
        <v>0</v>
      </c>
      <c r="CX135" s="117">
        <f>$L135*POWER($E$1,(CW$6-'[1]Tabulka propočtu, verze 2021'!$B$3))*CX$3/$E$4</f>
        <v>0</v>
      </c>
      <c r="CY135" s="1"/>
      <c r="CZ135" s="117">
        <f>$K135*POWER($E$1,(CZ$6-'[1]Tabulka propočtu, verze 2021'!$B$3))*DA$3/$E$4</f>
        <v>0</v>
      </c>
      <c r="DA135" s="117">
        <f>$L135*POWER($E$1,(CZ$6-'[1]Tabulka propočtu, verze 2021'!$B$3))*DA$3/$E$4</f>
        <v>0</v>
      </c>
      <c r="DB135" s="1"/>
      <c r="DC135" s="117">
        <f>$K135*POWER($E$1,(DC$6-'[1]Tabulka propočtu, verze 2021'!$B$3))*DD$3/$E$4</f>
        <v>0</v>
      </c>
      <c r="DD135" s="117">
        <f>$L135*POWER($E$1,(DC$6-'[1]Tabulka propočtu, verze 2021'!$B$3))*DD$3/$E$4</f>
        <v>0</v>
      </c>
      <c r="DE135" s="1"/>
    </row>
    <row r="136" spans="1:109" x14ac:dyDescent="0.2">
      <c r="A136" s="136"/>
      <c r="B136" s="141"/>
      <c r="C136" s="114" t="str">
        <f>'[1]Tabulka propočtu, verze 2021'!C131</f>
        <v>H02</v>
      </c>
      <c r="D136" s="115" t="str">
        <f>'[1]Tabulka propočtu, verze 2021'!D131</f>
        <v>Nový železniční most - rozpětí nad 40 m, estakáda</v>
      </c>
      <c r="E136" s="120" t="str">
        <f>'[1]Tabulka propočtu, verze 2021'!E131</f>
        <v>m2</v>
      </c>
      <c r="F136" s="67">
        <f>'[1]Tabulka propočtu, verze 2021'!G131</f>
        <v>0.10117977768031466</v>
      </c>
      <c r="H136" s="126">
        <f>'[1]Tabulka propočtu, verze 2021'!$CQ131</f>
        <v>0</v>
      </c>
      <c r="I136" s="121">
        <f>'[1]Tabulka propočtu, verze 2021'!$CS131</f>
        <v>0</v>
      </c>
      <c r="K136" s="121">
        <f>'[1]Tabulka propočtu, verze 2021'!$CQ131</f>
        <v>0</v>
      </c>
      <c r="L136" s="121">
        <f>'[1]Tabulka propočtu, verze 2021'!$CS131</f>
        <v>0</v>
      </c>
      <c r="M136" s="64"/>
      <c r="N136" s="126">
        <f t="shared" si="295"/>
        <v>0</v>
      </c>
      <c r="O136" s="121">
        <f t="shared" si="296"/>
        <v>0</v>
      </c>
      <c r="P136"/>
      <c r="Q136" s="121">
        <f>$K136*POWER($E$1,(Q$6-'[1]Tabulka propočtu, verze 2021'!$B$3))*R$3/$E$4</f>
        <v>0</v>
      </c>
      <c r="R136" s="121">
        <f>$L136*POWER($E$1,(Q$6-'[1]Tabulka propočtu, verze 2021'!$B$3))*R$3/$E$4</f>
        <v>0</v>
      </c>
      <c r="S136"/>
      <c r="T136" s="121">
        <f>$K136*POWER($E$1,($T$6-'[1]Tabulka propočtu, verze 2021'!$B$3))*U$3/$E$4</f>
        <v>0</v>
      </c>
      <c r="U136" s="121">
        <f>$L136*POWER($E$1,($T$6-'[1]Tabulka propočtu, verze 2021'!$B$3))*U$3/$E$4</f>
        <v>0</v>
      </c>
      <c r="W136" s="121">
        <f>$K136*POWER($E$1,(W$6-'[1]Tabulka propočtu, verze 2021'!$B$3))*X$3/$E$4</f>
        <v>0</v>
      </c>
      <c r="X136" s="121">
        <f>$L136*POWER($E$1,(W$6-'[1]Tabulka propočtu, verze 2021'!$B$3))*X$3/$E$4</f>
        <v>0</v>
      </c>
      <c r="Z136" s="121">
        <f>$K136*POWER($E$1,(Z$6-'[1]Tabulka propočtu, verze 2021'!$B$3))*AA$3/$E$4</f>
        <v>0</v>
      </c>
      <c r="AA136" s="121">
        <f>$L136*POWER($E$1,(Z$6-'[1]Tabulka propočtu, verze 2021'!$B$3))*AA$3/$E$4</f>
        <v>0</v>
      </c>
      <c r="AB136" s="1"/>
      <c r="AC136" s="121">
        <f>$K136*POWER($E$1,(AC$6-'[1]Tabulka propočtu, verze 2021'!$B$3))*AD$3/$E$4</f>
        <v>0</v>
      </c>
      <c r="AD136" s="121">
        <f>$L136*POWER($E$1,(AC$6-'[1]Tabulka propočtu, verze 2021'!$B$3))*AD$3/$E$4</f>
        <v>0</v>
      </c>
      <c r="AE136" s="1"/>
      <c r="AF136" s="121">
        <f>$K136*POWER($E$1,(AF$6-'[1]Tabulka propočtu, verze 2021'!$B$3))*AG$3/$E$4</f>
        <v>0</v>
      </c>
      <c r="AG136" s="121">
        <f>$L136*POWER($E$1,(AF$6-'[1]Tabulka propočtu, verze 2021'!$B$3))*AG$3/$E$4</f>
        <v>0</v>
      </c>
      <c r="AH136" s="1"/>
      <c r="AI136" s="121">
        <f>$K136*POWER($E$1,(AI$6-'[1]Tabulka propočtu, verze 2021'!$B$3))*AJ$3/$E$4</f>
        <v>0</v>
      </c>
      <c r="AJ136" s="121">
        <f>$L136*POWER($E$1,(AI$6-'[1]Tabulka propočtu, verze 2021'!$B$3))*AJ$3/$E$4</f>
        <v>0</v>
      </c>
      <c r="AK136" s="1"/>
      <c r="AL136" s="121">
        <f>$K136*POWER($E$1,(AL$6-'[1]Tabulka propočtu, verze 2021'!$B$3))*AM$3/$E$4</f>
        <v>0</v>
      </c>
      <c r="AM136" s="121">
        <f>$L136*POWER($E$1,(AL$6-'[1]Tabulka propočtu, verze 2021'!$B$3))*AM$3/$E$4</f>
        <v>0</v>
      </c>
      <c r="AN136" s="1"/>
      <c r="AO136" s="121">
        <f>$K136*POWER($E$1,(AO$6-'[1]Tabulka propočtu, verze 2021'!$B$3))*AP$3/$E$4</f>
        <v>0</v>
      </c>
      <c r="AP136" s="121">
        <f>$L136*POWER($E$1,(AO$6-'[1]Tabulka propočtu, verze 2021'!$B$3))*AP$3/$E$4</f>
        <v>0</v>
      </c>
      <c r="AQ136" s="1"/>
      <c r="AR136" s="121">
        <f>$K136*POWER($E$1,(AR$6-'[1]Tabulka propočtu, verze 2021'!$B$3))*AS$3/$E$4</f>
        <v>0</v>
      </c>
      <c r="AS136" s="121">
        <f>$L136*POWER($E$1,(AR$6-'[1]Tabulka propočtu, verze 2021'!$B$3))*AS$3/$E$4</f>
        <v>0</v>
      </c>
      <c r="AT136" s="1"/>
      <c r="AU136" s="121">
        <f>$K136*POWER($E$1,(AU$6-'[1]Tabulka propočtu, verze 2021'!$B$3))*AV$3/$E$4</f>
        <v>0</v>
      </c>
      <c r="AV136" s="121">
        <f>$L136*POWER($E$1,(AU$6-'[1]Tabulka propočtu, verze 2021'!$B$3))*AV$3/$E$4</f>
        <v>0</v>
      </c>
      <c r="AW136" s="1"/>
      <c r="AX136" s="121">
        <f>$K136*POWER($E$1,(AX$6-'[1]Tabulka propočtu, verze 2021'!$B$3))*AY$3/$E$4</f>
        <v>0</v>
      </c>
      <c r="AY136" s="121">
        <f>$L136*POWER($E$1,(AX$6-'[1]Tabulka propočtu, verze 2021'!$B$3))*AY$3/$E$4</f>
        <v>0</v>
      </c>
      <c r="AZ136" s="1"/>
      <c r="BA136" s="121">
        <f>$K136*POWER($E$1,(BA$6-'[1]Tabulka propočtu, verze 2021'!$B$3))*BB$3/$E$4</f>
        <v>0</v>
      </c>
      <c r="BB136" s="121">
        <f>$L136*POWER($E$1,(BA$6-'[1]Tabulka propočtu, verze 2021'!$B$3))*BB$3/$E$4</f>
        <v>0</v>
      </c>
      <c r="BC136" s="1"/>
      <c r="BD136" s="121">
        <f>$K136*POWER($E$1,(BD$6-'[1]Tabulka propočtu, verze 2021'!$B$3))*BE$3/$E$4</f>
        <v>0</v>
      </c>
      <c r="BE136" s="121">
        <f>$L136*POWER($E$1,(BD$6-'[1]Tabulka propočtu, verze 2021'!$B$3))*BE$3/$E$4</f>
        <v>0</v>
      </c>
      <c r="BF136" s="1"/>
      <c r="BG136" s="121">
        <f>$K136*POWER($E$1,(BG$6-'[1]Tabulka propočtu, verze 2021'!$B$3))*BH$3/$E$4</f>
        <v>0</v>
      </c>
      <c r="BH136" s="121">
        <f>$L136*POWER($E$1,(BG$6-'[1]Tabulka propočtu, verze 2021'!$B$3))*BH$3/$E$4</f>
        <v>0</v>
      </c>
      <c r="BI136" s="1"/>
      <c r="BJ136" s="121">
        <f>$K136*POWER($E$1,(BJ$6-'[1]Tabulka propočtu, verze 2021'!$B$3))*BK$3/$E$4</f>
        <v>0</v>
      </c>
      <c r="BK136" s="121">
        <f>$L136*POWER($E$1,(BJ$6-'[1]Tabulka propočtu, verze 2021'!$B$3))*BK$3/$E$4</f>
        <v>0</v>
      </c>
      <c r="BL136" s="1"/>
      <c r="BM136" s="121">
        <f>$K136*POWER($E$1,(BM$6-'[1]Tabulka propočtu, verze 2021'!$B$3))*BN$3/$E$4</f>
        <v>0</v>
      </c>
      <c r="BN136" s="121">
        <f>$L136*POWER($E$1,(BM$6-'[1]Tabulka propočtu, verze 2021'!$B$3))*BN$3/$E$4</f>
        <v>0</v>
      </c>
      <c r="BO136" s="1"/>
      <c r="BP136" s="121">
        <f>$K136*POWER($E$1,(BP$6-'[1]Tabulka propočtu, verze 2021'!$B$3))*BQ$3/$E$4</f>
        <v>0</v>
      </c>
      <c r="BQ136" s="121">
        <f>$L136*POWER($E$1,(BP$6-'[1]Tabulka propočtu, verze 2021'!$B$3))*BQ$3/$E$4</f>
        <v>0</v>
      </c>
      <c r="BR136" s="1"/>
      <c r="BS136" s="121">
        <f>$K136*POWER($E$1,(BS$6-'[1]Tabulka propočtu, verze 2021'!$B$3))*BT$3/$E$4</f>
        <v>0</v>
      </c>
      <c r="BT136" s="121">
        <f>$L136*POWER($E$1,(BS$6-'[1]Tabulka propočtu, verze 2021'!$B$3))*BT$3/$E$4</f>
        <v>0</v>
      </c>
      <c r="BU136" s="1"/>
      <c r="BV136" s="121">
        <f>$K136*POWER($E$1,(BV$6-'[1]Tabulka propočtu, verze 2021'!$B$3))*BW$3/$E$4</f>
        <v>0</v>
      </c>
      <c r="BW136" s="121">
        <f>$L136*POWER($E$1,(BV$6-'[1]Tabulka propočtu, verze 2021'!$B$3))*BW$3/$E$4</f>
        <v>0</v>
      </c>
      <c r="BX136" s="1"/>
      <c r="BY136" s="121">
        <f>$K136*POWER($E$1,(BY$6-'[1]Tabulka propočtu, verze 2021'!$B$3))*BZ$3/$E$4</f>
        <v>0</v>
      </c>
      <c r="BZ136" s="121">
        <f>$L136*POWER($E$1,(BY$6-'[1]Tabulka propočtu, verze 2021'!$B$3))*BZ$3/$E$4</f>
        <v>0</v>
      </c>
      <c r="CA136" s="1"/>
      <c r="CB136" s="121">
        <f>$K136*POWER($E$1,(CB$6-'[1]Tabulka propočtu, verze 2021'!$B$3))*CC$3/$E$4</f>
        <v>0</v>
      </c>
      <c r="CC136" s="121">
        <f>$L136*POWER($E$1,(CB$6-'[1]Tabulka propočtu, verze 2021'!$B$3))*CC$3/$E$4</f>
        <v>0</v>
      </c>
      <c r="CD136" s="1"/>
      <c r="CE136" s="121">
        <f>$K136*POWER($E$1,(CE$6-'[1]Tabulka propočtu, verze 2021'!$B$3))*CF$3/$E$4</f>
        <v>0</v>
      </c>
      <c r="CF136" s="121">
        <f>$L136*POWER($E$1,(CE$6-'[1]Tabulka propočtu, verze 2021'!$B$3))*CF$3/$E$4</f>
        <v>0</v>
      </c>
      <c r="CG136" s="1"/>
      <c r="CH136" s="121">
        <f>$K136*POWER($E$1,(CH$6-'[1]Tabulka propočtu, verze 2021'!$B$3))*CI$3/$E$4</f>
        <v>0</v>
      </c>
      <c r="CI136" s="121">
        <f>$L136*POWER($E$1,(CH$6-'[1]Tabulka propočtu, verze 2021'!$B$3))*CI$3/$E$4</f>
        <v>0</v>
      </c>
      <c r="CJ136" s="1"/>
      <c r="CK136" s="121">
        <f>$K136*POWER($E$1,(CK$6-'[1]Tabulka propočtu, verze 2021'!$B$3))*CL$3/$E$4</f>
        <v>0</v>
      </c>
      <c r="CL136" s="121">
        <f>$L136*POWER($E$1,(CK$6-'[1]Tabulka propočtu, verze 2021'!$B$3))*CL$3/$E$4</f>
        <v>0</v>
      </c>
      <c r="CM136" s="1"/>
      <c r="CN136" s="121">
        <f>$K136*POWER($E$1,(CN$6-'[1]Tabulka propočtu, verze 2021'!$B$3))*CO$3/$E$4</f>
        <v>0</v>
      </c>
      <c r="CO136" s="121">
        <f>$L136*POWER($E$1,(CN$6-'[1]Tabulka propočtu, verze 2021'!$B$3))*CO$3/$E$4</f>
        <v>0</v>
      </c>
      <c r="CP136" s="1"/>
      <c r="CQ136" s="121">
        <f>$K136*POWER($E$1,(CQ$6-'[1]Tabulka propočtu, verze 2021'!$B$3))*CR$3/$E$4</f>
        <v>0</v>
      </c>
      <c r="CR136" s="121">
        <f>$L136*POWER($E$1,(CQ$6-'[1]Tabulka propočtu, verze 2021'!$B$3))*CR$3/$E$4</f>
        <v>0</v>
      </c>
      <c r="CS136" s="1"/>
      <c r="CT136" s="121">
        <f>$K136*POWER($E$1,(CT$6-'[1]Tabulka propočtu, verze 2021'!$B$3))*CU$3/$E$4</f>
        <v>0</v>
      </c>
      <c r="CU136" s="121">
        <f>$L136*POWER($E$1,(CT$6-'[1]Tabulka propočtu, verze 2021'!$B$3))*CU$3/$E$4</f>
        <v>0</v>
      </c>
      <c r="CV136" s="1"/>
      <c r="CW136" s="121">
        <f>$K136*POWER($E$1,(CW$6-'[1]Tabulka propočtu, verze 2021'!$B$3))*CX$3/$E$4</f>
        <v>0</v>
      </c>
      <c r="CX136" s="121">
        <f>$L136*POWER($E$1,(CW$6-'[1]Tabulka propočtu, verze 2021'!$B$3))*CX$3/$E$4</f>
        <v>0</v>
      </c>
      <c r="CY136" s="1"/>
      <c r="CZ136" s="121">
        <f>$K136*POWER($E$1,(CZ$6-'[1]Tabulka propočtu, verze 2021'!$B$3))*DA$3/$E$4</f>
        <v>0</v>
      </c>
      <c r="DA136" s="121">
        <f>$L136*POWER($E$1,(CZ$6-'[1]Tabulka propočtu, verze 2021'!$B$3))*DA$3/$E$4</f>
        <v>0</v>
      </c>
      <c r="DB136" s="1"/>
      <c r="DC136" s="121">
        <f>$K136*POWER($E$1,(DC$6-'[1]Tabulka propočtu, verze 2021'!$B$3))*DD$3/$E$4</f>
        <v>0</v>
      </c>
      <c r="DD136" s="121">
        <f>$L136*POWER($E$1,(DC$6-'[1]Tabulka propočtu, verze 2021'!$B$3))*DD$3/$E$4</f>
        <v>0</v>
      </c>
      <c r="DE136" s="1"/>
    </row>
    <row r="137" spans="1:109" x14ac:dyDescent="0.2">
      <c r="A137" s="136"/>
      <c r="B137" s="141"/>
      <c r="C137" s="114" t="str">
        <f>'[1]Tabulka propočtu, verze 2021'!C132</f>
        <v>H03</v>
      </c>
      <c r="D137" s="115" t="str">
        <f>'[1]Tabulka propočtu, verze 2021'!D132</f>
        <v>Rekonstrukce železničního mostu</v>
      </c>
      <c r="E137" s="120" t="str">
        <f>'[1]Tabulka propočtu, verze 2021'!E132</f>
        <v>m2</v>
      </c>
      <c r="F137" s="67">
        <f>'[1]Tabulka propočtu, verze 2021'!G132</f>
        <v>6.3903017482303995E-2</v>
      </c>
      <c r="H137" s="126">
        <f>'[1]Tabulka propočtu, verze 2021'!$CQ132</f>
        <v>0</v>
      </c>
      <c r="I137" s="121">
        <f>'[1]Tabulka propočtu, verze 2021'!$CS132</f>
        <v>0</v>
      </c>
      <c r="K137" s="121">
        <f>'[1]Tabulka propočtu, verze 2021'!$CQ132</f>
        <v>0</v>
      </c>
      <c r="L137" s="121">
        <f>'[1]Tabulka propočtu, verze 2021'!$CS132</f>
        <v>0</v>
      </c>
      <c r="M137" s="64"/>
      <c r="N137" s="126">
        <f t="shared" si="295"/>
        <v>0</v>
      </c>
      <c r="O137" s="121">
        <f t="shared" si="296"/>
        <v>0</v>
      </c>
      <c r="P137"/>
      <c r="Q137" s="121">
        <f>$K137*POWER($E$1,(Q$6-'[1]Tabulka propočtu, verze 2021'!$B$3))*R$3/$E$4</f>
        <v>0</v>
      </c>
      <c r="R137" s="121">
        <f>$L137*POWER($E$1,(Q$6-'[1]Tabulka propočtu, verze 2021'!$B$3))*R$3/$E$4</f>
        <v>0</v>
      </c>
      <c r="S137"/>
      <c r="T137" s="121">
        <f>$K137*POWER($E$1,($T$6-'[1]Tabulka propočtu, verze 2021'!$B$3))*U$3/$E$4</f>
        <v>0</v>
      </c>
      <c r="U137" s="121">
        <f>$L137*POWER($E$1,($T$6-'[1]Tabulka propočtu, verze 2021'!$B$3))*U$3/$E$4</f>
        <v>0</v>
      </c>
      <c r="W137" s="121">
        <f>$K137*POWER($E$1,(W$6-'[1]Tabulka propočtu, verze 2021'!$B$3))*X$3/$E$4</f>
        <v>0</v>
      </c>
      <c r="X137" s="121">
        <f>$L137*POWER($E$1,(W$6-'[1]Tabulka propočtu, verze 2021'!$B$3))*X$3/$E$4</f>
        <v>0</v>
      </c>
      <c r="Z137" s="121">
        <f>$K137*POWER($E$1,(Z$6-'[1]Tabulka propočtu, verze 2021'!$B$3))*AA$3/$E$4</f>
        <v>0</v>
      </c>
      <c r="AA137" s="121">
        <f>$L137*POWER($E$1,(Z$6-'[1]Tabulka propočtu, verze 2021'!$B$3))*AA$3/$E$4</f>
        <v>0</v>
      </c>
      <c r="AB137" s="1"/>
      <c r="AC137" s="121">
        <f>$K137*POWER($E$1,(AC$6-'[1]Tabulka propočtu, verze 2021'!$B$3))*AD$3/$E$4</f>
        <v>0</v>
      </c>
      <c r="AD137" s="121">
        <f>$L137*POWER($E$1,(AC$6-'[1]Tabulka propočtu, verze 2021'!$B$3))*AD$3/$E$4</f>
        <v>0</v>
      </c>
      <c r="AE137" s="1"/>
      <c r="AF137" s="121">
        <f>$K137*POWER($E$1,(AF$6-'[1]Tabulka propočtu, verze 2021'!$B$3))*AG$3/$E$4</f>
        <v>0</v>
      </c>
      <c r="AG137" s="121">
        <f>$L137*POWER($E$1,(AF$6-'[1]Tabulka propočtu, verze 2021'!$B$3))*AG$3/$E$4</f>
        <v>0</v>
      </c>
      <c r="AH137" s="1"/>
      <c r="AI137" s="121">
        <f>$K137*POWER($E$1,(AI$6-'[1]Tabulka propočtu, verze 2021'!$B$3))*AJ$3/$E$4</f>
        <v>0</v>
      </c>
      <c r="AJ137" s="121">
        <f>$L137*POWER($E$1,(AI$6-'[1]Tabulka propočtu, verze 2021'!$B$3))*AJ$3/$E$4</f>
        <v>0</v>
      </c>
      <c r="AK137" s="1"/>
      <c r="AL137" s="121">
        <f>$K137*POWER($E$1,(AL$6-'[1]Tabulka propočtu, verze 2021'!$B$3))*AM$3/$E$4</f>
        <v>0</v>
      </c>
      <c r="AM137" s="121">
        <f>$L137*POWER($E$1,(AL$6-'[1]Tabulka propočtu, verze 2021'!$B$3))*AM$3/$E$4</f>
        <v>0</v>
      </c>
      <c r="AN137" s="1"/>
      <c r="AO137" s="121">
        <f>$K137*POWER($E$1,(AO$6-'[1]Tabulka propočtu, verze 2021'!$B$3))*AP$3/$E$4</f>
        <v>0</v>
      </c>
      <c r="AP137" s="121">
        <f>$L137*POWER($E$1,(AO$6-'[1]Tabulka propočtu, verze 2021'!$B$3))*AP$3/$E$4</f>
        <v>0</v>
      </c>
      <c r="AQ137" s="1"/>
      <c r="AR137" s="121">
        <f>$K137*POWER($E$1,(AR$6-'[1]Tabulka propočtu, verze 2021'!$B$3))*AS$3/$E$4</f>
        <v>0</v>
      </c>
      <c r="AS137" s="121">
        <f>$L137*POWER($E$1,(AR$6-'[1]Tabulka propočtu, verze 2021'!$B$3))*AS$3/$E$4</f>
        <v>0</v>
      </c>
      <c r="AT137" s="1"/>
      <c r="AU137" s="121">
        <f>$K137*POWER($E$1,(AU$6-'[1]Tabulka propočtu, verze 2021'!$B$3))*AV$3/$E$4</f>
        <v>0</v>
      </c>
      <c r="AV137" s="121">
        <f>$L137*POWER($E$1,(AU$6-'[1]Tabulka propočtu, verze 2021'!$B$3))*AV$3/$E$4</f>
        <v>0</v>
      </c>
      <c r="AW137" s="1"/>
      <c r="AX137" s="121">
        <f>$K137*POWER($E$1,(AX$6-'[1]Tabulka propočtu, verze 2021'!$B$3))*AY$3/$E$4</f>
        <v>0</v>
      </c>
      <c r="AY137" s="121">
        <f>$L137*POWER($E$1,(AX$6-'[1]Tabulka propočtu, verze 2021'!$B$3))*AY$3/$E$4</f>
        <v>0</v>
      </c>
      <c r="AZ137" s="1"/>
      <c r="BA137" s="121">
        <f>$K137*POWER($E$1,(BA$6-'[1]Tabulka propočtu, verze 2021'!$B$3))*BB$3/$E$4</f>
        <v>0</v>
      </c>
      <c r="BB137" s="121">
        <f>$L137*POWER($E$1,(BA$6-'[1]Tabulka propočtu, verze 2021'!$B$3))*BB$3/$E$4</f>
        <v>0</v>
      </c>
      <c r="BC137" s="1"/>
      <c r="BD137" s="121">
        <f>$K137*POWER($E$1,(BD$6-'[1]Tabulka propočtu, verze 2021'!$B$3))*BE$3/$E$4</f>
        <v>0</v>
      </c>
      <c r="BE137" s="121">
        <f>$L137*POWER($E$1,(BD$6-'[1]Tabulka propočtu, verze 2021'!$B$3))*BE$3/$E$4</f>
        <v>0</v>
      </c>
      <c r="BF137" s="1"/>
      <c r="BG137" s="121">
        <f>$K137*POWER($E$1,(BG$6-'[1]Tabulka propočtu, verze 2021'!$B$3))*BH$3/$E$4</f>
        <v>0</v>
      </c>
      <c r="BH137" s="121">
        <f>$L137*POWER($E$1,(BG$6-'[1]Tabulka propočtu, verze 2021'!$B$3))*BH$3/$E$4</f>
        <v>0</v>
      </c>
      <c r="BI137" s="1"/>
      <c r="BJ137" s="121">
        <f>$K137*POWER($E$1,(BJ$6-'[1]Tabulka propočtu, verze 2021'!$B$3))*BK$3/$E$4</f>
        <v>0</v>
      </c>
      <c r="BK137" s="121">
        <f>$L137*POWER($E$1,(BJ$6-'[1]Tabulka propočtu, verze 2021'!$B$3))*BK$3/$E$4</f>
        <v>0</v>
      </c>
      <c r="BL137" s="1"/>
      <c r="BM137" s="121">
        <f>$K137*POWER($E$1,(BM$6-'[1]Tabulka propočtu, verze 2021'!$B$3))*BN$3/$E$4</f>
        <v>0</v>
      </c>
      <c r="BN137" s="121">
        <f>$L137*POWER($E$1,(BM$6-'[1]Tabulka propočtu, verze 2021'!$B$3))*BN$3/$E$4</f>
        <v>0</v>
      </c>
      <c r="BO137" s="1"/>
      <c r="BP137" s="121">
        <f>$K137*POWER($E$1,(BP$6-'[1]Tabulka propočtu, verze 2021'!$B$3))*BQ$3/$E$4</f>
        <v>0</v>
      </c>
      <c r="BQ137" s="121">
        <f>$L137*POWER($E$1,(BP$6-'[1]Tabulka propočtu, verze 2021'!$B$3))*BQ$3/$E$4</f>
        <v>0</v>
      </c>
      <c r="BR137" s="1"/>
      <c r="BS137" s="121">
        <f>$K137*POWER($E$1,(BS$6-'[1]Tabulka propočtu, verze 2021'!$B$3))*BT$3/$E$4</f>
        <v>0</v>
      </c>
      <c r="BT137" s="121">
        <f>$L137*POWER($E$1,(BS$6-'[1]Tabulka propočtu, verze 2021'!$B$3))*BT$3/$E$4</f>
        <v>0</v>
      </c>
      <c r="BU137" s="1"/>
      <c r="BV137" s="121">
        <f>$K137*POWER($E$1,(BV$6-'[1]Tabulka propočtu, verze 2021'!$B$3))*BW$3/$E$4</f>
        <v>0</v>
      </c>
      <c r="BW137" s="121">
        <f>$L137*POWER($E$1,(BV$6-'[1]Tabulka propočtu, verze 2021'!$B$3))*BW$3/$E$4</f>
        <v>0</v>
      </c>
      <c r="BX137" s="1"/>
      <c r="BY137" s="121">
        <f>$K137*POWER($E$1,(BY$6-'[1]Tabulka propočtu, verze 2021'!$B$3))*BZ$3/$E$4</f>
        <v>0</v>
      </c>
      <c r="BZ137" s="121">
        <f>$L137*POWER($E$1,(BY$6-'[1]Tabulka propočtu, verze 2021'!$B$3))*BZ$3/$E$4</f>
        <v>0</v>
      </c>
      <c r="CA137" s="1"/>
      <c r="CB137" s="121">
        <f>$K137*POWER($E$1,(CB$6-'[1]Tabulka propočtu, verze 2021'!$B$3))*CC$3/$E$4</f>
        <v>0</v>
      </c>
      <c r="CC137" s="121">
        <f>$L137*POWER($E$1,(CB$6-'[1]Tabulka propočtu, verze 2021'!$B$3))*CC$3/$E$4</f>
        <v>0</v>
      </c>
      <c r="CD137" s="1"/>
      <c r="CE137" s="121">
        <f>$K137*POWER($E$1,(CE$6-'[1]Tabulka propočtu, verze 2021'!$B$3))*CF$3/$E$4</f>
        <v>0</v>
      </c>
      <c r="CF137" s="121">
        <f>$L137*POWER($E$1,(CE$6-'[1]Tabulka propočtu, verze 2021'!$B$3))*CF$3/$E$4</f>
        <v>0</v>
      </c>
      <c r="CG137" s="1"/>
      <c r="CH137" s="121">
        <f>$K137*POWER($E$1,(CH$6-'[1]Tabulka propočtu, verze 2021'!$B$3))*CI$3/$E$4</f>
        <v>0</v>
      </c>
      <c r="CI137" s="121">
        <f>$L137*POWER($E$1,(CH$6-'[1]Tabulka propočtu, verze 2021'!$B$3))*CI$3/$E$4</f>
        <v>0</v>
      </c>
      <c r="CJ137" s="1"/>
      <c r="CK137" s="121">
        <f>$K137*POWER($E$1,(CK$6-'[1]Tabulka propočtu, verze 2021'!$B$3))*CL$3/$E$4</f>
        <v>0</v>
      </c>
      <c r="CL137" s="121">
        <f>$L137*POWER($E$1,(CK$6-'[1]Tabulka propočtu, verze 2021'!$B$3))*CL$3/$E$4</f>
        <v>0</v>
      </c>
      <c r="CM137" s="1"/>
      <c r="CN137" s="121">
        <f>$K137*POWER($E$1,(CN$6-'[1]Tabulka propočtu, verze 2021'!$B$3))*CO$3/$E$4</f>
        <v>0</v>
      </c>
      <c r="CO137" s="121">
        <f>$L137*POWER($E$1,(CN$6-'[1]Tabulka propočtu, verze 2021'!$B$3))*CO$3/$E$4</f>
        <v>0</v>
      </c>
      <c r="CP137" s="1"/>
      <c r="CQ137" s="121">
        <f>$K137*POWER($E$1,(CQ$6-'[1]Tabulka propočtu, verze 2021'!$B$3))*CR$3/$E$4</f>
        <v>0</v>
      </c>
      <c r="CR137" s="121">
        <f>$L137*POWER($E$1,(CQ$6-'[1]Tabulka propočtu, verze 2021'!$B$3))*CR$3/$E$4</f>
        <v>0</v>
      </c>
      <c r="CS137" s="1"/>
      <c r="CT137" s="121">
        <f>$K137*POWER($E$1,(CT$6-'[1]Tabulka propočtu, verze 2021'!$B$3))*CU$3/$E$4</f>
        <v>0</v>
      </c>
      <c r="CU137" s="121">
        <f>$L137*POWER($E$1,(CT$6-'[1]Tabulka propočtu, verze 2021'!$B$3))*CU$3/$E$4</f>
        <v>0</v>
      </c>
      <c r="CV137" s="1"/>
      <c r="CW137" s="121">
        <f>$K137*POWER($E$1,(CW$6-'[1]Tabulka propočtu, verze 2021'!$B$3))*CX$3/$E$4</f>
        <v>0</v>
      </c>
      <c r="CX137" s="121">
        <f>$L137*POWER($E$1,(CW$6-'[1]Tabulka propočtu, verze 2021'!$B$3))*CX$3/$E$4</f>
        <v>0</v>
      </c>
      <c r="CY137" s="1"/>
      <c r="CZ137" s="121">
        <f>$K137*POWER($E$1,(CZ$6-'[1]Tabulka propočtu, verze 2021'!$B$3))*DA$3/$E$4</f>
        <v>0</v>
      </c>
      <c r="DA137" s="121">
        <f>$L137*POWER($E$1,(CZ$6-'[1]Tabulka propočtu, verze 2021'!$B$3))*DA$3/$E$4</f>
        <v>0</v>
      </c>
      <c r="DB137" s="1"/>
      <c r="DC137" s="121">
        <f>$K137*POWER($E$1,(DC$6-'[1]Tabulka propočtu, verze 2021'!$B$3))*DD$3/$E$4</f>
        <v>0</v>
      </c>
      <c r="DD137" s="121">
        <f>$L137*POWER($E$1,(DC$6-'[1]Tabulka propočtu, verze 2021'!$B$3))*DD$3/$E$4</f>
        <v>0</v>
      </c>
      <c r="DE137" s="1"/>
    </row>
    <row r="138" spans="1:109" x14ac:dyDescent="0.2">
      <c r="A138" s="136"/>
      <c r="B138" s="141"/>
      <c r="C138" s="114" t="str">
        <f>'[1]Tabulka propočtu, verze 2021'!C133</f>
        <v>H04</v>
      </c>
      <c r="D138" s="122" t="str">
        <f>'[1]Tabulka propočtu, verze 2021'!D133</f>
        <v>Železniční most - úprava</v>
      </c>
      <c r="E138" s="114" t="str">
        <f>'[1]Tabulka propočtu, verze 2021'!E133</f>
        <v>m2</v>
      </c>
      <c r="F138" s="67">
        <f>'[1]Tabulka propočtu, verze 2021'!G133</f>
        <v>4.2602011654869328E-2</v>
      </c>
      <c r="H138" s="126">
        <f>'[1]Tabulka propočtu, verze 2021'!$CQ133</f>
        <v>0</v>
      </c>
      <c r="I138" s="121">
        <f>'[1]Tabulka propočtu, verze 2021'!$CS133</f>
        <v>0</v>
      </c>
      <c r="K138" s="121">
        <f>'[1]Tabulka propočtu, verze 2021'!$CQ133</f>
        <v>0</v>
      </c>
      <c r="L138" s="121">
        <f>'[1]Tabulka propočtu, verze 2021'!$CS133</f>
        <v>0</v>
      </c>
      <c r="M138" s="64"/>
      <c r="N138" s="126">
        <f t="shared" si="295"/>
        <v>0</v>
      </c>
      <c r="O138" s="121">
        <f t="shared" si="296"/>
        <v>0</v>
      </c>
      <c r="P138"/>
      <c r="Q138" s="121">
        <f>$K138*POWER($E$1,(Q$6-'[1]Tabulka propočtu, verze 2021'!$B$3))*R$3/$E$4</f>
        <v>0</v>
      </c>
      <c r="R138" s="121">
        <f>$L138*POWER($E$1,(Q$6-'[1]Tabulka propočtu, verze 2021'!$B$3))*R$3/$E$4</f>
        <v>0</v>
      </c>
      <c r="S138"/>
      <c r="T138" s="121">
        <f>$K138*POWER($E$1,($T$6-'[1]Tabulka propočtu, verze 2021'!$B$3))*U$3/$E$4</f>
        <v>0</v>
      </c>
      <c r="U138" s="121">
        <f>$L138*POWER($E$1,($T$6-'[1]Tabulka propočtu, verze 2021'!$B$3))*U$3/$E$4</f>
        <v>0</v>
      </c>
      <c r="W138" s="121">
        <f>$K138*POWER($E$1,(W$6-'[1]Tabulka propočtu, verze 2021'!$B$3))*X$3/$E$4</f>
        <v>0</v>
      </c>
      <c r="X138" s="121">
        <f>$L138*POWER($E$1,(W$6-'[1]Tabulka propočtu, verze 2021'!$B$3))*X$3/$E$4</f>
        <v>0</v>
      </c>
      <c r="Z138" s="121">
        <f>$K138*POWER($E$1,(Z$6-'[1]Tabulka propočtu, verze 2021'!$B$3))*AA$3/$E$4</f>
        <v>0</v>
      </c>
      <c r="AA138" s="121">
        <f>$L138*POWER($E$1,(Z$6-'[1]Tabulka propočtu, verze 2021'!$B$3))*AA$3/$E$4</f>
        <v>0</v>
      </c>
      <c r="AB138" s="1"/>
      <c r="AC138" s="121">
        <f>$K138*POWER($E$1,(AC$6-'[1]Tabulka propočtu, verze 2021'!$B$3))*AD$3/$E$4</f>
        <v>0</v>
      </c>
      <c r="AD138" s="121">
        <f>$L138*POWER($E$1,(AC$6-'[1]Tabulka propočtu, verze 2021'!$B$3))*AD$3/$E$4</f>
        <v>0</v>
      </c>
      <c r="AE138" s="1"/>
      <c r="AF138" s="121">
        <f>$K138*POWER($E$1,(AF$6-'[1]Tabulka propočtu, verze 2021'!$B$3))*AG$3/$E$4</f>
        <v>0</v>
      </c>
      <c r="AG138" s="121">
        <f>$L138*POWER($E$1,(AF$6-'[1]Tabulka propočtu, verze 2021'!$B$3))*AG$3/$E$4</f>
        <v>0</v>
      </c>
      <c r="AH138" s="1"/>
      <c r="AI138" s="121">
        <f>$K138*POWER($E$1,(AI$6-'[1]Tabulka propočtu, verze 2021'!$B$3))*AJ$3/$E$4</f>
        <v>0</v>
      </c>
      <c r="AJ138" s="121">
        <f>$L138*POWER($E$1,(AI$6-'[1]Tabulka propočtu, verze 2021'!$B$3))*AJ$3/$E$4</f>
        <v>0</v>
      </c>
      <c r="AK138" s="1"/>
      <c r="AL138" s="121">
        <f>$K138*POWER($E$1,(AL$6-'[1]Tabulka propočtu, verze 2021'!$B$3))*AM$3/$E$4</f>
        <v>0</v>
      </c>
      <c r="AM138" s="121">
        <f>$L138*POWER($E$1,(AL$6-'[1]Tabulka propočtu, verze 2021'!$B$3))*AM$3/$E$4</f>
        <v>0</v>
      </c>
      <c r="AN138" s="1"/>
      <c r="AO138" s="121">
        <f>$K138*POWER($E$1,(AO$6-'[1]Tabulka propočtu, verze 2021'!$B$3))*AP$3/$E$4</f>
        <v>0</v>
      </c>
      <c r="AP138" s="121">
        <f>$L138*POWER($E$1,(AO$6-'[1]Tabulka propočtu, verze 2021'!$B$3))*AP$3/$E$4</f>
        <v>0</v>
      </c>
      <c r="AQ138" s="1"/>
      <c r="AR138" s="121">
        <f>$K138*POWER($E$1,(AR$6-'[1]Tabulka propočtu, verze 2021'!$B$3))*AS$3/$E$4</f>
        <v>0</v>
      </c>
      <c r="AS138" s="121">
        <f>$L138*POWER($E$1,(AR$6-'[1]Tabulka propočtu, verze 2021'!$B$3))*AS$3/$E$4</f>
        <v>0</v>
      </c>
      <c r="AT138" s="1"/>
      <c r="AU138" s="121">
        <f>$K138*POWER($E$1,(AU$6-'[1]Tabulka propočtu, verze 2021'!$B$3))*AV$3/$E$4</f>
        <v>0</v>
      </c>
      <c r="AV138" s="121">
        <f>$L138*POWER($E$1,(AU$6-'[1]Tabulka propočtu, verze 2021'!$B$3))*AV$3/$E$4</f>
        <v>0</v>
      </c>
      <c r="AW138" s="1"/>
      <c r="AX138" s="121">
        <f>$K138*POWER($E$1,(AX$6-'[1]Tabulka propočtu, verze 2021'!$B$3))*AY$3/$E$4</f>
        <v>0</v>
      </c>
      <c r="AY138" s="121">
        <f>$L138*POWER($E$1,(AX$6-'[1]Tabulka propočtu, verze 2021'!$B$3))*AY$3/$E$4</f>
        <v>0</v>
      </c>
      <c r="AZ138" s="1"/>
      <c r="BA138" s="121">
        <f>$K138*POWER($E$1,(BA$6-'[1]Tabulka propočtu, verze 2021'!$B$3))*BB$3/$E$4</f>
        <v>0</v>
      </c>
      <c r="BB138" s="121">
        <f>$L138*POWER($E$1,(BA$6-'[1]Tabulka propočtu, verze 2021'!$B$3))*BB$3/$E$4</f>
        <v>0</v>
      </c>
      <c r="BC138" s="1"/>
      <c r="BD138" s="121">
        <f>$K138*POWER($E$1,(BD$6-'[1]Tabulka propočtu, verze 2021'!$B$3))*BE$3/$E$4</f>
        <v>0</v>
      </c>
      <c r="BE138" s="121">
        <f>$L138*POWER($E$1,(BD$6-'[1]Tabulka propočtu, verze 2021'!$B$3))*BE$3/$E$4</f>
        <v>0</v>
      </c>
      <c r="BF138" s="1"/>
      <c r="BG138" s="121">
        <f>$K138*POWER($E$1,(BG$6-'[1]Tabulka propočtu, verze 2021'!$B$3))*BH$3/$E$4</f>
        <v>0</v>
      </c>
      <c r="BH138" s="121">
        <f>$L138*POWER($E$1,(BG$6-'[1]Tabulka propočtu, verze 2021'!$B$3))*BH$3/$E$4</f>
        <v>0</v>
      </c>
      <c r="BI138" s="1"/>
      <c r="BJ138" s="121">
        <f>$K138*POWER($E$1,(BJ$6-'[1]Tabulka propočtu, verze 2021'!$B$3))*BK$3/$E$4</f>
        <v>0</v>
      </c>
      <c r="BK138" s="121">
        <f>$L138*POWER($E$1,(BJ$6-'[1]Tabulka propočtu, verze 2021'!$B$3))*BK$3/$E$4</f>
        <v>0</v>
      </c>
      <c r="BL138" s="1"/>
      <c r="BM138" s="121">
        <f>$K138*POWER($E$1,(BM$6-'[1]Tabulka propočtu, verze 2021'!$B$3))*BN$3/$E$4</f>
        <v>0</v>
      </c>
      <c r="BN138" s="121">
        <f>$L138*POWER($E$1,(BM$6-'[1]Tabulka propočtu, verze 2021'!$B$3))*BN$3/$E$4</f>
        <v>0</v>
      </c>
      <c r="BO138" s="1"/>
      <c r="BP138" s="121">
        <f>$K138*POWER($E$1,(BP$6-'[1]Tabulka propočtu, verze 2021'!$B$3))*BQ$3/$E$4</f>
        <v>0</v>
      </c>
      <c r="BQ138" s="121">
        <f>$L138*POWER($E$1,(BP$6-'[1]Tabulka propočtu, verze 2021'!$B$3))*BQ$3/$E$4</f>
        <v>0</v>
      </c>
      <c r="BR138" s="1"/>
      <c r="BS138" s="121">
        <f>$K138*POWER($E$1,(BS$6-'[1]Tabulka propočtu, verze 2021'!$B$3))*BT$3/$E$4</f>
        <v>0</v>
      </c>
      <c r="BT138" s="121">
        <f>$L138*POWER($E$1,(BS$6-'[1]Tabulka propočtu, verze 2021'!$B$3))*BT$3/$E$4</f>
        <v>0</v>
      </c>
      <c r="BU138" s="1"/>
      <c r="BV138" s="121">
        <f>$K138*POWER($E$1,(BV$6-'[1]Tabulka propočtu, verze 2021'!$B$3))*BW$3/$E$4</f>
        <v>0</v>
      </c>
      <c r="BW138" s="121">
        <f>$L138*POWER($E$1,(BV$6-'[1]Tabulka propočtu, verze 2021'!$B$3))*BW$3/$E$4</f>
        <v>0</v>
      </c>
      <c r="BX138" s="1"/>
      <c r="BY138" s="121">
        <f>$K138*POWER($E$1,(BY$6-'[1]Tabulka propočtu, verze 2021'!$B$3))*BZ$3/$E$4</f>
        <v>0</v>
      </c>
      <c r="BZ138" s="121">
        <f>$L138*POWER($E$1,(BY$6-'[1]Tabulka propočtu, verze 2021'!$B$3))*BZ$3/$E$4</f>
        <v>0</v>
      </c>
      <c r="CA138" s="1"/>
      <c r="CB138" s="121">
        <f>$K138*POWER($E$1,(CB$6-'[1]Tabulka propočtu, verze 2021'!$B$3))*CC$3/$E$4</f>
        <v>0</v>
      </c>
      <c r="CC138" s="121">
        <f>$L138*POWER($E$1,(CB$6-'[1]Tabulka propočtu, verze 2021'!$B$3))*CC$3/$E$4</f>
        <v>0</v>
      </c>
      <c r="CD138" s="1"/>
      <c r="CE138" s="121">
        <f>$K138*POWER($E$1,(CE$6-'[1]Tabulka propočtu, verze 2021'!$B$3))*CF$3/$E$4</f>
        <v>0</v>
      </c>
      <c r="CF138" s="121">
        <f>$L138*POWER($E$1,(CE$6-'[1]Tabulka propočtu, verze 2021'!$B$3))*CF$3/$E$4</f>
        <v>0</v>
      </c>
      <c r="CG138" s="1"/>
      <c r="CH138" s="121">
        <f>$K138*POWER($E$1,(CH$6-'[1]Tabulka propočtu, verze 2021'!$B$3))*CI$3/$E$4</f>
        <v>0</v>
      </c>
      <c r="CI138" s="121">
        <f>$L138*POWER($E$1,(CH$6-'[1]Tabulka propočtu, verze 2021'!$B$3))*CI$3/$E$4</f>
        <v>0</v>
      </c>
      <c r="CJ138" s="1"/>
      <c r="CK138" s="121">
        <f>$K138*POWER($E$1,(CK$6-'[1]Tabulka propočtu, verze 2021'!$B$3))*CL$3/$E$4</f>
        <v>0</v>
      </c>
      <c r="CL138" s="121">
        <f>$L138*POWER($E$1,(CK$6-'[1]Tabulka propočtu, verze 2021'!$B$3))*CL$3/$E$4</f>
        <v>0</v>
      </c>
      <c r="CM138" s="1"/>
      <c r="CN138" s="121">
        <f>$K138*POWER($E$1,(CN$6-'[1]Tabulka propočtu, verze 2021'!$B$3))*CO$3/$E$4</f>
        <v>0</v>
      </c>
      <c r="CO138" s="121">
        <f>$L138*POWER($E$1,(CN$6-'[1]Tabulka propočtu, verze 2021'!$B$3))*CO$3/$E$4</f>
        <v>0</v>
      </c>
      <c r="CP138" s="1"/>
      <c r="CQ138" s="121">
        <f>$K138*POWER($E$1,(CQ$6-'[1]Tabulka propočtu, verze 2021'!$B$3))*CR$3/$E$4</f>
        <v>0</v>
      </c>
      <c r="CR138" s="121">
        <f>$L138*POWER($E$1,(CQ$6-'[1]Tabulka propočtu, verze 2021'!$B$3))*CR$3/$E$4</f>
        <v>0</v>
      </c>
      <c r="CS138" s="1"/>
      <c r="CT138" s="121">
        <f>$K138*POWER($E$1,(CT$6-'[1]Tabulka propočtu, verze 2021'!$B$3))*CU$3/$E$4</f>
        <v>0</v>
      </c>
      <c r="CU138" s="121">
        <f>$L138*POWER($E$1,(CT$6-'[1]Tabulka propočtu, verze 2021'!$B$3))*CU$3/$E$4</f>
        <v>0</v>
      </c>
      <c r="CV138" s="1"/>
      <c r="CW138" s="121">
        <f>$K138*POWER($E$1,(CW$6-'[1]Tabulka propočtu, verze 2021'!$B$3))*CX$3/$E$4</f>
        <v>0</v>
      </c>
      <c r="CX138" s="121">
        <f>$L138*POWER($E$1,(CW$6-'[1]Tabulka propočtu, verze 2021'!$B$3))*CX$3/$E$4</f>
        <v>0</v>
      </c>
      <c r="CY138" s="1"/>
      <c r="CZ138" s="121">
        <f>$K138*POWER($E$1,(CZ$6-'[1]Tabulka propočtu, verze 2021'!$B$3))*DA$3/$E$4</f>
        <v>0</v>
      </c>
      <c r="DA138" s="121">
        <f>$L138*POWER($E$1,(CZ$6-'[1]Tabulka propočtu, verze 2021'!$B$3))*DA$3/$E$4</f>
        <v>0</v>
      </c>
      <c r="DB138" s="1"/>
      <c r="DC138" s="121">
        <f>$K138*POWER($E$1,(DC$6-'[1]Tabulka propočtu, verze 2021'!$B$3))*DD$3/$E$4</f>
        <v>0</v>
      </c>
      <c r="DD138" s="121">
        <f>$L138*POWER($E$1,(DC$6-'[1]Tabulka propočtu, verze 2021'!$B$3))*DD$3/$E$4</f>
        <v>0</v>
      </c>
      <c r="DE138" s="1"/>
    </row>
    <row r="139" spans="1:109" x14ac:dyDescent="0.2">
      <c r="A139" s="136"/>
      <c r="B139" s="141"/>
      <c r="C139" s="114" t="str">
        <f>'[1]Tabulka propočtu, verze 2021'!C134</f>
        <v>H05</v>
      </c>
      <c r="D139" s="122" t="str">
        <f>'[1]Tabulka propočtu, verze 2021'!D134</f>
        <v>Železniční most - úprava mostů s přesypáním</v>
      </c>
      <c r="E139" s="114" t="str">
        <f>'[1]Tabulka propočtu, verze 2021'!E134</f>
        <v>m2</v>
      </c>
      <c r="F139" s="67">
        <f>'[1]Tabulka propočtu, verze 2021'!G134</f>
        <v>4.7927263111728E-2</v>
      </c>
      <c r="H139" s="126">
        <f>'[1]Tabulka propočtu, verze 2021'!$CQ134</f>
        <v>0</v>
      </c>
      <c r="I139" s="121">
        <f>'[1]Tabulka propočtu, verze 2021'!$CS134</f>
        <v>0</v>
      </c>
      <c r="K139" s="121">
        <f>'[1]Tabulka propočtu, verze 2021'!$CQ134</f>
        <v>0</v>
      </c>
      <c r="L139" s="121">
        <f>'[1]Tabulka propočtu, verze 2021'!$CS134</f>
        <v>0</v>
      </c>
      <c r="M139" s="64"/>
      <c r="N139" s="126">
        <f t="shared" si="295"/>
        <v>0</v>
      </c>
      <c r="O139" s="121">
        <f t="shared" si="296"/>
        <v>0</v>
      </c>
      <c r="P139"/>
      <c r="Q139" s="121">
        <f>$K139*POWER($E$1,(Q$6-'[1]Tabulka propočtu, verze 2021'!$B$3))*R$3/$E$4</f>
        <v>0</v>
      </c>
      <c r="R139" s="121">
        <f>$L139*POWER($E$1,(Q$6-'[1]Tabulka propočtu, verze 2021'!$B$3))*R$3/$E$4</f>
        <v>0</v>
      </c>
      <c r="S139"/>
      <c r="T139" s="121">
        <f>$K139*POWER($E$1,($T$6-'[1]Tabulka propočtu, verze 2021'!$B$3))*U$3/$E$4</f>
        <v>0</v>
      </c>
      <c r="U139" s="121">
        <f>$L139*POWER($E$1,($T$6-'[1]Tabulka propočtu, verze 2021'!$B$3))*U$3/$E$4</f>
        <v>0</v>
      </c>
      <c r="W139" s="121">
        <f>$K139*POWER($E$1,(W$6-'[1]Tabulka propočtu, verze 2021'!$B$3))*X$3/$E$4</f>
        <v>0</v>
      </c>
      <c r="X139" s="121">
        <f>$L139*POWER($E$1,(W$6-'[1]Tabulka propočtu, verze 2021'!$B$3))*X$3/$E$4</f>
        <v>0</v>
      </c>
      <c r="Z139" s="121">
        <f>$K139*POWER($E$1,(Z$6-'[1]Tabulka propočtu, verze 2021'!$B$3))*AA$3/$E$4</f>
        <v>0</v>
      </c>
      <c r="AA139" s="121">
        <f>$L139*POWER($E$1,(Z$6-'[1]Tabulka propočtu, verze 2021'!$B$3))*AA$3/$E$4</f>
        <v>0</v>
      </c>
      <c r="AB139" s="1"/>
      <c r="AC139" s="121">
        <f>$K139*POWER($E$1,(AC$6-'[1]Tabulka propočtu, verze 2021'!$B$3))*AD$3/$E$4</f>
        <v>0</v>
      </c>
      <c r="AD139" s="121">
        <f>$L139*POWER($E$1,(AC$6-'[1]Tabulka propočtu, verze 2021'!$B$3))*AD$3/$E$4</f>
        <v>0</v>
      </c>
      <c r="AE139" s="1"/>
      <c r="AF139" s="121">
        <f>$K139*POWER($E$1,(AF$6-'[1]Tabulka propočtu, verze 2021'!$B$3))*AG$3/$E$4</f>
        <v>0</v>
      </c>
      <c r="AG139" s="121">
        <f>$L139*POWER($E$1,(AF$6-'[1]Tabulka propočtu, verze 2021'!$B$3))*AG$3/$E$4</f>
        <v>0</v>
      </c>
      <c r="AH139" s="1"/>
      <c r="AI139" s="121">
        <f>$K139*POWER($E$1,(AI$6-'[1]Tabulka propočtu, verze 2021'!$B$3))*AJ$3/$E$4</f>
        <v>0</v>
      </c>
      <c r="AJ139" s="121">
        <f>$L139*POWER($E$1,(AI$6-'[1]Tabulka propočtu, verze 2021'!$B$3))*AJ$3/$E$4</f>
        <v>0</v>
      </c>
      <c r="AK139" s="1"/>
      <c r="AL139" s="121">
        <f>$K139*POWER($E$1,(AL$6-'[1]Tabulka propočtu, verze 2021'!$B$3))*AM$3/$E$4</f>
        <v>0</v>
      </c>
      <c r="AM139" s="121">
        <f>$L139*POWER($E$1,(AL$6-'[1]Tabulka propočtu, verze 2021'!$B$3))*AM$3/$E$4</f>
        <v>0</v>
      </c>
      <c r="AN139" s="1"/>
      <c r="AO139" s="121">
        <f>$K139*POWER($E$1,(AO$6-'[1]Tabulka propočtu, verze 2021'!$B$3))*AP$3/$E$4</f>
        <v>0</v>
      </c>
      <c r="AP139" s="121">
        <f>$L139*POWER($E$1,(AO$6-'[1]Tabulka propočtu, verze 2021'!$B$3))*AP$3/$E$4</f>
        <v>0</v>
      </c>
      <c r="AQ139" s="1"/>
      <c r="AR139" s="121">
        <f>$K139*POWER($E$1,(AR$6-'[1]Tabulka propočtu, verze 2021'!$B$3))*AS$3/$E$4</f>
        <v>0</v>
      </c>
      <c r="AS139" s="121">
        <f>$L139*POWER($E$1,(AR$6-'[1]Tabulka propočtu, verze 2021'!$B$3))*AS$3/$E$4</f>
        <v>0</v>
      </c>
      <c r="AT139" s="1"/>
      <c r="AU139" s="121">
        <f>$K139*POWER($E$1,(AU$6-'[1]Tabulka propočtu, verze 2021'!$B$3))*AV$3/$E$4</f>
        <v>0</v>
      </c>
      <c r="AV139" s="121">
        <f>$L139*POWER($E$1,(AU$6-'[1]Tabulka propočtu, verze 2021'!$B$3))*AV$3/$E$4</f>
        <v>0</v>
      </c>
      <c r="AW139" s="1"/>
      <c r="AX139" s="121">
        <f>$K139*POWER($E$1,(AX$6-'[1]Tabulka propočtu, verze 2021'!$B$3))*AY$3/$E$4</f>
        <v>0</v>
      </c>
      <c r="AY139" s="121">
        <f>$L139*POWER($E$1,(AX$6-'[1]Tabulka propočtu, verze 2021'!$B$3))*AY$3/$E$4</f>
        <v>0</v>
      </c>
      <c r="AZ139" s="1"/>
      <c r="BA139" s="121">
        <f>$K139*POWER($E$1,(BA$6-'[1]Tabulka propočtu, verze 2021'!$B$3))*BB$3/$E$4</f>
        <v>0</v>
      </c>
      <c r="BB139" s="121">
        <f>$L139*POWER($E$1,(BA$6-'[1]Tabulka propočtu, verze 2021'!$B$3))*BB$3/$E$4</f>
        <v>0</v>
      </c>
      <c r="BC139" s="1"/>
      <c r="BD139" s="121">
        <f>$K139*POWER($E$1,(BD$6-'[1]Tabulka propočtu, verze 2021'!$B$3))*BE$3/$E$4</f>
        <v>0</v>
      </c>
      <c r="BE139" s="121">
        <f>$L139*POWER($E$1,(BD$6-'[1]Tabulka propočtu, verze 2021'!$B$3))*BE$3/$E$4</f>
        <v>0</v>
      </c>
      <c r="BF139" s="1"/>
      <c r="BG139" s="121">
        <f>$K139*POWER($E$1,(BG$6-'[1]Tabulka propočtu, verze 2021'!$B$3))*BH$3/$E$4</f>
        <v>0</v>
      </c>
      <c r="BH139" s="121">
        <f>$L139*POWER($E$1,(BG$6-'[1]Tabulka propočtu, verze 2021'!$B$3))*BH$3/$E$4</f>
        <v>0</v>
      </c>
      <c r="BI139" s="1"/>
      <c r="BJ139" s="121">
        <f>$K139*POWER($E$1,(BJ$6-'[1]Tabulka propočtu, verze 2021'!$B$3))*BK$3/$E$4</f>
        <v>0</v>
      </c>
      <c r="BK139" s="121">
        <f>$L139*POWER($E$1,(BJ$6-'[1]Tabulka propočtu, verze 2021'!$B$3))*BK$3/$E$4</f>
        <v>0</v>
      </c>
      <c r="BL139" s="1"/>
      <c r="BM139" s="121">
        <f>$K139*POWER($E$1,(BM$6-'[1]Tabulka propočtu, verze 2021'!$B$3))*BN$3/$E$4</f>
        <v>0</v>
      </c>
      <c r="BN139" s="121">
        <f>$L139*POWER($E$1,(BM$6-'[1]Tabulka propočtu, verze 2021'!$B$3))*BN$3/$E$4</f>
        <v>0</v>
      </c>
      <c r="BO139" s="1"/>
      <c r="BP139" s="121">
        <f>$K139*POWER($E$1,(BP$6-'[1]Tabulka propočtu, verze 2021'!$B$3))*BQ$3/$E$4</f>
        <v>0</v>
      </c>
      <c r="BQ139" s="121">
        <f>$L139*POWER($E$1,(BP$6-'[1]Tabulka propočtu, verze 2021'!$B$3))*BQ$3/$E$4</f>
        <v>0</v>
      </c>
      <c r="BR139" s="1"/>
      <c r="BS139" s="121">
        <f>$K139*POWER($E$1,(BS$6-'[1]Tabulka propočtu, verze 2021'!$B$3))*BT$3/$E$4</f>
        <v>0</v>
      </c>
      <c r="BT139" s="121">
        <f>$L139*POWER($E$1,(BS$6-'[1]Tabulka propočtu, verze 2021'!$B$3))*BT$3/$E$4</f>
        <v>0</v>
      </c>
      <c r="BU139" s="1"/>
      <c r="BV139" s="121">
        <f>$K139*POWER($E$1,(BV$6-'[1]Tabulka propočtu, verze 2021'!$B$3))*BW$3/$E$4</f>
        <v>0</v>
      </c>
      <c r="BW139" s="121">
        <f>$L139*POWER($E$1,(BV$6-'[1]Tabulka propočtu, verze 2021'!$B$3))*BW$3/$E$4</f>
        <v>0</v>
      </c>
      <c r="BX139" s="1"/>
      <c r="BY139" s="121">
        <f>$K139*POWER($E$1,(BY$6-'[1]Tabulka propočtu, verze 2021'!$B$3))*BZ$3/$E$4</f>
        <v>0</v>
      </c>
      <c r="BZ139" s="121">
        <f>$L139*POWER($E$1,(BY$6-'[1]Tabulka propočtu, verze 2021'!$B$3))*BZ$3/$E$4</f>
        <v>0</v>
      </c>
      <c r="CA139" s="1"/>
      <c r="CB139" s="121">
        <f>$K139*POWER($E$1,(CB$6-'[1]Tabulka propočtu, verze 2021'!$B$3))*CC$3/$E$4</f>
        <v>0</v>
      </c>
      <c r="CC139" s="121">
        <f>$L139*POWER($E$1,(CB$6-'[1]Tabulka propočtu, verze 2021'!$B$3))*CC$3/$E$4</f>
        <v>0</v>
      </c>
      <c r="CD139" s="1"/>
      <c r="CE139" s="121">
        <f>$K139*POWER($E$1,(CE$6-'[1]Tabulka propočtu, verze 2021'!$B$3))*CF$3/$E$4</f>
        <v>0</v>
      </c>
      <c r="CF139" s="121">
        <f>$L139*POWER($E$1,(CE$6-'[1]Tabulka propočtu, verze 2021'!$B$3))*CF$3/$E$4</f>
        <v>0</v>
      </c>
      <c r="CG139" s="1"/>
      <c r="CH139" s="121">
        <f>$K139*POWER($E$1,(CH$6-'[1]Tabulka propočtu, verze 2021'!$B$3))*CI$3/$E$4</f>
        <v>0</v>
      </c>
      <c r="CI139" s="121">
        <f>$L139*POWER($E$1,(CH$6-'[1]Tabulka propočtu, verze 2021'!$B$3))*CI$3/$E$4</f>
        <v>0</v>
      </c>
      <c r="CJ139" s="1"/>
      <c r="CK139" s="121">
        <f>$K139*POWER($E$1,(CK$6-'[1]Tabulka propočtu, verze 2021'!$B$3))*CL$3/$E$4</f>
        <v>0</v>
      </c>
      <c r="CL139" s="121">
        <f>$L139*POWER($E$1,(CK$6-'[1]Tabulka propočtu, verze 2021'!$B$3))*CL$3/$E$4</f>
        <v>0</v>
      </c>
      <c r="CM139" s="1"/>
      <c r="CN139" s="121">
        <f>$K139*POWER($E$1,(CN$6-'[1]Tabulka propočtu, verze 2021'!$B$3))*CO$3/$E$4</f>
        <v>0</v>
      </c>
      <c r="CO139" s="121">
        <f>$L139*POWER($E$1,(CN$6-'[1]Tabulka propočtu, verze 2021'!$B$3))*CO$3/$E$4</f>
        <v>0</v>
      </c>
      <c r="CP139" s="1"/>
      <c r="CQ139" s="121">
        <f>$K139*POWER($E$1,(CQ$6-'[1]Tabulka propočtu, verze 2021'!$B$3))*CR$3/$E$4</f>
        <v>0</v>
      </c>
      <c r="CR139" s="121">
        <f>$L139*POWER($E$1,(CQ$6-'[1]Tabulka propočtu, verze 2021'!$B$3))*CR$3/$E$4</f>
        <v>0</v>
      </c>
      <c r="CS139" s="1"/>
      <c r="CT139" s="121">
        <f>$K139*POWER($E$1,(CT$6-'[1]Tabulka propočtu, verze 2021'!$B$3))*CU$3/$E$4</f>
        <v>0</v>
      </c>
      <c r="CU139" s="121">
        <f>$L139*POWER($E$1,(CT$6-'[1]Tabulka propočtu, verze 2021'!$B$3))*CU$3/$E$4</f>
        <v>0</v>
      </c>
      <c r="CV139" s="1"/>
      <c r="CW139" s="121">
        <f>$K139*POWER($E$1,(CW$6-'[1]Tabulka propočtu, verze 2021'!$B$3))*CX$3/$E$4</f>
        <v>0</v>
      </c>
      <c r="CX139" s="121">
        <f>$L139*POWER($E$1,(CW$6-'[1]Tabulka propočtu, verze 2021'!$B$3))*CX$3/$E$4</f>
        <v>0</v>
      </c>
      <c r="CY139" s="1"/>
      <c r="CZ139" s="121">
        <f>$K139*POWER($E$1,(CZ$6-'[1]Tabulka propočtu, verze 2021'!$B$3))*DA$3/$E$4</f>
        <v>0</v>
      </c>
      <c r="DA139" s="121">
        <f>$L139*POWER($E$1,(CZ$6-'[1]Tabulka propočtu, verze 2021'!$B$3))*DA$3/$E$4</f>
        <v>0</v>
      </c>
      <c r="DB139" s="1"/>
      <c r="DC139" s="121">
        <f>$K139*POWER($E$1,(DC$6-'[1]Tabulka propočtu, verze 2021'!$B$3))*DD$3/$E$4</f>
        <v>0</v>
      </c>
      <c r="DD139" s="121">
        <f>$L139*POWER($E$1,(DC$6-'[1]Tabulka propočtu, verze 2021'!$B$3))*DD$3/$E$4</f>
        <v>0</v>
      </c>
      <c r="DE139" s="1"/>
    </row>
    <row r="140" spans="1:109" x14ac:dyDescent="0.2">
      <c r="A140" s="136"/>
      <c r="B140" s="141"/>
      <c r="C140" s="114" t="str">
        <f>'[1]Tabulka propočtu, verze 2021'!C135</f>
        <v>H06</v>
      </c>
      <c r="D140" s="122" t="str">
        <f>'[1]Tabulka propočtu, verze 2021'!D135</f>
        <v>Železniční most - demolice</v>
      </c>
      <c r="E140" s="114" t="str">
        <f>'[1]Tabulka propočtu, verze 2021'!E135</f>
        <v>m2</v>
      </c>
      <c r="F140" s="67">
        <f>'[1]Tabulka propočtu, verze 2021'!G135</f>
        <v>2.1301005827434664E-2</v>
      </c>
      <c r="H140" s="126">
        <f>'[1]Tabulka propočtu, verze 2021'!$CQ135</f>
        <v>4.5733259999999998</v>
      </c>
      <c r="I140" s="121">
        <f>'[1]Tabulka propočtu, verze 2021'!$CS135</f>
        <v>5.4293519999999997</v>
      </c>
      <c r="K140" s="121">
        <f>'[1]Tabulka propočtu, verze 2021'!$CQ135</f>
        <v>4.5733259999999998</v>
      </c>
      <c r="L140" s="121">
        <f>'[1]Tabulka propočtu, verze 2021'!$CS135</f>
        <v>5.4293519999999997</v>
      </c>
      <c r="M140" s="64"/>
      <c r="N140" s="126">
        <f t="shared" si="295"/>
        <v>4.7580883703999994</v>
      </c>
      <c r="O140" s="121">
        <f t="shared" si="296"/>
        <v>5.6486978207999998</v>
      </c>
      <c r="P140"/>
      <c r="Q140" s="121">
        <f>$K140*POWER($E$1,(Q$6-'[1]Tabulka propočtu, verze 2021'!$B$3))*R$3/$E$4</f>
        <v>0</v>
      </c>
      <c r="R140" s="121">
        <f>$L140*POWER($E$1,(Q$6-'[1]Tabulka propočtu, verze 2021'!$B$3))*R$3/$E$4</f>
        <v>0</v>
      </c>
      <c r="S140"/>
      <c r="T140" s="121">
        <f>$K140*POWER($E$1,($T$6-'[1]Tabulka propočtu, verze 2021'!$B$3))*U$3/$E$4</f>
        <v>0</v>
      </c>
      <c r="U140" s="121">
        <f>$L140*POWER($E$1,($T$6-'[1]Tabulka propočtu, verze 2021'!$B$3))*U$3/$E$4</f>
        <v>0</v>
      </c>
      <c r="W140" s="121">
        <f>$K140*POWER($E$1,(W$6-'[1]Tabulka propočtu, verze 2021'!$B$3))*X$3/$E$4</f>
        <v>4.7580883703999994</v>
      </c>
      <c r="X140" s="121">
        <f>$L140*POWER($E$1,(W$6-'[1]Tabulka propočtu, verze 2021'!$B$3))*X$3/$E$4</f>
        <v>5.6486978207999998</v>
      </c>
      <c r="Z140" s="121">
        <f>$K140*POWER($E$1,(Z$6-'[1]Tabulka propočtu, verze 2021'!$B$3))*AA$3/$E$4</f>
        <v>0</v>
      </c>
      <c r="AA140" s="121">
        <f>$L140*POWER($E$1,(Z$6-'[1]Tabulka propočtu, verze 2021'!$B$3))*AA$3/$E$4</f>
        <v>0</v>
      </c>
      <c r="AB140" s="1"/>
      <c r="AC140" s="121">
        <f>$K140*POWER($E$1,(AC$6-'[1]Tabulka propočtu, verze 2021'!$B$3))*AD$3/$E$4</f>
        <v>0</v>
      </c>
      <c r="AD140" s="121">
        <f>$L140*POWER($E$1,(AC$6-'[1]Tabulka propočtu, verze 2021'!$B$3))*AD$3/$E$4</f>
        <v>0</v>
      </c>
      <c r="AE140" s="1"/>
      <c r="AF140" s="121">
        <f>$K140*POWER($E$1,(AF$6-'[1]Tabulka propočtu, verze 2021'!$B$3))*AG$3/$E$4</f>
        <v>0</v>
      </c>
      <c r="AG140" s="121">
        <f>$L140*POWER($E$1,(AF$6-'[1]Tabulka propočtu, verze 2021'!$B$3))*AG$3/$E$4</f>
        <v>0</v>
      </c>
      <c r="AH140" s="1"/>
      <c r="AI140" s="121">
        <f>$K140*POWER($E$1,(AI$6-'[1]Tabulka propočtu, verze 2021'!$B$3))*AJ$3/$E$4</f>
        <v>0</v>
      </c>
      <c r="AJ140" s="121">
        <f>$L140*POWER($E$1,(AI$6-'[1]Tabulka propočtu, verze 2021'!$B$3))*AJ$3/$E$4</f>
        <v>0</v>
      </c>
      <c r="AK140" s="1"/>
      <c r="AL140" s="121">
        <f>$K140*POWER($E$1,(AL$6-'[1]Tabulka propočtu, verze 2021'!$B$3))*AM$3/$E$4</f>
        <v>0</v>
      </c>
      <c r="AM140" s="121">
        <f>$L140*POWER($E$1,(AL$6-'[1]Tabulka propočtu, verze 2021'!$B$3))*AM$3/$E$4</f>
        <v>0</v>
      </c>
      <c r="AN140" s="1"/>
      <c r="AO140" s="121">
        <f>$K140*POWER($E$1,(AO$6-'[1]Tabulka propočtu, verze 2021'!$B$3))*AP$3/$E$4</f>
        <v>0</v>
      </c>
      <c r="AP140" s="121">
        <f>$L140*POWER($E$1,(AO$6-'[1]Tabulka propočtu, verze 2021'!$B$3))*AP$3/$E$4</f>
        <v>0</v>
      </c>
      <c r="AQ140" s="1"/>
      <c r="AR140" s="121">
        <f>$K140*POWER($E$1,(AR$6-'[1]Tabulka propočtu, verze 2021'!$B$3))*AS$3/$E$4</f>
        <v>0</v>
      </c>
      <c r="AS140" s="121">
        <f>$L140*POWER($E$1,(AR$6-'[1]Tabulka propočtu, verze 2021'!$B$3))*AS$3/$E$4</f>
        <v>0</v>
      </c>
      <c r="AT140" s="1"/>
      <c r="AU140" s="121">
        <f>$K140*POWER($E$1,(AU$6-'[1]Tabulka propočtu, verze 2021'!$B$3))*AV$3/$E$4</f>
        <v>0</v>
      </c>
      <c r="AV140" s="121">
        <f>$L140*POWER($E$1,(AU$6-'[1]Tabulka propočtu, verze 2021'!$B$3))*AV$3/$E$4</f>
        <v>0</v>
      </c>
      <c r="AW140" s="1"/>
      <c r="AX140" s="121">
        <f>$K140*POWER($E$1,(AX$6-'[1]Tabulka propočtu, verze 2021'!$B$3))*AY$3/$E$4</f>
        <v>0</v>
      </c>
      <c r="AY140" s="121">
        <f>$L140*POWER($E$1,(AX$6-'[1]Tabulka propočtu, verze 2021'!$B$3))*AY$3/$E$4</f>
        <v>0</v>
      </c>
      <c r="AZ140" s="1"/>
      <c r="BA140" s="121">
        <f>$K140*POWER($E$1,(BA$6-'[1]Tabulka propočtu, verze 2021'!$B$3))*BB$3/$E$4</f>
        <v>0</v>
      </c>
      <c r="BB140" s="121">
        <f>$L140*POWER($E$1,(BA$6-'[1]Tabulka propočtu, verze 2021'!$B$3))*BB$3/$E$4</f>
        <v>0</v>
      </c>
      <c r="BC140" s="1"/>
      <c r="BD140" s="121">
        <f>$K140*POWER($E$1,(BD$6-'[1]Tabulka propočtu, verze 2021'!$B$3))*BE$3/$E$4</f>
        <v>0</v>
      </c>
      <c r="BE140" s="121">
        <f>$L140*POWER($E$1,(BD$6-'[1]Tabulka propočtu, verze 2021'!$B$3))*BE$3/$E$4</f>
        <v>0</v>
      </c>
      <c r="BF140" s="1"/>
      <c r="BG140" s="121">
        <f>$K140*POWER($E$1,(BG$6-'[1]Tabulka propočtu, verze 2021'!$B$3))*BH$3/$E$4</f>
        <v>0</v>
      </c>
      <c r="BH140" s="121">
        <f>$L140*POWER($E$1,(BG$6-'[1]Tabulka propočtu, verze 2021'!$B$3))*BH$3/$E$4</f>
        <v>0</v>
      </c>
      <c r="BI140" s="1"/>
      <c r="BJ140" s="121">
        <f>$K140*POWER($E$1,(BJ$6-'[1]Tabulka propočtu, verze 2021'!$B$3))*BK$3/$E$4</f>
        <v>0</v>
      </c>
      <c r="BK140" s="121">
        <f>$L140*POWER($E$1,(BJ$6-'[1]Tabulka propočtu, verze 2021'!$B$3))*BK$3/$E$4</f>
        <v>0</v>
      </c>
      <c r="BL140" s="1"/>
      <c r="BM140" s="121">
        <f>$K140*POWER($E$1,(BM$6-'[1]Tabulka propočtu, verze 2021'!$B$3))*BN$3/$E$4</f>
        <v>0</v>
      </c>
      <c r="BN140" s="121">
        <f>$L140*POWER($E$1,(BM$6-'[1]Tabulka propočtu, verze 2021'!$B$3))*BN$3/$E$4</f>
        <v>0</v>
      </c>
      <c r="BO140" s="1"/>
      <c r="BP140" s="121">
        <f>$K140*POWER($E$1,(BP$6-'[1]Tabulka propočtu, verze 2021'!$B$3))*BQ$3/$E$4</f>
        <v>0</v>
      </c>
      <c r="BQ140" s="121">
        <f>$L140*POWER($E$1,(BP$6-'[1]Tabulka propočtu, verze 2021'!$B$3))*BQ$3/$E$4</f>
        <v>0</v>
      </c>
      <c r="BR140" s="1"/>
      <c r="BS140" s="121">
        <f>$K140*POWER($E$1,(BS$6-'[1]Tabulka propočtu, verze 2021'!$B$3))*BT$3/$E$4</f>
        <v>0</v>
      </c>
      <c r="BT140" s="121">
        <f>$L140*POWER($E$1,(BS$6-'[1]Tabulka propočtu, verze 2021'!$B$3))*BT$3/$E$4</f>
        <v>0</v>
      </c>
      <c r="BU140" s="1"/>
      <c r="BV140" s="121">
        <f>$K140*POWER($E$1,(BV$6-'[1]Tabulka propočtu, verze 2021'!$B$3))*BW$3/$E$4</f>
        <v>0</v>
      </c>
      <c r="BW140" s="121">
        <f>$L140*POWER($E$1,(BV$6-'[1]Tabulka propočtu, verze 2021'!$B$3))*BW$3/$E$4</f>
        <v>0</v>
      </c>
      <c r="BX140" s="1"/>
      <c r="BY140" s="121">
        <f>$K140*POWER($E$1,(BY$6-'[1]Tabulka propočtu, verze 2021'!$B$3))*BZ$3/$E$4</f>
        <v>0</v>
      </c>
      <c r="BZ140" s="121">
        <f>$L140*POWER($E$1,(BY$6-'[1]Tabulka propočtu, verze 2021'!$B$3))*BZ$3/$E$4</f>
        <v>0</v>
      </c>
      <c r="CA140" s="1"/>
      <c r="CB140" s="121">
        <f>$K140*POWER($E$1,(CB$6-'[1]Tabulka propočtu, verze 2021'!$B$3))*CC$3/$E$4</f>
        <v>0</v>
      </c>
      <c r="CC140" s="121">
        <f>$L140*POWER($E$1,(CB$6-'[1]Tabulka propočtu, verze 2021'!$B$3))*CC$3/$E$4</f>
        <v>0</v>
      </c>
      <c r="CD140" s="1"/>
      <c r="CE140" s="121">
        <f>$K140*POWER($E$1,(CE$6-'[1]Tabulka propočtu, verze 2021'!$B$3))*CF$3/$E$4</f>
        <v>0</v>
      </c>
      <c r="CF140" s="121">
        <f>$L140*POWER($E$1,(CE$6-'[1]Tabulka propočtu, verze 2021'!$B$3))*CF$3/$E$4</f>
        <v>0</v>
      </c>
      <c r="CG140" s="1"/>
      <c r="CH140" s="121">
        <f>$K140*POWER($E$1,(CH$6-'[1]Tabulka propočtu, verze 2021'!$B$3))*CI$3/$E$4</f>
        <v>0</v>
      </c>
      <c r="CI140" s="121">
        <f>$L140*POWER($E$1,(CH$6-'[1]Tabulka propočtu, verze 2021'!$B$3))*CI$3/$E$4</f>
        <v>0</v>
      </c>
      <c r="CJ140" s="1"/>
      <c r="CK140" s="121">
        <f>$K140*POWER($E$1,(CK$6-'[1]Tabulka propočtu, verze 2021'!$B$3))*CL$3/$E$4</f>
        <v>0</v>
      </c>
      <c r="CL140" s="121">
        <f>$L140*POWER($E$1,(CK$6-'[1]Tabulka propočtu, verze 2021'!$B$3))*CL$3/$E$4</f>
        <v>0</v>
      </c>
      <c r="CM140" s="1"/>
      <c r="CN140" s="121">
        <f>$K140*POWER($E$1,(CN$6-'[1]Tabulka propočtu, verze 2021'!$B$3))*CO$3/$E$4</f>
        <v>0</v>
      </c>
      <c r="CO140" s="121">
        <f>$L140*POWER($E$1,(CN$6-'[1]Tabulka propočtu, verze 2021'!$B$3))*CO$3/$E$4</f>
        <v>0</v>
      </c>
      <c r="CP140" s="1"/>
      <c r="CQ140" s="121">
        <f>$K140*POWER($E$1,(CQ$6-'[1]Tabulka propočtu, verze 2021'!$B$3))*CR$3/$E$4</f>
        <v>0</v>
      </c>
      <c r="CR140" s="121">
        <f>$L140*POWER($E$1,(CQ$6-'[1]Tabulka propočtu, verze 2021'!$B$3))*CR$3/$E$4</f>
        <v>0</v>
      </c>
      <c r="CS140" s="1"/>
      <c r="CT140" s="121">
        <f>$K140*POWER($E$1,(CT$6-'[1]Tabulka propočtu, verze 2021'!$B$3))*CU$3/$E$4</f>
        <v>0</v>
      </c>
      <c r="CU140" s="121">
        <f>$L140*POWER($E$1,(CT$6-'[1]Tabulka propočtu, verze 2021'!$B$3))*CU$3/$E$4</f>
        <v>0</v>
      </c>
      <c r="CV140" s="1"/>
      <c r="CW140" s="121">
        <f>$K140*POWER($E$1,(CW$6-'[1]Tabulka propočtu, verze 2021'!$B$3))*CX$3/$E$4</f>
        <v>0</v>
      </c>
      <c r="CX140" s="121">
        <f>$L140*POWER($E$1,(CW$6-'[1]Tabulka propočtu, verze 2021'!$B$3))*CX$3/$E$4</f>
        <v>0</v>
      </c>
      <c r="CY140" s="1"/>
      <c r="CZ140" s="121">
        <f>$K140*POWER($E$1,(CZ$6-'[1]Tabulka propočtu, verze 2021'!$B$3))*DA$3/$E$4</f>
        <v>0</v>
      </c>
      <c r="DA140" s="121">
        <f>$L140*POWER($E$1,(CZ$6-'[1]Tabulka propočtu, verze 2021'!$B$3))*DA$3/$E$4</f>
        <v>0</v>
      </c>
      <c r="DB140" s="1"/>
      <c r="DC140" s="121">
        <f>$K140*POWER($E$1,(DC$6-'[1]Tabulka propočtu, verze 2021'!$B$3))*DD$3/$E$4</f>
        <v>0</v>
      </c>
      <c r="DD140" s="121">
        <f>$L140*POWER($E$1,(DC$6-'[1]Tabulka propočtu, verze 2021'!$B$3))*DD$3/$E$4</f>
        <v>0</v>
      </c>
      <c r="DE140" s="1"/>
    </row>
    <row r="141" spans="1:109" x14ac:dyDescent="0.2">
      <c r="A141" s="136"/>
      <c r="B141" s="142"/>
      <c r="C141" s="114" t="str">
        <f>'[1]Tabulka propočtu, verze 2021'!C136</f>
        <v>H07</v>
      </c>
      <c r="D141" s="122" t="str">
        <f>'[1]Tabulka propočtu, verze 2021'!D136</f>
        <v>Mostní provizoria</v>
      </c>
      <c r="E141" s="114" t="str">
        <f>'[1]Tabulka propočtu, verze 2021'!E136</f>
        <v>m2</v>
      </c>
      <c r="F141" s="67">
        <f>'[1]Tabulka propočtu, verze 2021'!G136</f>
        <v>2.6626257284293336E-2</v>
      </c>
      <c r="H141" s="126">
        <f>'[1]Tabulka propočtu, verze 2021'!$CQ136</f>
        <v>0</v>
      </c>
      <c r="I141" s="121">
        <f>'[1]Tabulka propočtu, verze 2021'!$CS136</f>
        <v>0</v>
      </c>
      <c r="K141" s="121">
        <f>'[1]Tabulka propočtu, verze 2021'!$CQ136</f>
        <v>0</v>
      </c>
      <c r="L141" s="121">
        <f>'[1]Tabulka propočtu, verze 2021'!$CS136</f>
        <v>0</v>
      </c>
      <c r="M141" s="64"/>
      <c r="N141" s="126">
        <f t="shared" si="295"/>
        <v>0</v>
      </c>
      <c r="O141" s="121">
        <f t="shared" si="296"/>
        <v>0</v>
      </c>
      <c r="P141"/>
      <c r="Q141" s="121">
        <f>$K141*POWER($E$1,(Q$6-'[1]Tabulka propočtu, verze 2021'!$B$3))*R$3/$E$4</f>
        <v>0</v>
      </c>
      <c r="R141" s="121">
        <f>$L141*POWER($E$1,(Q$6-'[1]Tabulka propočtu, verze 2021'!$B$3))*R$3/$E$4</f>
        <v>0</v>
      </c>
      <c r="S141"/>
      <c r="T141" s="121">
        <f>$K141*POWER($E$1,($T$6-'[1]Tabulka propočtu, verze 2021'!$B$3))*U$3/$E$4</f>
        <v>0</v>
      </c>
      <c r="U141" s="121">
        <f>$L141*POWER($E$1,($T$6-'[1]Tabulka propočtu, verze 2021'!$B$3))*U$3/$E$4</f>
        <v>0</v>
      </c>
      <c r="W141" s="121">
        <f>$K141*POWER($E$1,(W$6-'[1]Tabulka propočtu, verze 2021'!$B$3))*X$3/$E$4</f>
        <v>0</v>
      </c>
      <c r="X141" s="121">
        <f>$L141*POWER($E$1,(W$6-'[1]Tabulka propočtu, verze 2021'!$B$3))*X$3/$E$4</f>
        <v>0</v>
      </c>
      <c r="Z141" s="121">
        <f>$K141*POWER($E$1,(Z$6-'[1]Tabulka propočtu, verze 2021'!$B$3))*AA$3/$E$4</f>
        <v>0</v>
      </c>
      <c r="AA141" s="121">
        <f>$L141*POWER($E$1,(Z$6-'[1]Tabulka propočtu, verze 2021'!$B$3))*AA$3/$E$4</f>
        <v>0</v>
      </c>
      <c r="AB141" s="1"/>
      <c r="AC141" s="121">
        <f>$K141*POWER($E$1,(AC$6-'[1]Tabulka propočtu, verze 2021'!$B$3))*AD$3/$E$4</f>
        <v>0</v>
      </c>
      <c r="AD141" s="121">
        <f>$L141*POWER($E$1,(AC$6-'[1]Tabulka propočtu, verze 2021'!$B$3))*AD$3/$E$4</f>
        <v>0</v>
      </c>
      <c r="AE141" s="1"/>
      <c r="AF141" s="121">
        <f>$K141*POWER($E$1,(AF$6-'[1]Tabulka propočtu, verze 2021'!$B$3))*AG$3/$E$4</f>
        <v>0</v>
      </c>
      <c r="AG141" s="121">
        <f>$L141*POWER($E$1,(AF$6-'[1]Tabulka propočtu, verze 2021'!$B$3))*AG$3/$E$4</f>
        <v>0</v>
      </c>
      <c r="AH141" s="1"/>
      <c r="AI141" s="121">
        <f>$K141*POWER($E$1,(AI$6-'[1]Tabulka propočtu, verze 2021'!$B$3))*AJ$3/$E$4</f>
        <v>0</v>
      </c>
      <c r="AJ141" s="121">
        <f>$L141*POWER($E$1,(AI$6-'[1]Tabulka propočtu, verze 2021'!$B$3))*AJ$3/$E$4</f>
        <v>0</v>
      </c>
      <c r="AK141" s="1"/>
      <c r="AL141" s="121">
        <f>$K141*POWER($E$1,(AL$6-'[1]Tabulka propočtu, verze 2021'!$B$3))*AM$3/$E$4</f>
        <v>0</v>
      </c>
      <c r="AM141" s="121">
        <f>$L141*POWER($E$1,(AL$6-'[1]Tabulka propočtu, verze 2021'!$B$3))*AM$3/$E$4</f>
        <v>0</v>
      </c>
      <c r="AN141" s="1"/>
      <c r="AO141" s="121">
        <f>$K141*POWER($E$1,(AO$6-'[1]Tabulka propočtu, verze 2021'!$B$3))*AP$3/$E$4</f>
        <v>0</v>
      </c>
      <c r="AP141" s="121">
        <f>$L141*POWER($E$1,(AO$6-'[1]Tabulka propočtu, verze 2021'!$B$3))*AP$3/$E$4</f>
        <v>0</v>
      </c>
      <c r="AQ141" s="1"/>
      <c r="AR141" s="121">
        <f>$K141*POWER($E$1,(AR$6-'[1]Tabulka propočtu, verze 2021'!$B$3))*AS$3/$E$4</f>
        <v>0</v>
      </c>
      <c r="AS141" s="121">
        <f>$L141*POWER($E$1,(AR$6-'[1]Tabulka propočtu, verze 2021'!$B$3))*AS$3/$E$4</f>
        <v>0</v>
      </c>
      <c r="AT141" s="1"/>
      <c r="AU141" s="121">
        <f>$K141*POWER($E$1,(AU$6-'[1]Tabulka propočtu, verze 2021'!$B$3))*AV$3/$E$4</f>
        <v>0</v>
      </c>
      <c r="AV141" s="121">
        <f>$L141*POWER($E$1,(AU$6-'[1]Tabulka propočtu, verze 2021'!$B$3))*AV$3/$E$4</f>
        <v>0</v>
      </c>
      <c r="AW141" s="1"/>
      <c r="AX141" s="121">
        <f>$K141*POWER($E$1,(AX$6-'[1]Tabulka propočtu, verze 2021'!$B$3))*AY$3/$E$4</f>
        <v>0</v>
      </c>
      <c r="AY141" s="121">
        <f>$L141*POWER($E$1,(AX$6-'[1]Tabulka propočtu, verze 2021'!$B$3))*AY$3/$E$4</f>
        <v>0</v>
      </c>
      <c r="AZ141" s="1"/>
      <c r="BA141" s="121">
        <f>$K141*POWER($E$1,(BA$6-'[1]Tabulka propočtu, verze 2021'!$B$3))*BB$3/$E$4</f>
        <v>0</v>
      </c>
      <c r="BB141" s="121">
        <f>$L141*POWER($E$1,(BA$6-'[1]Tabulka propočtu, verze 2021'!$B$3))*BB$3/$E$4</f>
        <v>0</v>
      </c>
      <c r="BC141" s="1"/>
      <c r="BD141" s="121">
        <f>$K141*POWER($E$1,(BD$6-'[1]Tabulka propočtu, verze 2021'!$B$3))*BE$3/$E$4</f>
        <v>0</v>
      </c>
      <c r="BE141" s="121">
        <f>$L141*POWER($E$1,(BD$6-'[1]Tabulka propočtu, verze 2021'!$B$3))*BE$3/$E$4</f>
        <v>0</v>
      </c>
      <c r="BF141" s="1"/>
      <c r="BG141" s="121">
        <f>$K141*POWER($E$1,(BG$6-'[1]Tabulka propočtu, verze 2021'!$B$3))*BH$3/$E$4</f>
        <v>0</v>
      </c>
      <c r="BH141" s="121">
        <f>$L141*POWER($E$1,(BG$6-'[1]Tabulka propočtu, verze 2021'!$B$3))*BH$3/$E$4</f>
        <v>0</v>
      </c>
      <c r="BI141" s="1"/>
      <c r="BJ141" s="121">
        <f>$K141*POWER($E$1,(BJ$6-'[1]Tabulka propočtu, verze 2021'!$B$3))*BK$3/$E$4</f>
        <v>0</v>
      </c>
      <c r="BK141" s="121">
        <f>$L141*POWER($E$1,(BJ$6-'[1]Tabulka propočtu, verze 2021'!$B$3))*BK$3/$E$4</f>
        <v>0</v>
      </c>
      <c r="BL141" s="1"/>
      <c r="BM141" s="121">
        <f>$K141*POWER($E$1,(BM$6-'[1]Tabulka propočtu, verze 2021'!$B$3))*BN$3/$E$4</f>
        <v>0</v>
      </c>
      <c r="BN141" s="121">
        <f>$L141*POWER($E$1,(BM$6-'[1]Tabulka propočtu, verze 2021'!$B$3))*BN$3/$E$4</f>
        <v>0</v>
      </c>
      <c r="BO141" s="1"/>
      <c r="BP141" s="121">
        <f>$K141*POWER($E$1,(BP$6-'[1]Tabulka propočtu, verze 2021'!$B$3))*BQ$3/$E$4</f>
        <v>0</v>
      </c>
      <c r="BQ141" s="121">
        <f>$L141*POWER($E$1,(BP$6-'[1]Tabulka propočtu, verze 2021'!$B$3))*BQ$3/$E$4</f>
        <v>0</v>
      </c>
      <c r="BR141" s="1"/>
      <c r="BS141" s="121">
        <f>$K141*POWER($E$1,(BS$6-'[1]Tabulka propočtu, verze 2021'!$B$3))*BT$3/$E$4</f>
        <v>0</v>
      </c>
      <c r="BT141" s="121">
        <f>$L141*POWER($E$1,(BS$6-'[1]Tabulka propočtu, verze 2021'!$B$3))*BT$3/$E$4</f>
        <v>0</v>
      </c>
      <c r="BU141" s="1"/>
      <c r="BV141" s="121">
        <f>$K141*POWER($E$1,(BV$6-'[1]Tabulka propočtu, verze 2021'!$B$3))*BW$3/$E$4</f>
        <v>0</v>
      </c>
      <c r="BW141" s="121">
        <f>$L141*POWER($E$1,(BV$6-'[1]Tabulka propočtu, verze 2021'!$B$3))*BW$3/$E$4</f>
        <v>0</v>
      </c>
      <c r="BX141" s="1"/>
      <c r="BY141" s="121">
        <f>$K141*POWER($E$1,(BY$6-'[1]Tabulka propočtu, verze 2021'!$B$3))*BZ$3/$E$4</f>
        <v>0</v>
      </c>
      <c r="BZ141" s="121">
        <f>$L141*POWER($E$1,(BY$6-'[1]Tabulka propočtu, verze 2021'!$B$3))*BZ$3/$E$4</f>
        <v>0</v>
      </c>
      <c r="CA141" s="1"/>
      <c r="CB141" s="121">
        <f>$K141*POWER($E$1,(CB$6-'[1]Tabulka propočtu, verze 2021'!$B$3))*CC$3/$E$4</f>
        <v>0</v>
      </c>
      <c r="CC141" s="121">
        <f>$L141*POWER($E$1,(CB$6-'[1]Tabulka propočtu, verze 2021'!$B$3))*CC$3/$E$4</f>
        <v>0</v>
      </c>
      <c r="CD141" s="1"/>
      <c r="CE141" s="121">
        <f>$K141*POWER($E$1,(CE$6-'[1]Tabulka propočtu, verze 2021'!$B$3))*CF$3/$E$4</f>
        <v>0</v>
      </c>
      <c r="CF141" s="121">
        <f>$L141*POWER($E$1,(CE$6-'[1]Tabulka propočtu, verze 2021'!$B$3))*CF$3/$E$4</f>
        <v>0</v>
      </c>
      <c r="CG141" s="1"/>
      <c r="CH141" s="121">
        <f>$K141*POWER($E$1,(CH$6-'[1]Tabulka propočtu, verze 2021'!$B$3))*CI$3/$E$4</f>
        <v>0</v>
      </c>
      <c r="CI141" s="121">
        <f>$L141*POWER($E$1,(CH$6-'[1]Tabulka propočtu, verze 2021'!$B$3))*CI$3/$E$4</f>
        <v>0</v>
      </c>
      <c r="CJ141" s="1"/>
      <c r="CK141" s="121">
        <f>$K141*POWER($E$1,(CK$6-'[1]Tabulka propočtu, verze 2021'!$B$3))*CL$3/$E$4</f>
        <v>0</v>
      </c>
      <c r="CL141" s="121">
        <f>$L141*POWER($E$1,(CK$6-'[1]Tabulka propočtu, verze 2021'!$B$3))*CL$3/$E$4</f>
        <v>0</v>
      </c>
      <c r="CM141" s="1"/>
      <c r="CN141" s="121">
        <f>$K141*POWER($E$1,(CN$6-'[1]Tabulka propočtu, verze 2021'!$B$3))*CO$3/$E$4</f>
        <v>0</v>
      </c>
      <c r="CO141" s="121">
        <f>$L141*POWER($E$1,(CN$6-'[1]Tabulka propočtu, verze 2021'!$B$3))*CO$3/$E$4</f>
        <v>0</v>
      </c>
      <c r="CP141" s="1"/>
      <c r="CQ141" s="121">
        <f>$K141*POWER($E$1,(CQ$6-'[1]Tabulka propočtu, verze 2021'!$B$3))*CR$3/$E$4</f>
        <v>0</v>
      </c>
      <c r="CR141" s="121">
        <f>$L141*POWER($E$1,(CQ$6-'[1]Tabulka propočtu, verze 2021'!$B$3))*CR$3/$E$4</f>
        <v>0</v>
      </c>
      <c r="CS141" s="1"/>
      <c r="CT141" s="121">
        <f>$K141*POWER($E$1,(CT$6-'[1]Tabulka propočtu, verze 2021'!$B$3))*CU$3/$E$4</f>
        <v>0</v>
      </c>
      <c r="CU141" s="121">
        <f>$L141*POWER($E$1,(CT$6-'[1]Tabulka propočtu, verze 2021'!$B$3))*CU$3/$E$4</f>
        <v>0</v>
      </c>
      <c r="CV141" s="1"/>
      <c r="CW141" s="121">
        <f>$K141*POWER($E$1,(CW$6-'[1]Tabulka propočtu, verze 2021'!$B$3))*CX$3/$E$4</f>
        <v>0</v>
      </c>
      <c r="CX141" s="121">
        <f>$L141*POWER($E$1,(CW$6-'[1]Tabulka propočtu, verze 2021'!$B$3))*CX$3/$E$4</f>
        <v>0</v>
      </c>
      <c r="CY141" s="1"/>
      <c r="CZ141" s="121">
        <f>$K141*POWER($E$1,(CZ$6-'[1]Tabulka propočtu, verze 2021'!$B$3))*DA$3/$E$4</f>
        <v>0</v>
      </c>
      <c r="DA141" s="121">
        <f>$L141*POWER($E$1,(CZ$6-'[1]Tabulka propočtu, verze 2021'!$B$3))*DA$3/$E$4</f>
        <v>0</v>
      </c>
      <c r="DB141" s="1"/>
      <c r="DC141" s="121">
        <f>$K141*POWER($E$1,(DC$6-'[1]Tabulka propočtu, verze 2021'!$B$3))*DD$3/$E$4</f>
        <v>0</v>
      </c>
      <c r="DD141" s="121">
        <f>$L141*POWER($E$1,(DC$6-'[1]Tabulka propočtu, verze 2021'!$B$3))*DD$3/$E$4</f>
        <v>0</v>
      </c>
      <c r="DE141" s="1"/>
    </row>
    <row r="142" spans="1:109" x14ac:dyDescent="0.2">
      <c r="A142" s="136"/>
      <c r="B142" s="143" t="s">
        <v>54</v>
      </c>
      <c r="C142" s="114" t="str">
        <f>'[1]Tabulka propočtu, verze 2021'!C137</f>
        <v>H08</v>
      </c>
      <c r="D142" s="122" t="str">
        <f>'[1]Tabulka propočtu, verze 2021'!D137</f>
        <v>Nový propustek</v>
      </c>
      <c r="E142" s="114" t="str">
        <f>'[1]Tabulka propočtu, verze 2021'!E137</f>
        <v>m2</v>
      </c>
      <c r="F142" s="67">
        <f>'[1]Tabulka propočtu, verze 2021'!G137</f>
        <v>7.4553520396021339E-2</v>
      </c>
      <c r="H142" s="126">
        <f>'[1]Tabulka propočtu, verze 2021'!$CQ137</f>
        <v>1.8265610000000001</v>
      </c>
      <c r="I142" s="121">
        <f>'[1]Tabulka propočtu, verze 2021'!$CS137</f>
        <v>2.168453</v>
      </c>
      <c r="K142" s="121">
        <f>'[1]Tabulka propočtu, verze 2021'!$CQ137</f>
        <v>1.8265610000000001</v>
      </c>
      <c r="L142" s="121">
        <f>'[1]Tabulka propočtu, verze 2021'!$CS137</f>
        <v>2.168453</v>
      </c>
      <c r="M142" s="64"/>
      <c r="N142" s="126">
        <f t="shared" si="295"/>
        <v>1.9003540644000001</v>
      </c>
      <c r="O142" s="121">
        <f t="shared" si="296"/>
        <v>2.2560585012000001</v>
      </c>
      <c r="P142"/>
      <c r="Q142" s="121">
        <f>$K142*POWER($E$1,(Q$6-'[1]Tabulka propočtu, verze 2021'!$B$3))*R$3/$E$4</f>
        <v>0</v>
      </c>
      <c r="R142" s="121">
        <f>$L142*POWER($E$1,(Q$6-'[1]Tabulka propočtu, verze 2021'!$B$3))*R$3/$E$4</f>
        <v>0</v>
      </c>
      <c r="S142"/>
      <c r="T142" s="121">
        <f>$K142*POWER($E$1,($T$6-'[1]Tabulka propočtu, verze 2021'!$B$3))*U$3/$E$4</f>
        <v>0</v>
      </c>
      <c r="U142" s="121">
        <f>$L142*POWER($E$1,($T$6-'[1]Tabulka propočtu, verze 2021'!$B$3))*U$3/$E$4</f>
        <v>0</v>
      </c>
      <c r="W142" s="121">
        <f>$K142*POWER($E$1,(W$6-'[1]Tabulka propočtu, verze 2021'!$B$3))*X$3/$E$4</f>
        <v>1.9003540644000001</v>
      </c>
      <c r="X142" s="121">
        <f>$L142*POWER($E$1,(W$6-'[1]Tabulka propočtu, verze 2021'!$B$3))*X$3/$E$4</f>
        <v>2.2560585012000001</v>
      </c>
      <c r="Z142" s="121">
        <f>$K142*POWER($E$1,(Z$6-'[1]Tabulka propočtu, verze 2021'!$B$3))*AA$3/$E$4</f>
        <v>0</v>
      </c>
      <c r="AA142" s="121">
        <f>$L142*POWER($E$1,(Z$6-'[1]Tabulka propočtu, verze 2021'!$B$3))*AA$3/$E$4</f>
        <v>0</v>
      </c>
      <c r="AB142" s="1"/>
      <c r="AC142" s="121">
        <f>$K142*POWER($E$1,(AC$6-'[1]Tabulka propočtu, verze 2021'!$B$3))*AD$3/$E$4</f>
        <v>0</v>
      </c>
      <c r="AD142" s="121">
        <f>$L142*POWER($E$1,(AC$6-'[1]Tabulka propočtu, verze 2021'!$B$3))*AD$3/$E$4</f>
        <v>0</v>
      </c>
      <c r="AE142" s="1"/>
      <c r="AF142" s="121">
        <f>$K142*POWER($E$1,(AF$6-'[1]Tabulka propočtu, verze 2021'!$B$3))*AG$3/$E$4</f>
        <v>0</v>
      </c>
      <c r="AG142" s="121">
        <f>$L142*POWER($E$1,(AF$6-'[1]Tabulka propočtu, verze 2021'!$B$3))*AG$3/$E$4</f>
        <v>0</v>
      </c>
      <c r="AH142" s="1"/>
      <c r="AI142" s="121">
        <f>$K142*POWER($E$1,(AI$6-'[1]Tabulka propočtu, verze 2021'!$B$3))*AJ$3/$E$4</f>
        <v>0</v>
      </c>
      <c r="AJ142" s="121">
        <f>$L142*POWER($E$1,(AI$6-'[1]Tabulka propočtu, verze 2021'!$B$3))*AJ$3/$E$4</f>
        <v>0</v>
      </c>
      <c r="AK142" s="1"/>
      <c r="AL142" s="121">
        <f>$K142*POWER($E$1,(AL$6-'[1]Tabulka propočtu, verze 2021'!$B$3))*AM$3/$E$4</f>
        <v>0</v>
      </c>
      <c r="AM142" s="121">
        <f>$L142*POWER($E$1,(AL$6-'[1]Tabulka propočtu, verze 2021'!$B$3))*AM$3/$E$4</f>
        <v>0</v>
      </c>
      <c r="AN142" s="1"/>
      <c r="AO142" s="121">
        <f>$K142*POWER($E$1,(AO$6-'[1]Tabulka propočtu, verze 2021'!$B$3))*AP$3/$E$4</f>
        <v>0</v>
      </c>
      <c r="AP142" s="121">
        <f>$L142*POWER($E$1,(AO$6-'[1]Tabulka propočtu, verze 2021'!$B$3))*AP$3/$E$4</f>
        <v>0</v>
      </c>
      <c r="AQ142" s="1"/>
      <c r="AR142" s="121">
        <f>$K142*POWER($E$1,(AR$6-'[1]Tabulka propočtu, verze 2021'!$B$3))*AS$3/$E$4</f>
        <v>0</v>
      </c>
      <c r="AS142" s="121">
        <f>$L142*POWER($E$1,(AR$6-'[1]Tabulka propočtu, verze 2021'!$B$3))*AS$3/$E$4</f>
        <v>0</v>
      </c>
      <c r="AT142" s="1"/>
      <c r="AU142" s="121">
        <f>$K142*POWER($E$1,(AU$6-'[1]Tabulka propočtu, verze 2021'!$B$3))*AV$3/$E$4</f>
        <v>0</v>
      </c>
      <c r="AV142" s="121">
        <f>$L142*POWER($E$1,(AU$6-'[1]Tabulka propočtu, verze 2021'!$B$3))*AV$3/$E$4</f>
        <v>0</v>
      </c>
      <c r="AW142" s="1"/>
      <c r="AX142" s="121">
        <f>$K142*POWER($E$1,(AX$6-'[1]Tabulka propočtu, verze 2021'!$B$3))*AY$3/$E$4</f>
        <v>0</v>
      </c>
      <c r="AY142" s="121">
        <f>$L142*POWER($E$1,(AX$6-'[1]Tabulka propočtu, verze 2021'!$B$3))*AY$3/$E$4</f>
        <v>0</v>
      </c>
      <c r="AZ142" s="1"/>
      <c r="BA142" s="121">
        <f>$K142*POWER($E$1,(BA$6-'[1]Tabulka propočtu, verze 2021'!$B$3))*BB$3/$E$4</f>
        <v>0</v>
      </c>
      <c r="BB142" s="121">
        <f>$L142*POWER($E$1,(BA$6-'[1]Tabulka propočtu, verze 2021'!$B$3))*BB$3/$E$4</f>
        <v>0</v>
      </c>
      <c r="BC142" s="1"/>
      <c r="BD142" s="121">
        <f>$K142*POWER($E$1,(BD$6-'[1]Tabulka propočtu, verze 2021'!$B$3))*BE$3/$E$4</f>
        <v>0</v>
      </c>
      <c r="BE142" s="121">
        <f>$L142*POWER($E$1,(BD$6-'[1]Tabulka propočtu, verze 2021'!$B$3))*BE$3/$E$4</f>
        <v>0</v>
      </c>
      <c r="BF142" s="1"/>
      <c r="BG142" s="121">
        <f>$K142*POWER($E$1,(BG$6-'[1]Tabulka propočtu, verze 2021'!$B$3))*BH$3/$E$4</f>
        <v>0</v>
      </c>
      <c r="BH142" s="121">
        <f>$L142*POWER($E$1,(BG$6-'[1]Tabulka propočtu, verze 2021'!$B$3))*BH$3/$E$4</f>
        <v>0</v>
      </c>
      <c r="BI142" s="1"/>
      <c r="BJ142" s="121">
        <f>$K142*POWER($E$1,(BJ$6-'[1]Tabulka propočtu, verze 2021'!$B$3))*BK$3/$E$4</f>
        <v>0</v>
      </c>
      <c r="BK142" s="121">
        <f>$L142*POWER($E$1,(BJ$6-'[1]Tabulka propočtu, verze 2021'!$B$3))*BK$3/$E$4</f>
        <v>0</v>
      </c>
      <c r="BL142" s="1"/>
      <c r="BM142" s="121">
        <f>$K142*POWER($E$1,(BM$6-'[1]Tabulka propočtu, verze 2021'!$B$3))*BN$3/$E$4</f>
        <v>0</v>
      </c>
      <c r="BN142" s="121">
        <f>$L142*POWER($E$1,(BM$6-'[1]Tabulka propočtu, verze 2021'!$B$3))*BN$3/$E$4</f>
        <v>0</v>
      </c>
      <c r="BO142" s="1"/>
      <c r="BP142" s="121">
        <f>$K142*POWER($E$1,(BP$6-'[1]Tabulka propočtu, verze 2021'!$B$3))*BQ$3/$E$4</f>
        <v>0</v>
      </c>
      <c r="BQ142" s="121">
        <f>$L142*POWER($E$1,(BP$6-'[1]Tabulka propočtu, verze 2021'!$B$3))*BQ$3/$E$4</f>
        <v>0</v>
      </c>
      <c r="BR142" s="1"/>
      <c r="BS142" s="121">
        <f>$K142*POWER($E$1,(BS$6-'[1]Tabulka propočtu, verze 2021'!$B$3))*BT$3/$E$4</f>
        <v>0</v>
      </c>
      <c r="BT142" s="121">
        <f>$L142*POWER($E$1,(BS$6-'[1]Tabulka propočtu, verze 2021'!$B$3))*BT$3/$E$4</f>
        <v>0</v>
      </c>
      <c r="BU142" s="1"/>
      <c r="BV142" s="121">
        <f>$K142*POWER($E$1,(BV$6-'[1]Tabulka propočtu, verze 2021'!$B$3))*BW$3/$E$4</f>
        <v>0</v>
      </c>
      <c r="BW142" s="121">
        <f>$L142*POWER($E$1,(BV$6-'[1]Tabulka propočtu, verze 2021'!$B$3))*BW$3/$E$4</f>
        <v>0</v>
      </c>
      <c r="BX142" s="1"/>
      <c r="BY142" s="121">
        <f>$K142*POWER($E$1,(BY$6-'[1]Tabulka propočtu, verze 2021'!$B$3))*BZ$3/$E$4</f>
        <v>0</v>
      </c>
      <c r="BZ142" s="121">
        <f>$L142*POWER($E$1,(BY$6-'[1]Tabulka propočtu, verze 2021'!$B$3))*BZ$3/$E$4</f>
        <v>0</v>
      </c>
      <c r="CA142" s="1"/>
      <c r="CB142" s="121">
        <f>$K142*POWER($E$1,(CB$6-'[1]Tabulka propočtu, verze 2021'!$B$3))*CC$3/$E$4</f>
        <v>0</v>
      </c>
      <c r="CC142" s="121">
        <f>$L142*POWER($E$1,(CB$6-'[1]Tabulka propočtu, verze 2021'!$B$3))*CC$3/$E$4</f>
        <v>0</v>
      </c>
      <c r="CD142" s="1"/>
      <c r="CE142" s="121">
        <f>$K142*POWER($E$1,(CE$6-'[1]Tabulka propočtu, verze 2021'!$B$3))*CF$3/$E$4</f>
        <v>0</v>
      </c>
      <c r="CF142" s="121">
        <f>$L142*POWER($E$1,(CE$6-'[1]Tabulka propočtu, verze 2021'!$B$3))*CF$3/$E$4</f>
        <v>0</v>
      </c>
      <c r="CG142" s="1"/>
      <c r="CH142" s="121">
        <f>$K142*POWER($E$1,(CH$6-'[1]Tabulka propočtu, verze 2021'!$B$3))*CI$3/$E$4</f>
        <v>0</v>
      </c>
      <c r="CI142" s="121">
        <f>$L142*POWER($E$1,(CH$6-'[1]Tabulka propočtu, verze 2021'!$B$3))*CI$3/$E$4</f>
        <v>0</v>
      </c>
      <c r="CJ142" s="1"/>
      <c r="CK142" s="121">
        <f>$K142*POWER($E$1,(CK$6-'[1]Tabulka propočtu, verze 2021'!$B$3))*CL$3/$E$4</f>
        <v>0</v>
      </c>
      <c r="CL142" s="121">
        <f>$L142*POWER($E$1,(CK$6-'[1]Tabulka propočtu, verze 2021'!$B$3))*CL$3/$E$4</f>
        <v>0</v>
      </c>
      <c r="CM142" s="1"/>
      <c r="CN142" s="121">
        <f>$K142*POWER($E$1,(CN$6-'[1]Tabulka propočtu, verze 2021'!$B$3))*CO$3/$E$4</f>
        <v>0</v>
      </c>
      <c r="CO142" s="121">
        <f>$L142*POWER($E$1,(CN$6-'[1]Tabulka propočtu, verze 2021'!$B$3))*CO$3/$E$4</f>
        <v>0</v>
      </c>
      <c r="CP142" s="1"/>
      <c r="CQ142" s="121">
        <f>$K142*POWER($E$1,(CQ$6-'[1]Tabulka propočtu, verze 2021'!$B$3))*CR$3/$E$4</f>
        <v>0</v>
      </c>
      <c r="CR142" s="121">
        <f>$L142*POWER($E$1,(CQ$6-'[1]Tabulka propočtu, verze 2021'!$B$3))*CR$3/$E$4</f>
        <v>0</v>
      </c>
      <c r="CS142" s="1"/>
      <c r="CT142" s="121">
        <f>$K142*POWER($E$1,(CT$6-'[1]Tabulka propočtu, verze 2021'!$B$3))*CU$3/$E$4</f>
        <v>0</v>
      </c>
      <c r="CU142" s="121">
        <f>$L142*POWER($E$1,(CT$6-'[1]Tabulka propočtu, verze 2021'!$B$3))*CU$3/$E$4</f>
        <v>0</v>
      </c>
      <c r="CV142" s="1"/>
      <c r="CW142" s="121">
        <f>$K142*POWER($E$1,(CW$6-'[1]Tabulka propočtu, verze 2021'!$B$3))*CX$3/$E$4</f>
        <v>0</v>
      </c>
      <c r="CX142" s="121">
        <f>$L142*POWER($E$1,(CW$6-'[1]Tabulka propočtu, verze 2021'!$B$3))*CX$3/$E$4</f>
        <v>0</v>
      </c>
      <c r="CY142" s="1"/>
      <c r="CZ142" s="121">
        <f>$K142*POWER($E$1,(CZ$6-'[1]Tabulka propočtu, verze 2021'!$B$3))*DA$3/$E$4</f>
        <v>0</v>
      </c>
      <c r="DA142" s="121">
        <f>$L142*POWER($E$1,(CZ$6-'[1]Tabulka propočtu, verze 2021'!$B$3))*DA$3/$E$4</f>
        <v>0</v>
      </c>
      <c r="DB142" s="1"/>
      <c r="DC142" s="121">
        <f>$K142*POWER($E$1,(DC$6-'[1]Tabulka propočtu, verze 2021'!$B$3))*DD$3/$E$4</f>
        <v>0</v>
      </c>
      <c r="DD142" s="121">
        <f>$L142*POWER($E$1,(DC$6-'[1]Tabulka propočtu, verze 2021'!$B$3))*DD$3/$E$4</f>
        <v>0</v>
      </c>
      <c r="DE142" s="1"/>
    </row>
    <row r="143" spans="1:109" x14ac:dyDescent="0.2">
      <c r="A143" s="136"/>
      <c r="B143" s="141"/>
      <c r="C143" s="114" t="str">
        <f>'[1]Tabulka propočtu, verze 2021'!C138</f>
        <v>H09</v>
      </c>
      <c r="D143" s="122" t="str">
        <f>'[1]Tabulka propočtu, verze 2021'!D138</f>
        <v>Rekonstrukce propustku</v>
      </c>
      <c r="E143" s="114" t="str">
        <f>'[1]Tabulka propočtu, verze 2021'!E138</f>
        <v>m2</v>
      </c>
      <c r="F143" s="67">
        <f>'[1]Tabulka propočtu, verze 2021'!G138</f>
        <v>4.7927263111728E-2</v>
      </c>
      <c r="H143" s="126">
        <f>'[1]Tabulka propočtu, verze 2021'!$CQ138</f>
        <v>0</v>
      </c>
      <c r="I143" s="121">
        <f>'[1]Tabulka propočtu, verze 2021'!$CS138</f>
        <v>0</v>
      </c>
      <c r="K143" s="121">
        <f>'[1]Tabulka propočtu, verze 2021'!$CQ138</f>
        <v>0</v>
      </c>
      <c r="L143" s="121">
        <f>'[1]Tabulka propočtu, verze 2021'!$CS138</f>
        <v>0</v>
      </c>
      <c r="M143" s="64"/>
      <c r="N143" s="126">
        <f t="shared" si="295"/>
        <v>0</v>
      </c>
      <c r="O143" s="121">
        <f t="shared" si="296"/>
        <v>0</v>
      </c>
      <c r="P143"/>
      <c r="Q143" s="121">
        <f>$K143*POWER($E$1,(Q$6-'[1]Tabulka propočtu, verze 2021'!$B$3))*R$3/$E$4</f>
        <v>0</v>
      </c>
      <c r="R143" s="121">
        <f>$L143*POWER($E$1,(Q$6-'[1]Tabulka propočtu, verze 2021'!$B$3))*R$3/$E$4</f>
        <v>0</v>
      </c>
      <c r="S143"/>
      <c r="T143" s="121">
        <f>$K143*POWER($E$1,($T$6-'[1]Tabulka propočtu, verze 2021'!$B$3))*U$3/$E$4</f>
        <v>0</v>
      </c>
      <c r="U143" s="121">
        <f>$L143*POWER($E$1,($T$6-'[1]Tabulka propočtu, verze 2021'!$B$3))*U$3/$E$4</f>
        <v>0</v>
      </c>
      <c r="W143" s="121">
        <f>$K143*POWER($E$1,(W$6-'[1]Tabulka propočtu, verze 2021'!$B$3))*X$3/$E$4</f>
        <v>0</v>
      </c>
      <c r="X143" s="121">
        <f>$L143*POWER($E$1,(W$6-'[1]Tabulka propočtu, verze 2021'!$B$3))*X$3/$E$4</f>
        <v>0</v>
      </c>
      <c r="Z143" s="121">
        <f>$K143*POWER($E$1,(Z$6-'[1]Tabulka propočtu, verze 2021'!$B$3))*AA$3/$E$4</f>
        <v>0</v>
      </c>
      <c r="AA143" s="121">
        <f>$L143*POWER($E$1,(Z$6-'[1]Tabulka propočtu, verze 2021'!$B$3))*AA$3/$E$4</f>
        <v>0</v>
      </c>
      <c r="AB143" s="1"/>
      <c r="AC143" s="121">
        <f>$K143*POWER($E$1,(AC$6-'[1]Tabulka propočtu, verze 2021'!$B$3))*AD$3/$E$4</f>
        <v>0</v>
      </c>
      <c r="AD143" s="121">
        <f>$L143*POWER($E$1,(AC$6-'[1]Tabulka propočtu, verze 2021'!$B$3))*AD$3/$E$4</f>
        <v>0</v>
      </c>
      <c r="AE143" s="1"/>
      <c r="AF143" s="121">
        <f>$K143*POWER($E$1,(AF$6-'[1]Tabulka propočtu, verze 2021'!$B$3))*AG$3/$E$4</f>
        <v>0</v>
      </c>
      <c r="AG143" s="121">
        <f>$L143*POWER($E$1,(AF$6-'[1]Tabulka propočtu, verze 2021'!$B$3))*AG$3/$E$4</f>
        <v>0</v>
      </c>
      <c r="AH143" s="1"/>
      <c r="AI143" s="121">
        <f>$K143*POWER($E$1,(AI$6-'[1]Tabulka propočtu, verze 2021'!$B$3))*AJ$3/$E$4</f>
        <v>0</v>
      </c>
      <c r="AJ143" s="121">
        <f>$L143*POWER($E$1,(AI$6-'[1]Tabulka propočtu, verze 2021'!$B$3))*AJ$3/$E$4</f>
        <v>0</v>
      </c>
      <c r="AK143" s="1"/>
      <c r="AL143" s="121">
        <f>$K143*POWER($E$1,(AL$6-'[1]Tabulka propočtu, verze 2021'!$B$3))*AM$3/$E$4</f>
        <v>0</v>
      </c>
      <c r="AM143" s="121">
        <f>$L143*POWER($E$1,(AL$6-'[1]Tabulka propočtu, verze 2021'!$B$3))*AM$3/$E$4</f>
        <v>0</v>
      </c>
      <c r="AN143" s="1"/>
      <c r="AO143" s="121">
        <f>$K143*POWER($E$1,(AO$6-'[1]Tabulka propočtu, verze 2021'!$B$3))*AP$3/$E$4</f>
        <v>0</v>
      </c>
      <c r="AP143" s="121">
        <f>$L143*POWER($E$1,(AO$6-'[1]Tabulka propočtu, verze 2021'!$B$3))*AP$3/$E$4</f>
        <v>0</v>
      </c>
      <c r="AQ143" s="1"/>
      <c r="AR143" s="121">
        <f>$K143*POWER($E$1,(AR$6-'[1]Tabulka propočtu, verze 2021'!$B$3))*AS$3/$E$4</f>
        <v>0</v>
      </c>
      <c r="AS143" s="121">
        <f>$L143*POWER($E$1,(AR$6-'[1]Tabulka propočtu, verze 2021'!$B$3))*AS$3/$E$4</f>
        <v>0</v>
      </c>
      <c r="AT143" s="1"/>
      <c r="AU143" s="121">
        <f>$K143*POWER($E$1,(AU$6-'[1]Tabulka propočtu, verze 2021'!$B$3))*AV$3/$E$4</f>
        <v>0</v>
      </c>
      <c r="AV143" s="121">
        <f>$L143*POWER($E$1,(AU$6-'[1]Tabulka propočtu, verze 2021'!$B$3))*AV$3/$E$4</f>
        <v>0</v>
      </c>
      <c r="AW143" s="1"/>
      <c r="AX143" s="121">
        <f>$K143*POWER($E$1,(AX$6-'[1]Tabulka propočtu, verze 2021'!$B$3))*AY$3/$E$4</f>
        <v>0</v>
      </c>
      <c r="AY143" s="121">
        <f>$L143*POWER($E$1,(AX$6-'[1]Tabulka propočtu, verze 2021'!$B$3))*AY$3/$E$4</f>
        <v>0</v>
      </c>
      <c r="AZ143" s="1"/>
      <c r="BA143" s="121">
        <f>$K143*POWER($E$1,(BA$6-'[1]Tabulka propočtu, verze 2021'!$B$3))*BB$3/$E$4</f>
        <v>0</v>
      </c>
      <c r="BB143" s="121">
        <f>$L143*POWER($E$1,(BA$6-'[1]Tabulka propočtu, verze 2021'!$B$3))*BB$3/$E$4</f>
        <v>0</v>
      </c>
      <c r="BC143" s="1"/>
      <c r="BD143" s="121">
        <f>$K143*POWER($E$1,(BD$6-'[1]Tabulka propočtu, verze 2021'!$B$3))*BE$3/$E$4</f>
        <v>0</v>
      </c>
      <c r="BE143" s="121">
        <f>$L143*POWER($E$1,(BD$6-'[1]Tabulka propočtu, verze 2021'!$B$3))*BE$3/$E$4</f>
        <v>0</v>
      </c>
      <c r="BF143" s="1"/>
      <c r="BG143" s="121">
        <f>$K143*POWER($E$1,(BG$6-'[1]Tabulka propočtu, verze 2021'!$B$3))*BH$3/$E$4</f>
        <v>0</v>
      </c>
      <c r="BH143" s="121">
        <f>$L143*POWER($E$1,(BG$6-'[1]Tabulka propočtu, verze 2021'!$B$3))*BH$3/$E$4</f>
        <v>0</v>
      </c>
      <c r="BI143" s="1"/>
      <c r="BJ143" s="121">
        <f>$K143*POWER($E$1,(BJ$6-'[1]Tabulka propočtu, verze 2021'!$B$3))*BK$3/$E$4</f>
        <v>0</v>
      </c>
      <c r="BK143" s="121">
        <f>$L143*POWER($E$1,(BJ$6-'[1]Tabulka propočtu, verze 2021'!$B$3))*BK$3/$E$4</f>
        <v>0</v>
      </c>
      <c r="BL143" s="1"/>
      <c r="BM143" s="121">
        <f>$K143*POWER($E$1,(BM$6-'[1]Tabulka propočtu, verze 2021'!$B$3))*BN$3/$E$4</f>
        <v>0</v>
      </c>
      <c r="BN143" s="121">
        <f>$L143*POWER($E$1,(BM$6-'[1]Tabulka propočtu, verze 2021'!$B$3))*BN$3/$E$4</f>
        <v>0</v>
      </c>
      <c r="BO143" s="1"/>
      <c r="BP143" s="121">
        <f>$K143*POWER($E$1,(BP$6-'[1]Tabulka propočtu, verze 2021'!$B$3))*BQ$3/$E$4</f>
        <v>0</v>
      </c>
      <c r="BQ143" s="121">
        <f>$L143*POWER($E$1,(BP$6-'[1]Tabulka propočtu, verze 2021'!$B$3))*BQ$3/$E$4</f>
        <v>0</v>
      </c>
      <c r="BR143" s="1"/>
      <c r="BS143" s="121">
        <f>$K143*POWER($E$1,(BS$6-'[1]Tabulka propočtu, verze 2021'!$B$3))*BT$3/$E$4</f>
        <v>0</v>
      </c>
      <c r="BT143" s="121">
        <f>$L143*POWER($E$1,(BS$6-'[1]Tabulka propočtu, verze 2021'!$B$3))*BT$3/$E$4</f>
        <v>0</v>
      </c>
      <c r="BU143" s="1"/>
      <c r="BV143" s="121">
        <f>$K143*POWER($E$1,(BV$6-'[1]Tabulka propočtu, verze 2021'!$B$3))*BW$3/$E$4</f>
        <v>0</v>
      </c>
      <c r="BW143" s="121">
        <f>$L143*POWER($E$1,(BV$6-'[1]Tabulka propočtu, verze 2021'!$B$3))*BW$3/$E$4</f>
        <v>0</v>
      </c>
      <c r="BX143" s="1"/>
      <c r="BY143" s="121">
        <f>$K143*POWER($E$1,(BY$6-'[1]Tabulka propočtu, verze 2021'!$B$3))*BZ$3/$E$4</f>
        <v>0</v>
      </c>
      <c r="BZ143" s="121">
        <f>$L143*POWER($E$1,(BY$6-'[1]Tabulka propočtu, verze 2021'!$B$3))*BZ$3/$E$4</f>
        <v>0</v>
      </c>
      <c r="CA143" s="1"/>
      <c r="CB143" s="121">
        <f>$K143*POWER($E$1,(CB$6-'[1]Tabulka propočtu, verze 2021'!$B$3))*CC$3/$E$4</f>
        <v>0</v>
      </c>
      <c r="CC143" s="121">
        <f>$L143*POWER($E$1,(CB$6-'[1]Tabulka propočtu, verze 2021'!$B$3))*CC$3/$E$4</f>
        <v>0</v>
      </c>
      <c r="CD143" s="1"/>
      <c r="CE143" s="121">
        <f>$K143*POWER($E$1,(CE$6-'[1]Tabulka propočtu, verze 2021'!$B$3))*CF$3/$E$4</f>
        <v>0</v>
      </c>
      <c r="CF143" s="121">
        <f>$L143*POWER($E$1,(CE$6-'[1]Tabulka propočtu, verze 2021'!$B$3))*CF$3/$E$4</f>
        <v>0</v>
      </c>
      <c r="CG143" s="1"/>
      <c r="CH143" s="121">
        <f>$K143*POWER($E$1,(CH$6-'[1]Tabulka propočtu, verze 2021'!$B$3))*CI$3/$E$4</f>
        <v>0</v>
      </c>
      <c r="CI143" s="121">
        <f>$L143*POWER($E$1,(CH$6-'[1]Tabulka propočtu, verze 2021'!$B$3))*CI$3/$E$4</f>
        <v>0</v>
      </c>
      <c r="CJ143" s="1"/>
      <c r="CK143" s="121">
        <f>$K143*POWER($E$1,(CK$6-'[1]Tabulka propočtu, verze 2021'!$B$3))*CL$3/$E$4</f>
        <v>0</v>
      </c>
      <c r="CL143" s="121">
        <f>$L143*POWER($E$1,(CK$6-'[1]Tabulka propočtu, verze 2021'!$B$3))*CL$3/$E$4</f>
        <v>0</v>
      </c>
      <c r="CM143" s="1"/>
      <c r="CN143" s="121">
        <f>$K143*POWER($E$1,(CN$6-'[1]Tabulka propočtu, verze 2021'!$B$3))*CO$3/$E$4</f>
        <v>0</v>
      </c>
      <c r="CO143" s="121">
        <f>$L143*POWER($E$1,(CN$6-'[1]Tabulka propočtu, verze 2021'!$B$3))*CO$3/$E$4</f>
        <v>0</v>
      </c>
      <c r="CP143" s="1"/>
      <c r="CQ143" s="121">
        <f>$K143*POWER($E$1,(CQ$6-'[1]Tabulka propočtu, verze 2021'!$B$3))*CR$3/$E$4</f>
        <v>0</v>
      </c>
      <c r="CR143" s="121">
        <f>$L143*POWER($E$1,(CQ$6-'[1]Tabulka propočtu, verze 2021'!$B$3))*CR$3/$E$4</f>
        <v>0</v>
      </c>
      <c r="CS143" s="1"/>
      <c r="CT143" s="121">
        <f>$K143*POWER($E$1,(CT$6-'[1]Tabulka propočtu, verze 2021'!$B$3))*CU$3/$E$4</f>
        <v>0</v>
      </c>
      <c r="CU143" s="121">
        <f>$L143*POWER($E$1,(CT$6-'[1]Tabulka propočtu, verze 2021'!$B$3))*CU$3/$E$4</f>
        <v>0</v>
      </c>
      <c r="CV143" s="1"/>
      <c r="CW143" s="121">
        <f>$K143*POWER($E$1,(CW$6-'[1]Tabulka propočtu, verze 2021'!$B$3))*CX$3/$E$4</f>
        <v>0</v>
      </c>
      <c r="CX143" s="121">
        <f>$L143*POWER($E$1,(CW$6-'[1]Tabulka propočtu, verze 2021'!$B$3))*CX$3/$E$4</f>
        <v>0</v>
      </c>
      <c r="CY143" s="1"/>
      <c r="CZ143" s="121">
        <f>$K143*POWER($E$1,(CZ$6-'[1]Tabulka propočtu, verze 2021'!$B$3))*DA$3/$E$4</f>
        <v>0</v>
      </c>
      <c r="DA143" s="121">
        <f>$L143*POWER($E$1,(CZ$6-'[1]Tabulka propočtu, verze 2021'!$B$3))*DA$3/$E$4</f>
        <v>0</v>
      </c>
      <c r="DB143" s="1"/>
      <c r="DC143" s="121">
        <f>$K143*POWER($E$1,(DC$6-'[1]Tabulka propočtu, verze 2021'!$B$3))*DD$3/$E$4</f>
        <v>0</v>
      </c>
      <c r="DD143" s="121">
        <f>$L143*POWER($E$1,(DC$6-'[1]Tabulka propočtu, verze 2021'!$B$3))*DD$3/$E$4</f>
        <v>0</v>
      </c>
      <c r="DE143" s="1"/>
    </row>
    <row r="144" spans="1:109" x14ac:dyDescent="0.2">
      <c r="A144" s="136"/>
      <c r="B144" s="142"/>
      <c r="C144" s="114" t="str">
        <f>'[1]Tabulka propočtu, verze 2021'!C139</f>
        <v>H10</v>
      </c>
      <c r="D144" s="122" t="str">
        <f>'[1]Tabulka propočtu, verze 2021'!D139</f>
        <v>Demolice propustku</v>
      </c>
      <c r="E144" s="114" t="str">
        <f>'[1]Tabulka propočtu, verze 2021'!E139</f>
        <v>m2</v>
      </c>
      <c r="F144" s="67">
        <f>'[1]Tabulka propočtu, verze 2021'!G139</f>
        <v>5.3252514568586659E-3</v>
      </c>
      <c r="H144" s="126">
        <f>'[1]Tabulka propočtu, verze 2021'!$CQ139</f>
        <v>0.130469</v>
      </c>
      <c r="I144" s="121">
        <f>'[1]Tabulka propočtu, verze 2021'!$CS139</f>
        <v>0.15489</v>
      </c>
      <c r="K144" s="121">
        <f>'[1]Tabulka propočtu, verze 2021'!$CQ139</f>
        <v>0.130469</v>
      </c>
      <c r="L144" s="121">
        <f>'[1]Tabulka propočtu, verze 2021'!$CS139</f>
        <v>0.15489</v>
      </c>
      <c r="M144" s="64"/>
      <c r="N144" s="126">
        <f t="shared" si="295"/>
        <v>0.13573994759999999</v>
      </c>
      <c r="O144" s="121">
        <f t="shared" si="296"/>
        <v>0.161147556</v>
      </c>
      <c r="P144"/>
      <c r="Q144" s="121">
        <f>$K144*POWER($E$1,(Q$6-'[1]Tabulka propočtu, verze 2021'!$B$3))*R$3/$E$4</f>
        <v>0</v>
      </c>
      <c r="R144" s="121">
        <f>$L144*POWER($E$1,(Q$6-'[1]Tabulka propočtu, verze 2021'!$B$3))*R$3/$E$4</f>
        <v>0</v>
      </c>
      <c r="S144"/>
      <c r="T144" s="121">
        <f>$K144*POWER($E$1,($T$6-'[1]Tabulka propočtu, verze 2021'!$B$3))*U$3/$E$4</f>
        <v>0</v>
      </c>
      <c r="U144" s="121">
        <f>$L144*POWER($E$1,($T$6-'[1]Tabulka propočtu, verze 2021'!$B$3))*U$3/$E$4</f>
        <v>0</v>
      </c>
      <c r="W144" s="121">
        <f>$K144*POWER($E$1,(W$6-'[1]Tabulka propočtu, verze 2021'!$B$3))*X$3/$E$4</f>
        <v>0.13573994759999999</v>
      </c>
      <c r="X144" s="121">
        <f>$L144*POWER($E$1,(W$6-'[1]Tabulka propočtu, verze 2021'!$B$3))*X$3/$E$4</f>
        <v>0.161147556</v>
      </c>
      <c r="Z144" s="121">
        <f>$K144*POWER($E$1,(Z$6-'[1]Tabulka propočtu, verze 2021'!$B$3))*AA$3/$E$4</f>
        <v>0</v>
      </c>
      <c r="AA144" s="121">
        <f>$L144*POWER($E$1,(Z$6-'[1]Tabulka propočtu, verze 2021'!$B$3))*AA$3/$E$4</f>
        <v>0</v>
      </c>
      <c r="AB144" s="1"/>
      <c r="AC144" s="121">
        <f>$K144*POWER($E$1,(AC$6-'[1]Tabulka propočtu, verze 2021'!$B$3))*AD$3/$E$4</f>
        <v>0</v>
      </c>
      <c r="AD144" s="121">
        <f>$L144*POWER($E$1,(AC$6-'[1]Tabulka propočtu, verze 2021'!$B$3))*AD$3/$E$4</f>
        <v>0</v>
      </c>
      <c r="AE144" s="1"/>
      <c r="AF144" s="121">
        <f>$K144*POWER($E$1,(AF$6-'[1]Tabulka propočtu, verze 2021'!$B$3))*AG$3/$E$4</f>
        <v>0</v>
      </c>
      <c r="AG144" s="121">
        <f>$L144*POWER($E$1,(AF$6-'[1]Tabulka propočtu, verze 2021'!$B$3))*AG$3/$E$4</f>
        <v>0</v>
      </c>
      <c r="AH144" s="1"/>
      <c r="AI144" s="121">
        <f>$K144*POWER($E$1,(AI$6-'[1]Tabulka propočtu, verze 2021'!$B$3))*AJ$3/$E$4</f>
        <v>0</v>
      </c>
      <c r="AJ144" s="121">
        <f>$L144*POWER($E$1,(AI$6-'[1]Tabulka propočtu, verze 2021'!$B$3))*AJ$3/$E$4</f>
        <v>0</v>
      </c>
      <c r="AK144" s="1"/>
      <c r="AL144" s="121">
        <f>$K144*POWER($E$1,(AL$6-'[1]Tabulka propočtu, verze 2021'!$B$3))*AM$3/$E$4</f>
        <v>0</v>
      </c>
      <c r="AM144" s="121">
        <f>$L144*POWER($E$1,(AL$6-'[1]Tabulka propočtu, verze 2021'!$B$3))*AM$3/$E$4</f>
        <v>0</v>
      </c>
      <c r="AN144" s="1"/>
      <c r="AO144" s="121">
        <f>$K144*POWER($E$1,(AO$6-'[1]Tabulka propočtu, verze 2021'!$B$3))*AP$3/$E$4</f>
        <v>0</v>
      </c>
      <c r="AP144" s="121">
        <f>$L144*POWER($E$1,(AO$6-'[1]Tabulka propočtu, verze 2021'!$B$3))*AP$3/$E$4</f>
        <v>0</v>
      </c>
      <c r="AQ144" s="1"/>
      <c r="AR144" s="121">
        <f>$K144*POWER($E$1,(AR$6-'[1]Tabulka propočtu, verze 2021'!$B$3))*AS$3/$E$4</f>
        <v>0</v>
      </c>
      <c r="AS144" s="121">
        <f>$L144*POWER($E$1,(AR$6-'[1]Tabulka propočtu, verze 2021'!$B$3))*AS$3/$E$4</f>
        <v>0</v>
      </c>
      <c r="AT144" s="1"/>
      <c r="AU144" s="121">
        <f>$K144*POWER($E$1,(AU$6-'[1]Tabulka propočtu, verze 2021'!$B$3))*AV$3/$E$4</f>
        <v>0</v>
      </c>
      <c r="AV144" s="121">
        <f>$L144*POWER($E$1,(AU$6-'[1]Tabulka propočtu, verze 2021'!$B$3))*AV$3/$E$4</f>
        <v>0</v>
      </c>
      <c r="AW144" s="1"/>
      <c r="AX144" s="121">
        <f>$K144*POWER($E$1,(AX$6-'[1]Tabulka propočtu, verze 2021'!$B$3))*AY$3/$E$4</f>
        <v>0</v>
      </c>
      <c r="AY144" s="121">
        <f>$L144*POWER($E$1,(AX$6-'[1]Tabulka propočtu, verze 2021'!$B$3))*AY$3/$E$4</f>
        <v>0</v>
      </c>
      <c r="AZ144" s="1"/>
      <c r="BA144" s="121">
        <f>$K144*POWER($E$1,(BA$6-'[1]Tabulka propočtu, verze 2021'!$B$3))*BB$3/$E$4</f>
        <v>0</v>
      </c>
      <c r="BB144" s="121">
        <f>$L144*POWER($E$1,(BA$6-'[1]Tabulka propočtu, verze 2021'!$B$3))*BB$3/$E$4</f>
        <v>0</v>
      </c>
      <c r="BC144" s="1"/>
      <c r="BD144" s="121">
        <f>$K144*POWER($E$1,(BD$6-'[1]Tabulka propočtu, verze 2021'!$B$3))*BE$3/$E$4</f>
        <v>0</v>
      </c>
      <c r="BE144" s="121">
        <f>$L144*POWER($E$1,(BD$6-'[1]Tabulka propočtu, verze 2021'!$B$3))*BE$3/$E$4</f>
        <v>0</v>
      </c>
      <c r="BF144" s="1"/>
      <c r="BG144" s="121">
        <f>$K144*POWER($E$1,(BG$6-'[1]Tabulka propočtu, verze 2021'!$B$3))*BH$3/$E$4</f>
        <v>0</v>
      </c>
      <c r="BH144" s="121">
        <f>$L144*POWER($E$1,(BG$6-'[1]Tabulka propočtu, verze 2021'!$B$3))*BH$3/$E$4</f>
        <v>0</v>
      </c>
      <c r="BI144" s="1"/>
      <c r="BJ144" s="121">
        <f>$K144*POWER($E$1,(BJ$6-'[1]Tabulka propočtu, verze 2021'!$B$3))*BK$3/$E$4</f>
        <v>0</v>
      </c>
      <c r="BK144" s="121">
        <f>$L144*POWER($E$1,(BJ$6-'[1]Tabulka propočtu, verze 2021'!$B$3))*BK$3/$E$4</f>
        <v>0</v>
      </c>
      <c r="BL144" s="1"/>
      <c r="BM144" s="121">
        <f>$K144*POWER($E$1,(BM$6-'[1]Tabulka propočtu, verze 2021'!$B$3))*BN$3/$E$4</f>
        <v>0</v>
      </c>
      <c r="BN144" s="121">
        <f>$L144*POWER($E$1,(BM$6-'[1]Tabulka propočtu, verze 2021'!$B$3))*BN$3/$E$4</f>
        <v>0</v>
      </c>
      <c r="BO144" s="1"/>
      <c r="BP144" s="121">
        <f>$K144*POWER($E$1,(BP$6-'[1]Tabulka propočtu, verze 2021'!$B$3))*BQ$3/$E$4</f>
        <v>0</v>
      </c>
      <c r="BQ144" s="121">
        <f>$L144*POWER($E$1,(BP$6-'[1]Tabulka propočtu, verze 2021'!$B$3))*BQ$3/$E$4</f>
        <v>0</v>
      </c>
      <c r="BR144" s="1"/>
      <c r="BS144" s="121">
        <f>$K144*POWER($E$1,(BS$6-'[1]Tabulka propočtu, verze 2021'!$B$3))*BT$3/$E$4</f>
        <v>0</v>
      </c>
      <c r="BT144" s="121">
        <f>$L144*POWER($E$1,(BS$6-'[1]Tabulka propočtu, verze 2021'!$B$3))*BT$3/$E$4</f>
        <v>0</v>
      </c>
      <c r="BU144" s="1"/>
      <c r="BV144" s="121">
        <f>$K144*POWER($E$1,(BV$6-'[1]Tabulka propočtu, verze 2021'!$B$3))*BW$3/$E$4</f>
        <v>0</v>
      </c>
      <c r="BW144" s="121">
        <f>$L144*POWER($E$1,(BV$6-'[1]Tabulka propočtu, verze 2021'!$B$3))*BW$3/$E$4</f>
        <v>0</v>
      </c>
      <c r="BX144" s="1"/>
      <c r="BY144" s="121">
        <f>$K144*POWER($E$1,(BY$6-'[1]Tabulka propočtu, verze 2021'!$B$3))*BZ$3/$E$4</f>
        <v>0</v>
      </c>
      <c r="BZ144" s="121">
        <f>$L144*POWER($E$1,(BY$6-'[1]Tabulka propočtu, verze 2021'!$B$3))*BZ$3/$E$4</f>
        <v>0</v>
      </c>
      <c r="CA144" s="1"/>
      <c r="CB144" s="121">
        <f>$K144*POWER($E$1,(CB$6-'[1]Tabulka propočtu, verze 2021'!$B$3))*CC$3/$E$4</f>
        <v>0</v>
      </c>
      <c r="CC144" s="121">
        <f>$L144*POWER($E$1,(CB$6-'[1]Tabulka propočtu, verze 2021'!$B$3))*CC$3/$E$4</f>
        <v>0</v>
      </c>
      <c r="CD144" s="1"/>
      <c r="CE144" s="121">
        <f>$K144*POWER($E$1,(CE$6-'[1]Tabulka propočtu, verze 2021'!$B$3))*CF$3/$E$4</f>
        <v>0</v>
      </c>
      <c r="CF144" s="121">
        <f>$L144*POWER($E$1,(CE$6-'[1]Tabulka propočtu, verze 2021'!$B$3))*CF$3/$E$4</f>
        <v>0</v>
      </c>
      <c r="CG144" s="1"/>
      <c r="CH144" s="121">
        <f>$K144*POWER($E$1,(CH$6-'[1]Tabulka propočtu, verze 2021'!$B$3))*CI$3/$E$4</f>
        <v>0</v>
      </c>
      <c r="CI144" s="121">
        <f>$L144*POWER($E$1,(CH$6-'[1]Tabulka propočtu, verze 2021'!$B$3))*CI$3/$E$4</f>
        <v>0</v>
      </c>
      <c r="CJ144" s="1"/>
      <c r="CK144" s="121">
        <f>$K144*POWER($E$1,(CK$6-'[1]Tabulka propočtu, verze 2021'!$B$3))*CL$3/$E$4</f>
        <v>0</v>
      </c>
      <c r="CL144" s="121">
        <f>$L144*POWER($E$1,(CK$6-'[1]Tabulka propočtu, verze 2021'!$B$3))*CL$3/$E$4</f>
        <v>0</v>
      </c>
      <c r="CM144" s="1"/>
      <c r="CN144" s="121">
        <f>$K144*POWER($E$1,(CN$6-'[1]Tabulka propočtu, verze 2021'!$B$3))*CO$3/$E$4</f>
        <v>0</v>
      </c>
      <c r="CO144" s="121">
        <f>$L144*POWER($E$1,(CN$6-'[1]Tabulka propočtu, verze 2021'!$B$3))*CO$3/$E$4</f>
        <v>0</v>
      </c>
      <c r="CP144" s="1"/>
      <c r="CQ144" s="121">
        <f>$K144*POWER($E$1,(CQ$6-'[1]Tabulka propočtu, verze 2021'!$B$3))*CR$3/$E$4</f>
        <v>0</v>
      </c>
      <c r="CR144" s="121">
        <f>$L144*POWER($E$1,(CQ$6-'[1]Tabulka propočtu, verze 2021'!$B$3))*CR$3/$E$4</f>
        <v>0</v>
      </c>
      <c r="CS144" s="1"/>
      <c r="CT144" s="121">
        <f>$K144*POWER($E$1,(CT$6-'[1]Tabulka propočtu, verze 2021'!$B$3))*CU$3/$E$4</f>
        <v>0</v>
      </c>
      <c r="CU144" s="121">
        <f>$L144*POWER($E$1,(CT$6-'[1]Tabulka propočtu, verze 2021'!$B$3))*CU$3/$E$4</f>
        <v>0</v>
      </c>
      <c r="CV144" s="1"/>
      <c r="CW144" s="121">
        <f>$K144*POWER($E$1,(CW$6-'[1]Tabulka propočtu, verze 2021'!$B$3))*CX$3/$E$4</f>
        <v>0</v>
      </c>
      <c r="CX144" s="121">
        <f>$L144*POWER($E$1,(CW$6-'[1]Tabulka propočtu, verze 2021'!$B$3))*CX$3/$E$4</f>
        <v>0</v>
      </c>
      <c r="CY144" s="1"/>
      <c r="CZ144" s="121">
        <f>$K144*POWER($E$1,(CZ$6-'[1]Tabulka propočtu, verze 2021'!$B$3))*DA$3/$E$4</f>
        <v>0</v>
      </c>
      <c r="DA144" s="121">
        <f>$L144*POWER($E$1,(CZ$6-'[1]Tabulka propočtu, verze 2021'!$B$3))*DA$3/$E$4</f>
        <v>0</v>
      </c>
      <c r="DB144" s="1"/>
      <c r="DC144" s="121">
        <f>$K144*POWER($E$1,(DC$6-'[1]Tabulka propočtu, verze 2021'!$B$3))*DD$3/$E$4</f>
        <v>0</v>
      </c>
      <c r="DD144" s="121">
        <f>$L144*POWER($E$1,(DC$6-'[1]Tabulka propočtu, verze 2021'!$B$3))*DD$3/$E$4</f>
        <v>0</v>
      </c>
      <c r="DE144" s="1"/>
    </row>
    <row r="145" spans="1:109" x14ac:dyDescent="0.2">
      <c r="A145" s="136"/>
      <c r="B145" s="143" t="s">
        <v>55</v>
      </c>
      <c r="C145" s="114" t="str">
        <f>'[1]Tabulka propočtu, verze 2021'!C140</f>
        <v>H11</v>
      </c>
      <c r="D145" s="122" t="str">
        <f>'[1]Tabulka propočtu, verze 2021'!D140</f>
        <v>Nový podchod</v>
      </c>
      <c r="E145" s="114" t="str">
        <f>'[1]Tabulka propočtu, verze 2021'!E140</f>
        <v>m2</v>
      </c>
      <c r="F145" s="67">
        <f>'[1]Tabulka propočtu, verze 2021'!G140</f>
        <v>0.12248078350774932</v>
      </c>
      <c r="H145" s="126">
        <f>'[1]Tabulka propočtu, verze 2021'!$CQ140</f>
        <v>0</v>
      </c>
      <c r="I145" s="121">
        <f>'[1]Tabulka propočtu, verze 2021'!$CS140</f>
        <v>0</v>
      </c>
      <c r="K145" s="121">
        <f>'[1]Tabulka propočtu, verze 2021'!$CQ140</f>
        <v>0</v>
      </c>
      <c r="L145" s="121">
        <f>'[1]Tabulka propočtu, verze 2021'!$CS140</f>
        <v>0</v>
      </c>
      <c r="M145" s="64"/>
      <c r="N145" s="126">
        <f t="shared" si="295"/>
        <v>0</v>
      </c>
      <c r="O145" s="121">
        <f t="shared" si="296"/>
        <v>0</v>
      </c>
      <c r="P145"/>
      <c r="Q145" s="121">
        <f>$K145*POWER($E$1,(Q$6-'[1]Tabulka propočtu, verze 2021'!$B$3))*R$3/$E$4</f>
        <v>0</v>
      </c>
      <c r="R145" s="121">
        <f>$L145*POWER($E$1,(Q$6-'[1]Tabulka propočtu, verze 2021'!$B$3))*R$3/$E$4</f>
        <v>0</v>
      </c>
      <c r="S145"/>
      <c r="T145" s="121">
        <f>$K145*POWER($E$1,($T$6-'[1]Tabulka propočtu, verze 2021'!$B$3))*U$3/$E$4</f>
        <v>0</v>
      </c>
      <c r="U145" s="121">
        <f>$L145*POWER($E$1,($T$6-'[1]Tabulka propočtu, verze 2021'!$B$3))*U$3/$E$4</f>
        <v>0</v>
      </c>
      <c r="W145" s="121">
        <f>$K145*POWER($E$1,(W$6-'[1]Tabulka propočtu, verze 2021'!$B$3))*X$3/$E$4</f>
        <v>0</v>
      </c>
      <c r="X145" s="121">
        <f>$L145*POWER($E$1,(W$6-'[1]Tabulka propočtu, verze 2021'!$B$3))*X$3/$E$4</f>
        <v>0</v>
      </c>
      <c r="Z145" s="121">
        <f>$K145*POWER($E$1,(Z$6-'[1]Tabulka propočtu, verze 2021'!$B$3))*AA$3/$E$4</f>
        <v>0</v>
      </c>
      <c r="AA145" s="121">
        <f>$L145*POWER($E$1,(Z$6-'[1]Tabulka propočtu, verze 2021'!$B$3))*AA$3/$E$4</f>
        <v>0</v>
      </c>
      <c r="AB145" s="1"/>
      <c r="AC145" s="121">
        <f>$K145*POWER($E$1,(AC$6-'[1]Tabulka propočtu, verze 2021'!$B$3))*AD$3/$E$4</f>
        <v>0</v>
      </c>
      <c r="AD145" s="121">
        <f>$L145*POWER($E$1,(AC$6-'[1]Tabulka propočtu, verze 2021'!$B$3))*AD$3/$E$4</f>
        <v>0</v>
      </c>
      <c r="AE145" s="1"/>
      <c r="AF145" s="121">
        <f>$K145*POWER($E$1,(AF$6-'[1]Tabulka propočtu, verze 2021'!$B$3))*AG$3/$E$4</f>
        <v>0</v>
      </c>
      <c r="AG145" s="121">
        <f>$L145*POWER($E$1,(AF$6-'[1]Tabulka propočtu, verze 2021'!$B$3))*AG$3/$E$4</f>
        <v>0</v>
      </c>
      <c r="AH145" s="1"/>
      <c r="AI145" s="121">
        <f>$K145*POWER($E$1,(AI$6-'[1]Tabulka propočtu, verze 2021'!$B$3))*AJ$3/$E$4</f>
        <v>0</v>
      </c>
      <c r="AJ145" s="121">
        <f>$L145*POWER($E$1,(AI$6-'[1]Tabulka propočtu, verze 2021'!$B$3))*AJ$3/$E$4</f>
        <v>0</v>
      </c>
      <c r="AK145" s="1"/>
      <c r="AL145" s="121">
        <f>$K145*POWER($E$1,(AL$6-'[1]Tabulka propočtu, verze 2021'!$B$3))*AM$3/$E$4</f>
        <v>0</v>
      </c>
      <c r="AM145" s="121">
        <f>$L145*POWER($E$1,(AL$6-'[1]Tabulka propočtu, verze 2021'!$B$3))*AM$3/$E$4</f>
        <v>0</v>
      </c>
      <c r="AN145" s="1"/>
      <c r="AO145" s="121">
        <f>$K145*POWER($E$1,(AO$6-'[1]Tabulka propočtu, verze 2021'!$B$3))*AP$3/$E$4</f>
        <v>0</v>
      </c>
      <c r="AP145" s="121">
        <f>$L145*POWER($E$1,(AO$6-'[1]Tabulka propočtu, verze 2021'!$B$3))*AP$3/$E$4</f>
        <v>0</v>
      </c>
      <c r="AQ145" s="1"/>
      <c r="AR145" s="121">
        <f>$K145*POWER($E$1,(AR$6-'[1]Tabulka propočtu, verze 2021'!$B$3))*AS$3/$E$4</f>
        <v>0</v>
      </c>
      <c r="AS145" s="121">
        <f>$L145*POWER($E$1,(AR$6-'[1]Tabulka propočtu, verze 2021'!$B$3))*AS$3/$E$4</f>
        <v>0</v>
      </c>
      <c r="AT145" s="1"/>
      <c r="AU145" s="121">
        <f>$K145*POWER($E$1,(AU$6-'[1]Tabulka propočtu, verze 2021'!$B$3))*AV$3/$E$4</f>
        <v>0</v>
      </c>
      <c r="AV145" s="121">
        <f>$L145*POWER($E$1,(AU$6-'[1]Tabulka propočtu, verze 2021'!$B$3))*AV$3/$E$4</f>
        <v>0</v>
      </c>
      <c r="AW145" s="1"/>
      <c r="AX145" s="121">
        <f>$K145*POWER($E$1,(AX$6-'[1]Tabulka propočtu, verze 2021'!$B$3))*AY$3/$E$4</f>
        <v>0</v>
      </c>
      <c r="AY145" s="121">
        <f>$L145*POWER($E$1,(AX$6-'[1]Tabulka propočtu, verze 2021'!$B$3))*AY$3/$E$4</f>
        <v>0</v>
      </c>
      <c r="AZ145" s="1"/>
      <c r="BA145" s="121">
        <f>$K145*POWER($E$1,(BA$6-'[1]Tabulka propočtu, verze 2021'!$B$3))*BB$3/$E$4</f>
        <v>0</v>
      </c>
      <c r="BB145" s="121">
        <f>$L145*POWER($E$1,(BA$6-'[1]Tabulka propočtu, verze 2021'!$B$3))*BB$3/$E$4</f>
        <v>0</v>
      </c>
      <c r="BC145" s="1"/>
      <c r="BD145" s="121">
        <f>$K145*POWER($E$1,(BD$6-'[1]Tabulka propočtu, verze 2021'!$B$3))*BE$3/$E$4</f>
        <v>0</v>
      </c>
      <c r="BE145" s="121">
        <f>$L145*POWER($E$1,(BD$6-'[1]Tabulka propočtu, verze 2021'!$B$3))*BE$3/$E$4</f>
        <v>0</v>
      </c>
      <c r="BF145" s="1"/>
      <c r="BG145" s="121">
        <f>$K145*POWER($E$1,(BG$6-'[1]Tabulka propočtu, verze 2021'!$B$3))*BH$3/$E$4</f>
        <v>0</v>
      </c>
      <c r="BH145" s="121">
        <f>$L145*POWER($E$1,(BG$6-'[1]Tabulka propočtu, verze 2021'!$B$3))*BH$3/$E$4</f>
        <v>0</v>
      </c>
      <c r="BI145" s="1"/>
      <c r="BJ145" s="121">
        <f>$K145*POWER($E$1,(BJ$6-'[1]Tabulka propočtu, verze 2021'!$B$3))*BK$3/$E$4</f>
        <v>0</v>
      </c>
      <c r="BK145" s="121">
        <f>$L145*POWER($E$1,(BJ$6-'[1]Tabulka propočtu, verze 2021'!$B$3))*BK$3/$E$4</f>
        <v>0</v>
      </c>
      <c r="BL145" s="1"/>
      <c r="BM145" s="121">
        <f>$K145*POWER($E$1,(BM$6-'[1]Tabulka propočtu, verze 2021'!$B$3))*BN$3/$E$4</f>
        <v>0</v>
      </c>
      <c r="BN145" s="121">
        <f>$L145*POWER($E$1,(BM$6-'[1]Tabulka propočtu, verze 2021'!$B$3))*BN$3/$E$4</f>
        <v>0</v>
      </c>
      <c r="BO145" s="1"/>
      <c r="BP145" s="121">
        <f>$K145*POWER($E$1,(BP$6-'[1]Tabulka propočtu, verze 2021'!$B$3))*BQ$3/$E$4</f>
        <v>0</v>
      </c>
      <c r="BQ145" s="121">
        <f>$L145*POWER($E$1,(BP$6-'[1]Tabulka propočtu, verze 2021'!$B$3))*BQ$3/$E$4</f>
        <v>0</v>
      </c>
      <c r="BR145" s="1"/>
      <c r="BS145" s="121">
        <f>$K145*POWER($E$1,(BS$6-'[1]Tabulka propočtu, verze 2021'!$B$3))*BT$3/$E$4</f>
        <v>0</v>
      </c>
      <c r="BT145" s="121">
        <f>$L145*POWER($E$1,(BS$6-'[1]Tabulka propočtu, verze 2021'!$B$3))*BT$3/$E$4</f>
        <v>0</v>
      </c>
      <c r="BU145" s="1"/>
      <c r="BV145" s="121">
        <f>$K145*POWER($E$1,(BV$6-'[1]Tabulka propočtu, verze 2021'!$B$3))*BW$3/$E$4</f>
        <v>0</v>
      </c>
      <c r="BW145" s="121">
        <f>$L145*POWER($E$1,(BV$6-'[1]Tabulka propočtu, verze 2021'!$B$3))*BW$3/$E$4</f>
        <v>0</v>
      </c>
      <c r="BX145" s="1"/>
      <c r="BY145" s="121">
        <f>$K145*POWER($E$1,(BY$6-'[1]Tabulka propočtu, verze 2021'!$B$3))*BZ$3/$E$4</f>
        <v>0</v>
      </c>
      <c r="BZ145" s="121">
        <f>$L145*POWER($E$1,(BY$6-'[1]Tabulka propočtu, verze 2021'!$B$3))*BZ$3/$E$4</f>
        <v>0</v>
      </c>
      <c r="CA145" s="1"/>
      <c r="CB145" s="121">
        <f>$K145*POWER($E$1,(CB$6-'[1]Tabulka propočtu, verze 2021'!$B$3))*CC$3/$E$4</f>
        <v>0</v>
      </c>
      <c r="CC145" s="121">
        <f>$L145*POWER($E$1,(CB$6-'[1]Tabulka propočtu, verze 2021'!$B$3))*CC$3/$E$4</f>
        <v>0</v>
      </c>
      <c r="CD145" s="1"/>
      <c r="CE145" s="121">
        <f>$K145*POWER($E$1,(CE$6-'[1]Tabulka propočtu, verze 2021'!$B$3))*CF$3/$E$4</f>
        <v>0</v>
      </c>
      <c r="CF145" s="121">
        <f>$L145*POWER($E$1,(CE$6-'[1]Tabulka propočtu, verze 2021'!$B$3))*CF$3/$E$4</f>
        <v>0</v>
      </c>
      <c r="CG145" s="1"/>
      <c r="CH145" s="121">
        <f>$K145*POWER($E$1,(CH$6-'[1]Tabulka propočtu, verze 2021'!$B$3))*CI$3/$E$4</f>
        <v>0</v>
      </c>
      <c r="CI145" s="121">
        <f>$L145*POWER($E$1,(CH$6-'[1]Tabulka propočtu, verze 2021'!$B$3))*CI$3/$E$4</f>
        <v>0</v>
      </c>
      <c r="CJ145" s="1"/>
      <c r="CK145" s="121">
        <f>$K145*POWER($E$1,(CK$6-'[1]Tabulka propočtu, verze 2021'!$B$3))*CL$3/$E$4</f>
        <v>0</v>
      </c>
      <c r="CL145" s="121">
        <f>$L145*POWER($E$1,(CK$6-'[1]Tabulka propočtu, verze 2021'!$B$3))*CL$3/$E$4</f>
        <v>0</v>
      </c>
      <c r="CM145" s="1"/>
      <c r="CN145" s="121">
        <f>$K145*POWER($E$1,(CN$6-'[1]Tabulka propočtu, verze 2021'!$B$3))*CO$3/$E$4</f>
        <v>0</v>
      </c>
      <c r="CO145" s="121">
        <f>$L145*POWER($E$1,(CN$6-'[1]Tabulka propočtu, verze 2021'!$B$3))*CO$3/$E$4</f>
        <v>0</v>
      </c>
      <c r="CP145" s="1"/>
      <c r="CQ145" s="121">
        <f>$K145*POWER($E$1,(CQ$6-'[1]Tabulka propočtu, verze 2021'!$B$3))*CR$3/$E$4</f>
        <v>0</v>
      </c>
      <c r="CR145" s="121">
        <f>$L145*POWER($E$1,(CQ$6-'[1]Tabulka propočtu, verze 2021'!$B$3))*CR$3/$E$4</f>
        <v>0</v>
      </c>
      <c r="CS145" s="1"/>
      <c r="CT145" s="121">
        <f>$K145*POWER($E$1,(CT$6-'[1]Tabulka propočtu, verze 2021'!$B$3))*CU$3/$E$4</f>
        <v>0</v>
      </c>
      <c r="CU145" s="121">
        <f>$L145*POWER($E$1,(CT$6-'[1]Tabulka propočtu, verze 2021'!$B$3))*CU$3/$E$4</f>
        <v>0</v>
      </c>
      <c r="CV145" s="1"/>
      <c r="CW145" s="121">
        <f>$K145*POWER($E$1,(CW$6-'[1]Tabulka propočtu, verze 2021'!$B$3))*CX$3/$E$4</f>
        <v>0</v>
      </c>
      <c r="CX145" s="121">
        <f>$L145*POWER($E$1,(CW$6-'[1]Tabulka propočtu, verze 2021'!$B$3))*CX$3/$E$4</f>
        <v>0</v>
      </c>
      <c r="CY145" s="1"/>
      <c r="CZ145" s="121">
        <f>$K145*POWER($E$1,(CZ$6-'[1]Tabulka propočtu, verze 2021'!$B$3))*DA$3/$E$4</f>
        <v>0</v>
      </c>
      <c r="DA145" s="121">
        <f>$L145*POWER($E$1,(CZ$6-'[1]Tabulka propočtu, verze 2021'!$B$3))*DA$3/$E$4</f>
        <v>0</v>
      </c>
      <c r="DB145" s="1"/>
      <c r="DC145" s="121">
        <f>$K145*POWER($E$1,(DC$6-'[1]Tabulka propočtu, verze 2021'!$B$3))*DD$3/$E$4</f>
        <v>0</v>
      </c>
      <c r="DD145" s="121">
        <f>$L145*POWER($E$1,(DC$6-'[1]Tabulka propočtu, verze 2021'!$B$3))*DD$3/$E$4</f>
        <v>0</v>
      </c>
      <c r="DE145" s="1"/>
    </row>
    <row r="146" spans="1:109" x14ac:dyDescent="0.2">
      <c r="A146" s="136"/>
      <c r="B146" s="141"/>
      <c r="C146" s="114" t="str">
        <f>'[1]Tabulka propočtu, verze 2021'!C141</f>
        <v>H12</v>
      </c>
      <c r="D146" s="122" t="str">
        <f>'[1]Tabulka propočtu, verze 2021'!D141</f>
        <v xml:space="preserve">Šikmý chodník </v>
      </c>
      <c r="E146" s="114" t="str">
        <f>'[1]Tabulka propočtu, verze 2021'!E141</f>
        <v>m2</v>
      </c>
      <c r="F146" s="67">
        <f>'[1]Tabulka propočtu, verze 2021'!G141</f>
        <v>7.1999999999999995E-2</v>
      </c>
      <c r="H146" s="126">
        <f>'[1]Tabulka propočtu, verze 2021'!$CQ141</f>
        <v>0</v>
      </c>
      <c r="I146" s="121">
        <f>'[1]Tabulka propočtu, verze 2021'!$CS141</f>
        <v>0</v>
      </c>
      <c r="K146" s="121">
        <f>'[1]Tabulka propočtu, verze 2021'!$CQ141</f>
        <v>0</v>
      </c>
      <c r="L146" s="121">
        <f>'[1]Tabulka propočtu, verze 2021'!$CS141</f>
        <v>0</v>
      </c>
      <c r="M146" s="64"/>
      <c r="N146" s="126">
        <f t="shared" si="295"/>
        <v>0</v>
      </c>
      <c r="O146" s="121">
        <f t="shared" si="296"/>
        <v>0</v>
      </c>
      <c r="P146"/>
      <c r="Q146" s="121">
        <f>$K146*POWER($E$1,(Q$6-'[1]Tabulka propočtu, verze 2021'!$B$3))*R$3/$E$4</f>
        <v>0</v>
      </c>
      <c r="R146" s="121">
        <f>$L146*POWER($E$1,(Q$6-'[1]Tabulka propočtu, verze 2021'!$B$3))*R$3/$E$4</f>
        <v>0</v>
      </c>
      <c r="S146"/>
      <c r="T146" s="121">
        <f>$K146*POWER($E$1,($T$6-'[1]Tabulka propočtu, verze 2021'!$B$3))*U$3/$E$4</f>
        <v>0</v>
      </c>
      <c r="U146" s="121">
        <f>$L146*POWER($E$1,($T$6-'[1]Tabulka propočtu, verze 2021'!$B$3))*U$3/$E$4</f>
        <v>0</v>
      </c>
      <c r="W146" s="121">
        <f>$K146*POWER($E$1,(W$6-'[1]Tabulka propočtu, verze 2021'!$B$3))*X$3/$E$4</f>
        <v>0</v>
      </c>
      <c r="X146" s="121">
        <f>$L146*POWER($E$1,(W$6-'[1]Tabulka propočtu, verze 2021'!$B$3))*X$3/$E$4</f>
        <v>0</v>
      </c>
      <c r="Z146" s="121">
        <f>$K146*POWER($E$1,(Z$6-'[1]Tabulka propočtu, verze 2021'!$B$3))*AA$3/$E$4</f>
        <v>0</v>
      </c>
      <c r="AA146" s="121">
        <f>$L146*POWER($E$1,(Z$6-'[1]Tabulka propočtu, verze 2021'!$B$3))*AA$3/$E$4</f>
        <v>0</v>
      </c>
      <c r="AB146" s="1"/>
      <c r="AC146" s="121">
        <f>$K146*POWER($E$1,(AC$6-'[1]Tabulka propočtu, verze 2021'!$B$3))*AD$3/$E$4</f>
        <v>0</v>
      </c>
      <c r="AD146" s="121">
        <f>$L146*POWER($E$1,(AC$6-'[1]Tabulka propočtu, verze 2021'!$B$3))*AD$3/$E$4</f>
        <v>0</v>
      </c>
      <c r="AE146" s="1"/>
      <c r="AF146" s="121">
        <f>$K146*POWER($E$1,(AF$6-'[1]Tabulka propočtu, verze 2021'!$B$3))*AG$3/$E$4</f>
        <v>0</v>
      </c>
      <c r="AG146" s="121">
        <f>$L146*POWER($E$1,(AF$6-'[1]Tabulka propočtu, verze 2021'!$B$3))*AG$3/$E$4</f>
        <v>0</v>
      </c>
      <c r="AH146" s="1"/>
      <c r="AI146" s="121">
        <f>$K146*POWER($E$1,(AI$6-'[1]Tabulka propočtu, verze 2021'!$B$3))*AJ$3/$E$4</f>
        <v>0</v>
      </c>
      <c r="AJ146" s="121">
        <f>$L146*POWER($E$1,(AI$6-'[1]Tabulka propočtu, verze 2021'!$B$3))*AJ$3/$E$4</f>
        <v>0</v>
      </c>
      <c r="AK146" s="1"/>
      <c r="AL146" s="121">
        <f>$K146*POWER($E$1,(AL$6-'[1]Tabulka propočtu, verze 2021'!$B$3))*AM$3/$E$4</f>
        <v>0</v>
      </c>
      <c r="AM146" s="121">
        <f>$L146*POWER($E$1,(AL$6-'[1]Tabulka propočtu, verze 2021'!$B$3))*AM$3/$E$4</f>
        <v>0</v>
      </c>
      <c r="AN146" s="1"/>
      <c r="AO146" s="121">
        <f>$K146*POWER($E$1,(AO$6-'[1]Tabulka propočtu, verze 2021'!$B$3))*AP$3/$E$4</f>
        <v>0</v>
      </c>
      <c r="AP146" s="121">
        <f>$L146*POWER($E$1,(AO$6-'[1]Tabulka propočtu, verze 2021'!$B$3))*AP$3/$E$4</f>
        <v>0</v>
      </c>
      <c r="AQ146" s="1"/>
      <c r="AR146" s="121">
        <f>$K146*POWER($E$1,(AR$6-'[1]Tabulka propočtu, verze 2021'!$B$3))*AS$3/$E$4</f>
        <v>0</v>
      </c>
      <c r="AS146" s="121">
        <f>$L146*POWER($E$1,(AR$6-'[1]Tabulka propočtu, verze 2021'!$B$3))*AS$3/$E$4</f>
        <v>0</v>
      </c>
      <c r="AT146" s="1"/>
      <c r="AU146" s="121">
        <f>$K146*POWER($E$1,(AU$6-'[1]Tabulka propočtu, verze 2021'!$B$3))*AV$3/$E$4</f>
        <v>0</v>
      </c>
      <c r="AV146" s="121">
        <f>$L146*POWER($E$1,(AU$6-'[1]Tabulka propočtu, verze 2021'!$B$3))*AV$3/$E$4</f>
        <v>0</v>
      </c>
      <c r="AW146" s="1"/>
      <c r="AX146" s="121">
        <f>$K146*POWER($E$1,(AX$6-'[1]Tabulka propočtu, verze 2021'!$B$3))*AY$3/$E$4</f>
        <v>0</v>
      </c>
      <c r="AY146" s="121">
        <f>$L146*POWER($E$1,(AX$6-'[1]Tabulka propočtu, verze 2021'!$B$3))*AY$3/$E$4</f>
        <v>0</v>
      </c>
      <c r="AZ146" s="1"/>
      <c r="BA146" s="121">
        <f>$K146*POWER($E$1,(BA$6-'[1]Tabulka propočtu, verze 2021'!$B$3))*BB$3/$E$4</f>
        <v>0</v>
      </c>
      <c r="BB146" s="121">
        <f>$L146*POWER($E$1,(BA$6-'[1]Tabulka propočtu, verze 2021'!$B$3))*BB$3/$E$4</f>
        <v>0</v>
      </c>
      <c r="BC146" s="1"/>
      <c r="BD146" s="121">
        <f>$K146*POWER($E$1,(BD$6-'[1]Tabulka propočtu, verze 2021'!$B$3))*BE$3/$E$4</f>
        <v>0</v>
      </c>
      <c r="BE146" s="121">
        <f>$L146*POWER($E$1,(BD$6-'[1]Tabulka propočtu, verze 2021'!$B$3))*BE$3/$E$4</f>
        <v>0</v>
      </c>
      <c r="BF146" s="1"/>
      <c r="BG146" s="121">
        <f>$K146*POWER($E$1,(BG$6-'[1]Tabulka propočtu, verze 2021'!$B$3))*BH$3/$E$4</f>
        <v>0</v>
      </c>
      <c r="BH146" s="121">
        <f>$L146*POWER($E$1,(BG$6-'[1]Tabulka propočtu, verze 2021'!$B$3))*BH$3/$E$4</f>
        <v>0</v>
      </c>
      <c r="BI146" s="1"/>
      <c r="BJ146" s="121">
        <f>$K146*POWER($E$1,(BJ$6-'[1]Tabulka propočtu, verze 2021'!$B$3))*BK$3/$E$4</f>
        <v>0</v>
      </c>
      <c r="BK146" s="121">
        <f>$L146*POWER($E$1,(BJ$6-'[1]Tabulka propočtu, verze 2021'!$B$3))*BK$3/$E$4</f>
        <v>0</v>
      </c>
      <c r="BL146" s="1"/>
      <c r="BM146" s="121">
        <f>$K146*POWER($E$1,(BM$6-'[1]Tabulka propočtu, verze 2021'!$B$3))*BN$3/$E$4</f>
        <v>0</v>
      </c>
      <c r="BN146" s="121">
        <f>$L146*POWER($E$1,(BM$6-'[1]Tabulka propočtu, verze 2021'!$B$3))*BN$3/$E$4</f>
        <v>0</v>
      </c>
      <c r="BO146" s="1"/>
      <c r="BP146" s="121">
        <f>$K146*POWER($E$1,(BP$6-'[1]Tabulka propočtu, verze 2021'!$B$3))*BQ$3/$E$4</f>
        <v>0</v>
      </c>
      <c r="BQ146" s="121">
        <f>$L146*POWER($E$1,(BP$6-'[1]Tabulka propočtu, verze 2021'!$B$3))*BQ$3/$E$4</f>
        <v>0</v>
      </c>
      <c r="BR146" s="1"/>
      <c r="BS146" s="121">
        <f>$K146*POWER($E$1,(BS$6-'[1]Tabulka propočtu, verze 2021'!$B$3))*BT$3/$E$4</f>
        <v>0</v>
      </c>
      <c r="BT146" s="121">
        <f>$L146*POWER($E$1,(BS$6-'[1]Tabulka propočtu, verze 2021'!$B$3))*BT$3/$E$4</f>
        <v>0</v>
      </c>
      <c r="BU146" s="1"/>
      <c r="BV146" s="121">
        <f>$K146*POWER($E$1,(BV$6-'[1]Tabulka propočtu, verze 2021'!$B$3))*BW$3/$E$4</f>
        <v>0</v>
      </c>
      <c r="BW146" s="121">
        <f>$L146*POWER($E$1,(BV$6-'[1]Tabulka propočtu, verze 2021'!$B$3))*BW$3/$E$4</f>
        <v>0</v>
      </c>
      <c r="BX146" s="1"/>
      <c r="BY146" s="121">
        <f>$K146*POWER($E$1,(BY$6-'[1]Tabulka propočtu, verze 2021'!$B$3))*BZ$3/$E$4</f>
        <v>0</v>
      </c>
      <c r="BZ146" s="121">
        <f>$L146*POWER($E$1,(BY$6-'[1]Tabulka propočtu, verze 2021'!$B$3))*BZ$3/$E$4</f>
        <v>0</v>
      </c>
      <c r="CA146" s="1"/>
      <c r="CB146" s="121">
        <f>$K146*POWER($E$1,(CB$6-'[1]Tabulka propočtu, verze 2021'!$B$3))*CC$3/$E$4</f>
        <v>0</v>
      </c>
      <c r="CC146" s="121">
        <f>$L146*POWER($E$1,(CB$6-'[1]Tabulka propočtu, verze 2021'!$B$3))*CC$3/$E$4</f>
        <v>0</v>
      </c>
      <c r="CD146" s="1"/>
      <c r="CE146" s="121">
        <f>$K146*POWER($E$1,(CE$6-'[1]Tabulka propočtu, verze 2021'!$B$3))*CF$3/$E$4</f>
        <v>0</v>
      </c>
      <c r="CF146" s="121">
        <f>$L146*POWER($E$1,(CE$6-'[1]Tabulka propočtu, verze 2021'!$B$3))*CF$3/$E$4</f>
        <v>0</v>
      </c>
      <c r="CG146" s="1"/>
      <c r="CH146" s="121">
        <f>$K146*POWER($E$1,(CH$6-'[1]Tabulka propočtu, verze 2021'!$B$3))*CI$3/$E$4</f>
        <v>0</v>
      </c>
      <c r="CI146" s="121">
        <f>$L146*POWER($E$1,(CH$6-'[1]Tabulka propočtu, verze 2021'!$B$3))*CI$3/$E$4</f>
        <v>0</v>
      </c>
      <c r="CJ146" s="1"/>
      <c r="CK146" s="121">
        <f>$K146*POWER($E$1,(CK$6-'[1]Tabulka propočtu, verze 2021'!$B$3))*CL$3/$E$4</f>
        <v>0</v>
      </c>
      <c r="CL146" s="121">
        <f>$L146*POWER($E$1,(CK$6-'[1]Tabulka propočtu, verze 2021'!$B$3))*CL$3/$E$4</f>
        <v>0</v>
      </c>
      <c r="CM146" s="1"/>
      <c r="CN146" s="121">
        <f>$K146*POWER($E$1,(CN$6-'[1]Tabulka propočtu, verze 2021'!$B$3))*CO$3/$E$4</f>
        <v>0</v>
      </c>
      <c r="CO146" s="121">
        <f>$L146*POWER($E$1,(CN$6-'[1]Tabulka propočtu, verze 2021'!$B$3))*CO$3/$E$4</f>
        <v>0</v>
      </c>
      <c r="CP146" s="1"/>
      <c r="CQ146" s="121">
        <f>$K146*POWER($E$1,(CQ$6-'[1]Tabulka propočtu, verze 2021'!$B$3))*CR$3/$E$4</f>
        <v>0</v>
      </c>
      <c r="CR146" s="121">
        <f>$L146*POWER($E$1,(CQ$6-'[1]Tabulka propočtu, verze 2021'!$B$3))*CR$3/$E$4</f>
        <v>0</v>
      </c>
      <c r="CS146" s="1"/>
      <c r="CT146" s="121">
        <f>$K146*POWER($E$1,(CT$6-'[1]Tabulka propočtu, verze 2021'!$B$3))*CU$3/$E$4</f>
        <v>0</v>
      </c>
      <c r="CU146" s="121">
        <f>$L146*POWER($E$1,(CT$6-'[1]Tabulka propočtu, verze 2021'!$B$3))*CU$3/$E$4</f>
        <v>0</v>
      </c>
      <c r="CV146" s="1"/>
      <c r="CW146" s="121">
        <f>$K146*POWER($E$1,(CW$6-'[1]Tabulka propočtu, verze 2021'!$B$3))*CX$3/$E$4</f>
        <v>0</v>
      </c>
      <c r="CX146" s="121">
        <f>$L146*POWER($E$1,(CW$6-'[1]Tabulka propočtu, verze 2021'!$B$3))*CX$3/$E$4</f>
        <v>0</v>
      </c>
      <c r="CY146" s="1"/>
      <c r="CZ146" s="121">
        <f>$K146*POWER($E$1,(CZ$6-'[1]Tabulka propočtu, verze 2021'!$B$3))*DA$3/$E$4</f>
        <v>0</v>
      </c>
      <c r="DA146" s="121">
        <f>$L146*POWER($E$1,(CZ$6-'[1]Tabulka propočtu, verze 2021'!$B$3))*DA$3/$E$4</f>
        <v>0</v>
      </c>
      <c r="DB146" s="1"/>
      <c r="DC146" s="121">
        <f>$K146*POWER($E$1,(DC$6-'[1]Tabulka propočtu, verze 2021'!$B$3))*DD$3/$E$4</f>
        <v>0</v>
      </c>
      <c r="DD146" s="121">
        <f>$L146*POWER($E$1,(DC$6-'[1]Tabulka propočtu, verze 2021'!$B$3))*DD$3/$E$4</f>
        <v>0</v>
      </c>
      <c r="DE146" s="1"/>
    </row>
    <row r="147" spans="1:109" x14ac:dyDescent="0.2">
      <c r="A147" s="136"/>
      <c r="B147" s="141"/>
      <c r="C147" s="114" t="str">
        <f>'[1]Tabulka propočtu, verze 2021'!C142</f>
        <v>H13</v>
      </c>
      <c r="D147" s="122" t="str">
        <f>'[1]Tabulka propočtu, verze 2021'!D142</f>
        <v>Schodiště</v>
      </c>
      <c r="E147" s="114" t="str">
        <f>'[1]Tabulka propočtu, verze 2021'!E142</f>
        <v>ks</v>
      </c>
      <c r="F147" s="67">
        <f>'[1]Tabulka propočtu, verze 2021'!G142</f>
        <v>1.105</v>
      </c>
      <c r="H147" s="126">
        <f>'[1]Tabulka propočtu, verze 2021'!$CQ142</f>
        <v>0</v>
      </c>
      <c r="I147" s="121">
        <f>'[1]Tabulka propočtu, verze 2021'!$CS142</f>
        <v>0</v>
      </c>
      <c r="K147" s="121">
        <f>'[1]Tabulka propočtu, verze 2021'!$CQ142</f>
        <v>0</v>
      </c>
      <c r="L147" s="121">
        <f>'[1]Tabulka propočtu, verze 2021'!$CS142</f>
        <v>0</v>
      </c>
      <c r="M147" s="64"/>
      <c r="N147" s="126">
        <f t="shared" si="295"/>
        <v>0</v>
      </c>
      <c r="O147" s="121">
        <f t="shared" si="296"/>
        <v>0</v>
      </c>
      <c r="P147"/>
      <c r="Q147" s="121">
        <f>$K147*POWER($E$1,(Q$6-'[1]Tabulka propočtu, verze 2021'!$B$3))*R$3/$E$4</f>
        <v>0</v>
      </c>
      <c r="R147" s="121">
        <f>$L147*POWER($E$1,(Q$6-'[1]Tabulka propočtu, verze 2021'!$B$3))*R$3/$E$4</f>
        <v>0</v>
      </c>
      <c r="S147"/>
      <c r="T147" s="121">
        <f>$K147*POWER($E$1,($T$6-'[1]Tabulka propočtu, verze 2021'!$B$3))*U$3/$E$4</f>
        <v>0</v>
      </c>
      <c r="U147" s="121">
        <f>$L147*POWER($E$1,($T$6-'[1]Tabulka propočtu, verze 2021'!$B$3))*U$3/$E$4</f>
        <v>0</v>
      </c>
      <c r="W147" s="121">
        <f>$K147*POWER($E$1,(W$6-'[1]Tabulka propočtu, verze 2021'!$B$3))*X$3/$E$4</f>
        <v>0</v>
      </c>
      <c r="X147" s="121">
        <f>$L147*POWER($E$1,(W$6-'[1]Tabulka propočtu, verze 2021'!$B$3))*X$3/$E$4</f>
        <v>0</v>
      </c>
      <c r="Z147" s="121">
        <f>$K147*POWER($E$1,(Z$6-'[1]Tabulka propočtu, verze 2021'!$B$3))*AA$3/$E$4</f>
        <v>0</v>
      </c>
      <c r="AA147" s="121">
        <f>$L147*POWER($E$1,(Z$6-'[1]Tabulka propočtu, verze 2021'!$B$3))*AA$3/$E$4</f>
        <v>0</v>
      </c>
      <c r="AB147" s="1"/>
      <c r="AC147" s="121">
        <f>$K147*POWER($E$1,(AC$6-'[1]Tabulka propočtu, verze 2021'!$B$3))*AD$3/$E$4</f>
        <v>0</v>
      </c>
      <c r="AD147" s="121">
        <f>$L147*POWER($E$1,(AC$6-'[1]Tabulka propočtu, verze 2021'!$B$3))*AD$3/$E$4</f>
        <v>0</v>
      </c>
      <c r="AE147" s="1"/>
      <c r="AF147" s="121">
        <f>$K147*POWER($E$1,(AF$6-'[1]Tabulka propočtu, verze 2021'!$B$3))*AG$3/$E$4</f>
        <v>0</v>
      </c>
      <c r="AG147" s="121">
        <f>$L147*POWER($E$1,(AF$6-'[1]Tabulka propočtu, verze 2021'!$B$3))*AG$3/$E$4</f>
        <v>0</v>
      </c>
      <c r="AH147" s="1"/>
      <c r="AI147" s="121">
        <f>$K147*POWER($E$1,(AI$6-'[1]Tabulka propočtu, verze 2021'!$B$3))*AJ$3/$E$4</f>
        <v>0</v>
      </c>
      <c r="AJ147" s="121">
        <f>$L147*POWER($E$1,(AI$6-'[1]Tabulka propočtu, verze 2021'!$B$3))*AJ$3/$E$4</f>
        <v>0</v>
      </c>
      <c r="AK147" s="1"/>
      <c r="AL147" s="121">
        <f>$K147*POWER($E$1,(AL$6-'[1]Tabulka propočtu, verze 2021'!$B$3))*AM$3/$E$4</f>
        <v>0</v>
      </c>
      <c r="AM147" s="121">
        <f>$L147*POWER($E$1,(AL$6-'[1]Tabulka propočtu, verze 2021'!$B$3))*AM$3/$E$4</f>
        <v>0</v>
      </c>
      <c r="AN147" s="1"/>
      <c r="AO147" s="121">
        <f>$K147*POWER($E$1,(AO$6-'[1]Tabulka propočtu, verze 2021'!$B$3))*AP$3/$E$4</f>
        <v>0</v>
      </c>
      <c r="AP147" s="121">
        <f>$L147*POWER($E$1,(AO$6-'[1]Tabulka propočtu, verze 2021'!$B$3))*AP$3/$E$4</f>
        <v>0</v>
      </c>
      <c r="AQ147" s="1"/>
      <c r="AR147" s="121">
        <f>$K147*POWER($E$1,(AR$6-'[1]Tabulka propočtu, verze 2021'!$B$3))*AS$3/$E$4</f>
        <v>0</v>
      </c>
      <c r="AS147" s="121">
        <f>$L147*POWER($E$1,(AR$6-'[1]Tabulka propočtu, verze 2021'!$B$3))*AS$3/$E$4</f>
        <v>0</v>
      </c>
      <c r="AT147" s="1"/>
      <c r="AU147" s="121">
        <f>$K147*POWER($E$1,(AU$6-'[1]Tabulka propočtu, verze 2021'!$B$3))*AV$3/$E$4</f>
        <v>0</v>
      </c>
      <c r="AV147" s="121">
        <f>$L147*POWER($E$1,(AU$6-'[1]Tabulka propočtu, verze 2021'!$B$3))*AV$3/$E$4</f>
        <v>0</v>
      </c>
      <c r="AW147" s="1"/>
      <c r="AX147" s="121">
        <f>$K147*POWER($E$1,(AX$6-'[1]Tabulka propočtu, verze 2021'!$B$3))*AY$3/$E$4</f>
        <v>0</v>
      </c>
      <c r="AY147" s="121">
        <f>$L147*POWER($E$1,(AX$6-'[1]Tabulka propočtu, verze 2021'!$B$3))*AY$3/$E$4</f>
        <v>0</v>
      </c>
      <c r="AZ147" s="1"/>
      <c r="BA147" s="121">
        <f>$K147*POWER($E$1,(BA$6-'[1]Tabulka propočtu, verze 2021'!$B$3))*BB$3/$E$4</f>
        <v>0</v>
      </c>
      <c r="BB147" s="121">
        <f>$L147*POWER($E$1,(BA$6-'[1]Tabulka propočtu, verze 2021'!$B$3))*BB$3/$E$4</f>
        <v>0</v>
      </c>
      <c r="BC147" s="1"/>
      <c r="BD147" s="121">
        <f>$K147*POWER($E$1,(BD$6-'[1]Tabulka propočtu, verze 2021'!$B$3))*BE$3/$E$4</f>
        <v>0</v>
      </c>
      <c r="BE147" s="121">
        <f>$L147*POWER($E$1,(BD$6-'[1]Tabulka propočtu, verze 2021'!$B$3))*BE$3/$E$4</f>
        <v>0</v>
      </c>
      <c r="BF147" s="1"/>
      <c r="BG147" s="121">
        <f>$K147*POWER($E$1,(BG$6-'[1]Tabulka propočtu, verze 2021'!$B$3))*BH$3/$E$4</f>
        <v>0</v>
      </c>
      <c r="BH147" s="121">
        <f>$L147*POWER($E$1,(BG$6-'[1]Tabulka propočtu, verze 2021'!$B$3))*BH$3/$E$4</f>
        <v>0</v>
      </c>
      <c r="BI147" s="1"/>
      <c r="BJ147" s="121">
        <f>$K147*POWER($E$1,(BJ$6-'[1]Tabulka propočtu, verze 2021'!$B$3))*BK$3/$E$4</f>
        <v>0</v>
      </c>
      <c r="BK147" s="121">
        <f>$L147*POWER($E$1,(BJ$6-'[1]Tabulka propočtu, verze 2021'!$B$3))*BK$3/$E$4</f>
        <v>0</v>
      </c>
      <c r="BL147" s="1"/>
      <c r="BM147" s="121">
        <f>$K147*POWER($E$1,(BM$6-'[1]Tabulka propočtu, verze 2021'!$B$3))*BN$3/$E$4</f>
        <v>0</v>
      </c>
      <c r="BN147" s="121">
        <f>$L147*POWER($E$1,(BM$6-'[1]Tabulka propočtu, verze 2021'!$B$3))*BN$3/$E$4</f>
        <v>0</v>
      </c>
      <c r="BO147" s="1"/>
      <c r="BP147" s="121">
        <f>$K147*POWER($E$1,(BP$6-'[1]Tabulka propočtu, verze 2021'!$B$3))*BQ$3/$E$4</f>
        <v>0</v>
      </c>
      <c r="BQ147" s="121">
        <f>$L147*POWER($E$1,(BP$6-'[1]Tabulka propočtu, verze 2021'!$B$3))*BQ$3/$E$4</f>
        <v>0</v>
      </c>
      <c r="BR147" s="1"/>
      <c r="BS147" s="121">
        <f>$K147*POWER($E$1,(BS$6-'[1]Tabulka propočtu, verze 2021'!$B$3))*BT$3/$E$4</f>
        <v>0</v>
      </c>
      <c r="BT147" s="121">
        <f>$L147*POWER($E$1,(BS$6-'[1]Tabulka propočtu, verze 2021'!$B$3))*BT$3/$E$4</f>
        <v>0</v>
      </c>
      <c r="BU147" s="1"/>
      <c r="BV147" s="121">
        <f>$K147*POWER($E$1,(BV$6-'[1]Tabulka propočtu, verze 2021'!$B$3))*BW$3/$E$4</f>
        <v>0</v>
      </c>
      <c r="BW147" s="121">
        <f>$L147*POWER($E$1,(BV$6-'[1]Tabulka propočtu, verze 2021'!$B$3))*BW$3/$E$4</f>
        <v>0</v>
      </c>
      <c r="BX147" s="1"/>
      <c r="BY147" s="121">
        <f>$K147*POWER($E$1,(BY$6-'[1]Tabulka propočtu, verze 2021'!$B$3))*BZ$3/$E$4</f>
        <v>0</v>
      </c>
      <c r="BZ147" s="121">
        <f>$L147*POWER($E$1,(BY$6-'[1]Tabulka propočtu, verze 2021'!$B$3))*BZ$3/$E$4</f>
        <v>0</v>
      </c>
      <c r="CA147" s="1"/>
      <c r="CB147" s="121">
        <f>$K147*POWER($E$1,(CB$6-'[1]Tabulka propočtu, verze 2021'!$B$3))*CC$3/$E$4</f>
        <v>0</v>
      </c>
      <c r="CC147" s="121">
        <f>$L147*POWER($E$1,(CB$6-'[1]Tabulka propočtu, verze 2021'!$B$3))*CC$3/$E$4</f>
        <v>0</v>
      </c>
      <c r="CD147" s="1"/>
      <c r="CE147" s="121">
        <f>$K147*POWER($E$1,(CE$6-'[1]Tabulka propočtu, verze 2021'!$B$3))*CF$3/$E$4</f>
        <v>0</v>
      </c>
      <c r="CF147" s="121">
        <f>$L147*POWER($E$1,(CE$6-'[1]Tabulka propočtu, verze 2021'!$B$3))*CF$3/$E$4</f>
        <v>0</v>
      </c>
      <c r="CG147" s="1"/>
      <c r="CH147" s="121">
        <f>$K147*POWER($E$1,(CH$6-'[1]Tabulka propočtu, verze 2021'!$B$3))*CI$3/$E$4</f>
        <v>0</v>
      </c>
      <c r="CI147" s="121">
        <f>$L147*POWER($E$1,(CH$6-'[1]Tabulka propočtu, verze 2021'!$B$3))*CI$3/$E$4</f>
        <v>0</v>
      </c>
      <c r="CJ147" s="1"/>
      <c r="CK147" s="121">
        <f>$K147*POWER($E$1,(CK$6-'[1]Tabulka propočtu, verze 2021'!$B$3))*CL$3/$E$4</f>
        <v>0</v>
      </c>
      <c r="CL147" s="121">
        <f>$L147*POWER($E$1,(CK$6-'[1]Tabulka propočtu, verze 2021'!$B$3))*CL$3/$E$4</f>
        <v>0</v>
      </c>
      <c r="CM147" s="1"/>
      <c r="CN147" s="121">
        <f>$K147*POWER($E$1,(CN$6-'[1]Tabulka propočtu, verze 2021'!$B$3))*CO$3/$E$4</f>
        <v>0</v>
      </c>
      <c r="CO147" s="121">
        <f>$L147*POWER($E$1,(CN$6-'[1]Tabulka propočtu, verze 2021'!$B$3))*CO$3/$E$4</f>
        <v>0</v>
      </c>
      <c r="CP147" s="1"/>
      <c r="CQ147" s="121">
        <f>$K147*POWER($E$1,(CQ$6-'[1]Tabulka propočtu, verze 2021'!$B$3))*CR$3/$E$4</f>
        <v>0</v>
      </c>
      <c r="CR147" s="121">
        <f>$L147*POWER($E$1,(CQ$6-'[1]Tabulka propočtu, verze 2021'!$B$3))*CR$3/$E$4</f>
        <v>0</v>
      </c>
      <c r="CS147" s="1"/>
      <c r="CT147" s="121">
        <f>$K147*POWER($E$1,(CT$6-'[1]Tabulka propočtu, verze 2021'!$B$3))*CU$3/$E$4</f>
        <v>0</v>
      </c>
      <c r="CU147" s="121">
        <f>$L147*POWER($E$1,(CT$6-'[1]Tabulka propočtu, verze 2021'!$B$3))*CU$3/$E$4</f>
        <v>0</v>
      </c>
      <c r="CV147" s="1"/>
      <c r="CW147" s="121">
        <f>$K147*POWER($E$1,(CW$6-'[1]Tabulka propočtu, verze 2021'!$B$3))*CX$3/$E$4</f>
        <v>0</v>
      </c>
      <c r="CX147" s="121">
        <f>$L147*POWER($E$1,(CW$6-'[1]Tabulka propočtu, verze 2021'!$B$3))*CX$3/$E$4</f>
        <v>0</v>
      </c>
      <c r="CY147" s="1"/>
      <c r="CZ147" s="121">
        <f>$K147*POWER($E$1,(CZ$6-'[1]Tabulka propočtu, verze 2021'!$B$3))*DA$3/$E$4</f>
        <v>0</v>
      </c>
      <c r="DA147" s="121">
        <f>$L147*POWER($E$1,(CZ$6-'[1]Tabulka propočtu, verze 2021'!$B$3))*DA$3/$E$4</f>
        <v>0</v>
      </c>
      <c r="DB147" s="1"/>
      <c r="DC147" s="121">
        <f>$K147*POWER($E$1,(DC$6-'[1]Tabulka propočtu, verze 2021'!$B$3))*DD$3/$E$4</f>
        <v>0</v>
      </c>
      <c r="DD147" s="121">
        <f>$L147*POWER($E$1,(DC$6-'[1]Tabulka propočtu, verze 2021'!$B$3))*DD$3/$E$4</f>
        <v>0</v>
      </c>
      <c r="DE147" s="1"/>
    </row>
    <row r="148" spans="1:109" x14ac:dyDescent="0.2">
      <c r="A148" s="136"/>
      <c r="B148" s="141"/>
      <c r="C148" s="114" t="str">
        <f>'[1]Tabulka propočtu, verze 2021'!C143</f>
        <v>H14</v>
      </c>
      <c r="D148" s="122" t="str">
        <f>'[1]Tabulka propočtu, verze 2021'!D143</f>
        <v>Rekonstrukce podchodu</v>
      </c>
      <c r="E148" s="114" t="str">
        <f>'[1]Tabulka propočtu, verze 2021'!E143</f>
        <v>m2</v>
      </c>
      <c r="F148" s="67">
        <f>'[1]Tabulka propočtu, verze 2021'!G143</f>
        <v>5.3252514568586672E-2</v>
      </c>
      <c r="H148" s="126">
        <f>'[1]Tabulka propočtu, verze 2021'!$CQ143</f>
        <v>0</v>
      </c>
      <c r="I148" s="121">
        <f>'[1]Tabulka propočtu, verze 2021'!$CS143</f>
        <v>0</v>
      </c>
      <c r="K148" s="121">
        <f>'[1]Tabulka propočtu, verze 2021'!$CQ143</f>
        <v>0</v>
      </c>
      <c r="L148" s="121">
        <f>'[1]Tabulka propočtu, verze 2021'!$CS143</f>
        <v>0</v>
      </c>
      <c r="M148" s="64"/>
      <c r="N148" s="126">
        <f t="shared" si="295"/>
        <v>0</v>
      </c>
      <c r="O148" s="121">
        <f t="shared" si="296"/>
        <v>0</v>
      </c>
      <c r="P148"/>
      <c r="Q148" s="121">
        <f>$K148*POWER($E$1,(Q$6-'[1]Tabulka propočtu, verze 2021'!$B$3))*R$3/$E$4</f>
        <v>0</v>
      </c>
      <c r="R148" s="121">
        <f>$L148*POWER($E$1,(Q$6-'[1]Tabulka propočtu, verze 2021'!$B$3))*R$3/$E$4</f>
        <v>0</v>
      </c>
      <c r="S148"/>
      <c r="T148" s="121">
        <f>$K148*POWER($E$1,($T$6-'[1]Tabulka propočtu, verze 2021'!$B$3))*U$3/$E$4</f>
        <v>0</v>
      </c>
      <c r="U148" s="121">
        <f>$L148*POWER($E$1,($T$6-'[1]Tabulka propočtu, verze 2021'!$B$3))*U$3/$E$4</f>
        <v>0</v>
      </c>
      <c r="W148" s="121">
        <f>$K148*POWER($E$1,(W$6-'[1]Tabulka propočtu, verze 2021'!$B$3))*X$3/$E$4</f>
        <v>0</v>
      </c>
      <c r="X148" s="121">
        <f>$L148*POWER($E$1,(W$6-'[1]Tabulka propočtu, verze 2021'!$B$3))*X$3/$E$4</f>
        <v>0</v>
      </c>
      <c r="Z148" s="121">
        <f>$K148*POWER($E$1,(Z$6-'[1]Tabulka propočtu, verze 2021'!$B$3))*AA$3/$E$4</f>
        <v>0</v>
      </c>
      <c r="AA148" s="121">
        <f>$L148*POWER($E$1,(Z$6-'[1]Tabulka propočtu, verze 2021'!$B$3))*AA$3/$E$4</f>
        <v>0</v>
      </c>
      <c r="AB148" s="1"/>
      <c r="AC148" s="121">
        <f>$K148*POWER($E$1,(AC$6-'[1]Tabulka propočtu, verze 2021'!$B$3))*AD$3/$E$4</f>
        <v>0</v>
      </c>
      <c r="AD148" s="121">
        <f>$L148*POWER($E$1,(AC$6-'[1]Tabulka propočtu, verze 2021'!$B$3))*AD$3/$E$4</f>
        <v>0</v>
      </c>
      <c r="AE148" s="1"/>
      <c r="AF148" s="121">
        <f>$K148*POWER($E$1,(AF$6-'[1]Tabulka propočtu, verze 2021'!$B$3))*AG$3/$E$4</f>
        <v>0</v>
      </c>
      <c r="AG148" s="121">
        <f>$L148*POWER($E$1,(AF$6-'[1]Tabulka propočtu, verze 2021'!$B$3))*AG$3/$E$4</f>
        <v>0</v>
      </c>
      <c r="AH148" s="1"/>
      <c r="AI148" s="121">
        <f>$K148*POWER($E$1,(AI$6-'[1]Tabulka propočtu, verze 2021'!$B$3))*AJ$3/$E$4</f>
        <v>0</v>
      </c>
      <c r="AJ148" s="121">
        <f>$L148*POWER($E$1,(AI$6-'[1]Tabulka propočtu, verze 2021'!$B$3))*AJ$3/$E$4</f>
        <v>0</v>
      </c>
      <c r="AK148" s="1"/>
      <c r="AL148" s="121">
        <f>$K148*POWER($E$1,(AL$6-'[1]Tabulka propočtu, verze 2021'!$B$3))*AM$3/$E$4</f>
        <v>0</v>
      </c>
      <c r="AM148" s="121">
        <f>$L148*POWER($E$1,(AL$6-'[1]Tabulka propočtu, verze 2021'!$B$3))*AM$3/$E$4</f>
        <v>0</v>
      </c>
      <c r="AN148" s="1"/>
      <c r="AO148" s="121">
        <f>$K148*POWER($E$1,(AO$6-'[1]Tabulka propočtu, verze 2021'!$B$3))*AP$3/$E$4</f>
        <v>0</v>
      </c>
      <c r="AP148" s="121">
        <f>$L148*POWER($E$1,(AO$6-'[1]Tabulka propočtu, verze 2021'!$B$3))*AP$3/$E$4</f>
        <v>0</v>
      </c>
      <c r="AQ148" s="1"/>
      <c r="AR148" s="121">
        <f>$K148*POWER($E$1,(AR$6-'[1]Tabulka propočtu, verze 2021'!$B$3))*AS$3/$E$4</f>
        <v>0</v>
      </c>
      <c r="AS148" s="121">
        <f>$L148*POWER($E$1,(AR$6-'[1]Tabulka propočtu, verze 2021'!$B$3))*AS$3/$E$4</f>
        <v>0</v>
      </c>
      <c r="AT148" s="1"/>
      <c r="AU148" s="121">
        <f>$K148*POWER($E$1,(AU$6-'[1]Tabulka propočtu, verze 2021'!$B$3))*AV$3/$E$4</f>
        <v>0</v>
      </c>
      <c r="AV148" s="121">
        <f>$L148*POWER($E$1,(AU$6-'[1]Tabulka propočtu, verze 2021'!$B$3))*AV$3/$E$4</f>
        <v>0</v>
      </c>
      <c r="AW148" s="1"/>
      <c r="AX148" s="121">
        <f>$K148*POWER($E$1,(AX$6-'[1]Tabulka propočtu, verze 2021'!$B$3))*AY$3/$E$4</f>
        <v>0</v>
      </c>
      <c r="AY148" s="121">
        <f>$L148*POWER($E$1,(AX$6-'[1]Tabulka propočtu, verze 2021'!$B$3))*AY$3/$E$4</f>
        <v>0</v>
      </c>
      <c r="AZ148" s="1"/>
      <c r="BA148" s="121">
        <f>$K148*POWER($E$1,(BA$6-'[1]Tabulka propočtu, verze 2021'!$B$3))*BB$3/$E$4</f>
        <v>0</v>
      </c>
      <c r="BB148" s="121">
        <f>$L148*POWER($E$1,(BA$6-'[1]Tabulka propočtu, verze 2021'!$B$3))*BB$3/$E$4</f>
        <v>0</v>
      </c>
      <c r="BC148" s="1"/>
      <c r="BD148" s="121">
        <f>$K148*POWER($E$1,(BD$6-'[1]Tabulka propočtu, verze 2021'!$B$3))*BE$3/$E$4</f>
        <v>0</v>
      </c>
      <c r="BE148" s="121">
        <f>$L148*POWER($E$1,(BD$6-'[1]Tabulka propočtu, verze 2021'!$B$3))*BE$3/$E$4</f>
        <v>0</v>
      </c>
      <c r="BF148" s="1"/>
      <c r="BG148" s="121">
        <f>$K148*POWER($E$1,(BG$6-'[1]Tabulka propočtu, verze 2021'!$B$3))*BH$3/$E$4</f>
        <v>0</v>
      </c>
      <c r="BH148" s="121">
        <f>$L148*POWER($E$1,(BG$6-'[1]Tabulka propočtu, verze 2021'!$B$3))*BH$3/$E$4</f>
        <v>0</v>
      </c>
      <c r="BI148" s="1"/>
      <c r="BJ148" s="121">
        <f>$K148*POWER($E$1,(BJ$6-'[1]Tabulka propočtu, verze 2021'!$B$3))*BK$3/$E$4</f>
        <v>0</v>
      </c>
      <c r="BK148" s="121">
        <f>$L148*POWER($E$1,(BJ$6-'[1]Tabulka propočtu, verze 2021'!$B$3))*BK$3/$E$4</f>
        <v>0</v>
      </c>
      <c r="BL148" s="1"/>
      <c r="BM148" s="121">
        <f>$K148*POWER($E$1,(BM$6-'[1]Tabulka propočtu, verze 2021'!$B$3))*BN$3/$E$4</f>
        <v>0</v>
      </c>
      <c r="BN148" s="121">
        <f>$L148*POWER($E$1,(BM$6-'[1]Tabulka propočtu, verze 2021'!$B$3))*BN$3/$E$4</f>
        <v>0</v>
      </c>
      <c r="BO148" s="1"/>
      <c r="BP148" s="121">
        <f>$K148*POWER($E$1,(BP$6-'[1]Tabulka propočtu, verze 2021'!$B$3))*BQ$3/$E$4</f>
        <v>0</v>
      </c>
      <c r="BQ148" s="121">
        <f>$L148*POWER($E$1,(BP$6-'[1]Tabulka propočtu, verze 2021'!$B$3))*BQ$3/$E$4</f>
        <v>0</v>
      </c>
      <c r="BR148" s="1"/>
      <c r="BS148" s="121">
        <f>$K148*POWER($E$1,(BS$6-'[1]Tabulka propočtu, verze 2021'!$B$3))*BT$3/$E$4</f>
        <v>0</v>
      </c>
      <c r="BT148" s="121">
        <f>$L148*POWER($E$1,(BS$6-'[1]Tabulka propočtu, verze 2021'!$B$3))*BT$3/$E$4</f>
        <v>0</v>
      </c>
      <c r="BU148" s="1"/>
      <c r="BV148" s="121">
        <f>$K148*POWER($E$1,(BV$6-'[1]Tabulka propočtu, verze 2021'!$B$3))*BW$3/$E$4</f>
        <v>0</v>
      </c>
      <c r="BW148" s="121">
        <f>$L148*POWER($E$1,(BV$6-'[1]Tabulka propočtu, verze 2021'!$B$3))*BW$3/$E$4</f>
        <v>0</v>
      </c>
      <c r="BX148" s="1"/>
      <c r="BY148" s="121">
        <f>$K148*POWER($E$1,(BY$6-'[1]Tabulka propočtu, verze 2021'!$B$3))*BZ$3/$E$4</f>
        <v>0</v>
      </c>
      <c r="BZ148" s="121">
        <f>$L148*POWER($E$1,(BY$6-'[1]Tabulka propočtu, verze 2021'!$B$3))*BZ$3/$E$4</f>
        <v>0</v>
      </c>
      <c r="CA148" s="1"/>
      <c r="CB148" s="121">
        <f>$K148*POWER($E$1,(CB$6-'[1]Tabulka propočtu, verze 2021'!$B$3))*CC$3/$E$4</f>
        <v>0</v>
      </c>
      <c r="CC148" s="121">
        <f>$L148*POWER($E$1,(CB$6-'[1]Tabulka propočtu, verze 2021'!$B$3))*CC$3/$E$4</f>
        <v>0</v>
      </c>
      <c r="CD148" s="1"/>
      <c r="CE148" s="121">
        <f>$K148*POWER($E$1,(CE$6-'[1]Tabulka propočtu, verze 2021'!$B$3))*CF$3/$E$4</f>
        <v>0</v>
      </c>
      <c r="CF148" s="121">
        <f>$L148*POWER($E$1,(CE$6-'[1]Tabulka propočtu, verze 2021'!$B$3))*CF$3/$E$4</f>
        <v>0</v>
      </c>
      <c r="CG148" s="1"/>
      <c r="CH148" s="121">
        <f>$K148*POWER($E$1,(CH$6-'[1]Tabulka propočtu, verze 2021'!$B$3))*CI$3/$E$4</f>
        <v>0</v>
      </c>
      <c r="CI148" s="121">
        <f>$L148*POWER($E$1,(CH$6-'[1]Tabulka propočtu, verze 2021'!$B$3))*CI$3/$E$4</f>
        <v>0</v>
      </c>
      <c r="CJ148" s="1"/>
      <c r="CK148" s="121">
        <f>$K148*POWER($E$1,(CK$6-'[1]Tabulka propočtu, verze 2021'!$B$3))*CL$3/$E$4</f>
        <v>0</v>
      </c>
      <c r="CL148" s="121">
        <f>$L148*POWER($E$1,(CK$6-'[1]Tabulka propočtu, verze 2021'!$B$3))*CL$3/$E$4</f>
        <v>0</v>
      </c>
      <c r="CM148" s="1"/>
      <c r="CN148" s="121">
        <f>$K148*POWER($E$1,(CN$6-'[1]Tabulka propočtu, verze 2021'!$B$3))*CO$3/$E$4</f>
        <v>0</v>
      </c>
      <c r="CO148" s="121">
        <f>$L148*POWER($E$1,(CN$6-'[1]Tabulka propočtu, verze 2021'!$B$3))*CO$3/$E$4</f>
        <v>0</v>
      </c>
      <c r="CP148" s="1"/>
      <c r="CQ148" s="121">
        <f>$K148*POWER($E$1,(CQ$6-'[1]Tabulka propočtu, verze 2021'!$B$3))*CR$3/$E$4</f>
        <v>0</v>
      </c>
      <c r="CR148" s="121">
        <f>$L148*POWER($E$1,(CQ$6-'[1]Tabulka propočtu, verze 2021'!$B$3))*CR$3/$E$4</f>
        <v>0</v>
      </c>
      <c r="CS148" s="1"/>
      <c r="CT148" s="121">
        <f>$K148*POWER($E$1,(CT$6-'[1]Tabulka propočtu, verze 2021'!$B$3))*CU$3/$E$4</f>
        <v>0</v>
      </c>
      <c r="CU148" s="121">
        <f>$L148*POWER($E$1,(CT$6-'[1]Tabulka propočtu, verze 2021'!$B$3))*CU$3/$E$4</f>
        <v>0</v>
      </c>
      <c r="CV148" s="1"/>
      <c r="CW148" s="121">
        <f>$K148*POWER($E$1,(CW$6-'[1]Tabulka propočtu, verze 2021'!$B$3))*CX$3/$E$4</f>
        <v>0</v>
      </c>
      <c r="CX148" s="121">
        <f>$L148*POWER($E$1,(CW$6-'[1]Tabulka propočtu, verze 2021'!$B$3))*CX$3/$E$4</f>
        <v>0</v>
      </c>
      <c r="CY148" s="1"/>
      <c r="CZ148" s="121">
        <f>$K148*POWER($E$1,(CZ$6-'[1]Tabulka propočtu, verze 2021'!$B$3))*DA$3/$E$4</f>
        <v>0</v>
      </c>
      <c r="DA148" s="121">
        <f>$L148*POWER($E$1,(CZ$6-'[1]Tabulka propočtu, verze 2021'!$B$3))*DA$3/$E$4</f>
        <v>0</v>
      </c>
      <c r="DB148" s="1"/>
      <c r="DC148" s="121">
        <f>$K148*POWER($E$1,(DC$6-'[1]Tabulka propočtu, verze 2021'!$B$3))*DD$3/$E$4</f>
        <v>0</v>
      </c>
      <c r="DD148" s="121">
        <f>$L148*POWER($E$1,(DC$6-'[1]Tabulka propočtu, verze 2021'!$B$3))*DD$3/$E$4</f>
        <v>0</v>
      </c>
      <c r="DE148" s="1"/>
    </row>
    <row r="149" spans="1:109" x14ac:dyDescent="0.2">
      <c r="A149" s="136"/>
      <c r="B149" s="142"/>
      <c r="C149" s="114" t="str">
        <f>'[1]Tabulka propočtu, verze 2021'!C144</f>
        <v>H15</v>
      </c>
      <c r="D149" s="122" t="str">
        <f>'[1]Tabulka propočtu, verze 2021'!D144</f>
        <v>Demolice stávajícího podchodu</v>
      </c>
      <c r="E149" s="114" t="str">
        <f>'[1]Tabulka propočtu, verze 2021'!E144</f>
        <v>m2</v>
      </c>
      <c r="F149" s="67">
        <f>'[1]Tabulka propočtu, verze 2021'!G144</f>
        <v>9.5854526223455999E-3</v>
      </c>
      <c r="H149" s="126">
        <f>'[1]Tabulka propočtu, verze 2021'!$CQ144</f>
        <v>0</v>
      </c>
      <c r="I149" s="121">
        <f>'[1]Tabulka propočtu, verze 2021'!$CS144</f>
        <v>0</v>
      </c>
      <c r="K149" s="121">
        <f>'[1]Tabulka propočtu, verze 2021'!$CQ144</f>
        <v>0</v>
      </c>
      <c r="L149" s="121">
        <f>'[1]Tabulka propočtu, verze 2021'!$CS144</f>
        <v>0</v>
      </c>
      <c r="M149" s="64"/>
      <c r="N149" s="126">
        <f t="shared" si="295"/>
        <v>0</v>
      </c>
      <c r="O149" s="121">
        <f t="shared" si="296"/>
        <v>0</v>
      </c>
      <c r="P149"/>
      <c r="Q149" s="121">
        <f>$K149*POWER($E$1,(Q$6-'[1]Tabulka propočtu, verze 2021'!$B$3))*R$3/$E$4</f>
        <v>0</v>
      </c>
      <c r="R149" s="121">
        <f>$L149*POWER($E$1,(Q$6-'[1]Tabulka propočtu, verze 2021'!$B$3))*R$3/$E$4</f>
        <v>0</v>
      </c>
      <c r="S149"/>
      <c r="T149" s="121">
        <f>$K149*POWER($E$1,($T$6-'[1]Tabulka propočtu, verze 2021'!$B$3))*U$3/$E$4</f>
        <v>0</v>
      </c>
      <c r="U149" s="121">
        <f>$L149*POWER($E$1,($T$6-'[1]Tabulka propočtu, verze 2021'!$B$3))*U$3/$E$4</f>
        <v>0</v>
      </c>
      <c r="W149" s="121">
        <f>$K149*POWER($E$1,(W$6-'[1]Tabulka propočtu, verze 2021'!$B$3))*X$3/$E$4</f>
        <v>0</v>
      </c>
      <c r="X149" s="121">
        <f>$L149*POWER($E$1,(W$6-'[1]Tabulka propočtu, verze 2021'!$B$3))*X$3/$E$4</f>
        <v>0</v>
      </c>
      <c r="Z149" s="121">
        <f>$K149*POWER($E$1,(Z$6-'[1]Tabulka propočtu, verze 2021'!$B$3))*AA$3/$E$4</f>
        <v>0</v>
      </c>
      <c r="AA149" s="121">
        <f>$L149*POWER($E$1,(Z$6-'[1]Tabulka propočtu, verze 2021'!$B$3))*AA$3/$E$4</f>
        <v>0</v>
      </c>
      <c r="AB149" s="1"/>
      <c r="AC149" s="121">
        <f>$K149*POWER($E$1,(AC$6-'[1]Tabulka propočtu, verze 2021'!$B$3))*AD$3/$E$4</f>
        <v>0</v>
      </c>
      <c r="AD149" s="121">
        <f>$L149*POWER($E$1,(AC$6-'[1]Tabulka propočtu, verze 2021'!$B$3))*AD$3/$E$4</f>
        <v>0</v>
      </c>
      <c r="AE149" s="1"/>
      <c r="AF149" s="121">
        <f>$K149*POWER($E$1,(AF$6-'[1]Tabulka propočtu, verze 2021'!$B$3))*AG$3/$E$4</f>
        <v>0</v>
      </c>
      <c r="AG149" s="121">
        <f>$L149*POWER($E$1,(AF$6-'[1]Tabulka propočtu, verze 2021'!$B$3))*AG$3/$E$4</f>
        <v>0</v>
      </c>
      <c r="AH149" s="1"/>
      <c r="AI149" s="121">
        <f>$K149*POWER($E$1,(AI$6-'[1]Tabulka propočtu, verze 2021'!$B$3))*AJ$3/$E$4</f>
        <v>0</v>
      </c>
      <c r="AJ149" s="121">
        <f>$L149*POWER($E$1,(AI$6-'[1]Tabulka propočtu, verze 2021'!$B$3))*AJ$3/$E$4</f>
        <v>0</v>
      </c>
      <c r="AK149" s="1"/>
      <c r="AL149" s="121">
        <f>$K149*POWER($E$1,(AL$6-'[1]Tabulka propočtu, verze 2021'!$B$3))*AM$3/$E$4</f>
        <v>0</v>
      </c>
      <c r="AM149" s="121">
        <f>$L149*POWER($E$1,(AL$6-'[1]Tabulka propočtu, verze 2021'!$B$3))*AM$3/$E$4</f>
        <v>0</v>
      </c>
      <c r="AN149" s="1"/>
      <c r="AO149" s="121">
        <f>$K149*POWER($E$1,(AO$6-'[1]Tabulka propočtu, verze 2021'!$B$3))*AP$3/$E$4</f>
        <v>0</v>
      </c>
      <c r="AP149" s="121">
        <f>$L149*POWER($E$1,(AO$6-'[1]Tabulka propočtu, verze 2021'!$B$3))*AP$3/$E$4</f>
        <v>0</v>
      </c>
      <c r="AQ149" s="1"/>
      <c r="AR149" s="121">
        <f>$K149*POWER($E$1,(AR$6-'[1]Tabulka propočtu, verze 2021'!$B$3))*AS$3/$E$4</f>
        <v>0</v>
      </c>
      <c r="AS149" s="121">
        <f>$L149*POWER($E$1,(AR$6-'[1]Tabulka propočtu, verze 2021'!$B$3))*AS$3/$E$4</f>
        <v>0</v>
      </c>
      <c r="AT149" s="1"/>
      <c r="AU149" s="121">
        <f>$K149*POWER($E$1,(AU$6-'[1]Tabulka propočtu, verze 2021'!$B$3))*AV$3/$E$4</f>
        <v>0</v>
      </c>
      <c r="AV149" s="121">
        <f>$L149*POWER($E$1,(AU$6-'[1]Tabulka propočtu, verze 2021'!$B$3))*AV$3/$E$4</f>
        <v>0</v>
      </c>
      <c r="AW149" s="1"/>
      <c r="AX149" s="121">
        <f>$K149*POWER($E$1,(AX$6-'[1]Tabulka propočtu, verze 2021'!$B$3))*AY$3/$E$4</f>
        <v>0</v>
      </c>
      <c r="AY149" s="121">
        <f>$L149*POWER($E$1,(AX$6-'[1]Tabulka propočtu, verze 2021'!$B$3))*AY$3/$E$4</f>
        <v>0</v>
      </c>
      <c r="AZ149" s="1"/>
      <c r="BA149" s="121">
        <f>$K149*POWER($E$1,(BA$6-'[1]Tabulka propočtu, verze 2021'!$B$3))*BB$3/$E$4</f>
        <v>0</v>
      </c>
      <c r="BB149" s="121">
        <f>$L149*POWER($E$1,(BA$6-'[1]Tabulka propočtu, verze 2021'!$B$3))*BB$3/$E$4</f>
        <v>0</v>
      </c>
      <c r="BC149" s="1"/>
      <c r="BD149" s="121">
        <f>$K149*POWER($E$1,(BD$6-'[1]Tabulka propočtu, verze 2021'!$B$3))*BE$3/$E$4</f>
        <v>0</v>
      </c>
      <c r="BE149" s="121">
        <f>$L149*POWER($E$1,(BD$6-'[1]Tabulka propočtu, verze 2021'!$B$3))*BE$3/$E$4</f>
        <v>0</v>
      </c>
      <c r="BF149" s="1"/>
      <c r="BG149" s="121">
        <f>$K149*POWER($E$1,(BG$6-'[1]Tabulka propočtu, verze 2021'!$B$3))*BH$3/$E$4</f>
        <v>0</v>
      </c>
      <c r="BH149" s="121">
        <f>$L149*POWER($E$1,(BG$6-'[1]Tabulka propočtu, verze 2021'!$B$3))*BH$3/$E$4</f>
        <v>0</v>
      </c>
      <c r="BI149" s="1"/>
      <c r="BJ149" s="121">
        <f>$K149*POWER($E$1,(BJ$6-'[1]Tabulka propočtu, verze 2021'!$B$3))*BK$3/$E$4</f>
        <v>0</v>
      </c>
      <c r="BK149" s="121">
        <f>$L149*POWER($E$1,(BJ$6-'[1]Tabulka propočtu, verze 2021'!$B$3))*BK$3/$E$4</f>
        <v>0</v>
      </c>
      <c r="BL149" s="1"/>
      <c r="BM149" s="121">
        <f>$K149*POWER($E$1,(BM$6-'[1]Tabulka propočtu, verze 2021'!$B$3))*BN$3/$E$4</f>
        <v>0</v>
      </c>
      <c r="BN149" s="121">
        <f>$L149*POWER($E$1,(BM$6-'[1]Tabulka propočtu, verze 2021'!$B$3))*BN$3/$E$4</f>
        <v>0</v>
      </c>
      <c r="BO149" s="1"/>
      <c r="BP149" s="121">
        <f>$K149*POWER($E$1,(BP$6-'[1]Tabulka propočtu, verze 2021'!$B$3))*BQ$3/$E$4</f>
        <v>0</v>
      </c>
      <c r="BQ149" s="121">
        <f>$L149*POWER($E$1,(BP$6-'[1]Tabulka propočtu, verze 2021'!$B$3))*BQ$3/$E$4</f>
        <v>0</v>
      </c>
      <c r="BR149" s="1"/>
      <c r="BS149" s="121">
        <f>$K149*POWER($E$1,(BS$6-'[1]Tabulka propočtu, verze 2021'!$B$3))*BT$3/$E$4</f>
        <v>0</v>
      </c>
      <c r="BT149" s="121">
        <f>$L149*POWER($E$1,(BS$6-'[1]Tabulka propočtu, verze 2021'!$B$3))*BT$3/$E$4</f>
        <v>0</v>
      </c>
      <c r="BU149" s="1"/>
      <c r="BV149" s="121">
        <f>$K149*POWER($E$1,(BV$6-'[1]Tabulka propočtu, verze 2021'!$B$3))*BW$3/$E$4</f>
        <v>0</v>
      </c>
      <c r="BW149" s="121">
        <f>$L149*POWER($E$1,(BV$6-'[1]Tabulka propočtu, verze 2021'!$B$3))*BW$3/$E$4</f>
        <v>0</v>
      </c>
      <c r="BX149" s="1"/>
      <c r="BY149" s="121">
        <f>$K149*POWER($E$1,(BY$6-'[1]Tabulka propočtu, verze 2021'!$B$3))*BZ$3/$E$4</f>
        <v>0</v>
      </c>
      <c r="BZ149" s="121">
        <f>$L149*POWER($E$1,(BY$6-'[1]Tabulka propočtu, verze 2021'!$B$3))*BZ$3/$E$4</f>
        <v>0</v>
      </c>
      <c r="CA149" s="1"/>
      <c r="CB149" s="121">
        <f>$K149*POWER($E$1,(CB$6-'[1]Tabulka propočtu, verze 2021'!$B$3))*CC$3/$E$4</f>
        <v>0</v>
      </c>
      <c r="CC149" s="121">
        <f>$L149*POWER($E$1,(CB$6-'[1]Tabulka propočtu, verze 2021'!$B$3))*CC$3/$E$4</f>
        <v>0</v>
      </c>
      <c r="CD149" s="1"/>
      <c r="CE149" s="121">
        <f>$K149*POWER($E$1,(CE$6-'[1]Tabulka propočtu, verze 2021'!$B$3))*CF$3/$E$4</f>
        <v>0</v>
      </c>
      <c r="CF149" s="121">
        <f>$L149*POWER($E$1,(CE$6-'[1]Tabulka propočtu, verze 2021'!$B$3))*CF$3/$E$4</f>
        <v>0</v>
      </c>
      <c r="CG149" s="1"/>
      <c r="CH149" s="121">
        <f>$K149*POWER($E$1,(CH$6-'[1]Tabulka propočtu, verze 2021'!$B$3))*CI$3/$E$4</f>
        <v>0</v>
      </c>
      <c r="CI149" s="121">
        <f>$L149*POWER($E$1,(CH$6-'[1]Tabulka propočtu, verze 2021'!$B$3))*CI$3/$E$4</f>
        <v>0</v>
      </c>
      <c r="CJ149" s="1"/>
      <c r="CK149" s="121">
        <f>$K149*POWER($E$1,(CK$6-'[1]Tabulka propočtu, verze 2021'!$B$3))*CL$3/$E$4</f>
        <v>0</v>
      </c>
      <c r="CL149" s="121">
        <f>$L149*POWER($E$1,(CK$6-'[1]Tabulka propočtu, verze 2021'!$B$3))*CL$3/$E$4</f>
        <v>0</v>
      </c>
      <c r="CM149" s="1"/>
      <c r="CN149" s="121">
        <f>$K149*POWER($E$1,(CN$6-'[1]Tabulka propočtu, verze 2021'!$B$3))*CO$3/$E$4</f>
        <v>0</v>
      </c>
      <c r="CO149" s="121">
        <f>$L149*POWER($E$1,(CN$6-'[1]Tabulka propočtu, verze 2021'!$B$3))*CO$3/$E$4</f>
        <v>0</v>
      </c>
      <c r="CP149" s="1"/>
      <c r="CQ149" s="121">
        <f>$K149*POWER($E$1,(CQ$6-'[1]Tabulka propočtu, verze 2021'!$B$3))*CR$3/$E$4</f>
        <v>0</v>
      </c>
      <c r="CR149" s="121">
        <f>$L149*POWER($E$1,(CQ$6-'[1]Tabulka propočtu, verze 2021'!$B$3))*CR$3/$E$4</f>
        <v>0</v>
      </c>
      <c r="CS149" s="1"/>
      <c r="CT149" s="121">
        <f>$K149*POWER($E$1,(CT$6-'[1]Tabulka propočtu, verze 2021'!$B$3))*CU$3/$E$4</f>
        <v>0</v>
      </c>
      <c r="CU149" s="121">
        <f>$L149*POWER($E$1,(CT$6-'[1]Tabulka propočtu, verze 2021'!$B$3))*CU$3/$E$4</f>
        <v>0</v>
      </c>
      <c r="CV149" s="1"/>
      <c r="CW149" s="121">
        <f>$K149*POWER($E$1,(CW$6-'[1]Tabulka propočtu, verze 2021'!$B$3))*CX$3/$E$4</f>
        <v>0</v>
      </c>
      <c r="CX149" s="121">
        <f>$L149*POWER($E$1,(CW$6-'[1]Tabulka propočtu, verze 2021'!$B$3))*CX$3/$E$4</f>
        <v>0</v>
      </c>
      <c r="CY149" s="1"/>
      <c r="CZ149" s="121">
        <f>$K149*POWER($E$1,(CZ$6-'[1]Tabulka propočtu, verze 2021'!$B$3))*DA$3/$E$4</f>
        <v>0</v>
      </c>
      <c r="DA149" s="121">
        <f>$L149*POWER($E$1,(CZ$6-'[1]Tabulka propočtu, verze 2021'!$B$3))*DA$3/$E$4</f>
        <v>0</v>
      </c>
      <c r="DB149" s="1"/>
      <c r="DC149" s="121">
        <f>$K149*POWER($E$1,(DC$6-'[1]Tabulka propočtu, verze 2021'!$B$3))*DD$3/$E$4</f>
        <v>0</v>
      </c>
      <c r="DD149" s="121">
        <f>$L149*POWER($E$1,(DC$6-'[1]Tabulka propočtu, verze 2021'!$B$3))*DD$3/$E$4</f>
        <v>0</v>
      </c>
      <c r="DE149" s="1"/>
    </row>
    <row r="150" spans="1:109" x14ac:dyDescent="0.2">
      <c r="A150" s="136"/>
      <c r="B150" s="143" t="s">
        <v>56</v>
      </c>
      <c r="C150" s="114" t="str">
        <f>'[1]Tabulka propočtu, verze 2021'!C145</f>
        <v>H16</v>
      </c>
      <c r="D150" s="122" t="str">
        <f>'[1]Tabulka propočtu, verze 2021'!D145</f>
        <v>Lávky pro pěší</v>
      </c>
      <c r="E150" s="114" t="str">
        <f>'[1]Tabulka propočtu, verze 2021'!E145</f>
        <v>m2</v>
      </c>
      <c r="F150" s="67">
        <f>'[1]Tabulka propočtu, verze 2021'!G145</f>
        <v>3.7276760198010669E-2</v>
      </c>
      <c r="H150" s="126">
        <f>'[1]Tabulka propočtu, verze 2021'!$CQ145</f>
        <v>0</v>
      </c>
      <c r="I150" s="121">
        <f>'[1]Tabulka propočtu, verze 2021'!$CS145</f>
        <v>0</v>
      </c>
      <c r="K150" s="121">
        <f>'[1]Tabulka propočtu, verze 2021'!$CQ145</f>
        <v>0</v>
      </c>
      <c r="L150" s="121">
        <f>'[1]Tabulka propočtu, verze 2021'!$CS145</f>
        <v>0</v>
      </c>
      <c r="M150" s="64"/>
      <c r="N150" s="126">
        <f t="shared" si="295"/>
        <v>0</v>
      </c>
      <c r="O150" s="121">
        <f t="shared" si="296"/>
        <v>0</v>
      </c>
      <c r="P150"/>
      <c r="Q150" s="121">
        <f>$K150*POWER($E$1,(Q$6-'[1]Tabulka propočtu, verze 2021'!$B$3))*R$3/$E$4</f>
        <v>0</v>
      </c>
      <c r="R150" s="121">
        <f>$L150*POWER($E$1,(Q$6-'[1]Tabulka propočtu, verze 2021'!$B$3))*R$3/$E$4</f>
        <v>0</v>
      </c>
      <c r="S150"/>
      <c r="T150" s="121">
        <f>$K150*POWER($E$1,($T$6-'[1]Tabulka propočtu, verze 2021'!$B$3))*U$3/$E$4</f>
        <v>0</v>
      </c>
      <c r="U150" s="121">
        <f>$L150*POWER($E$1,($T$6-'[1]Tabulka propočtu, verze 2021'!$B$3))*U$3/$E$4</f>
        <v>0</v>
      </c>
      <c r="W150" s="121">
        <f>$K150*POWER($E$1,(W$6-'[1]Tabulka propočtu, verze 2021'!$B$3))*X$3/$E$4</f>
        <v>0</v>
      </c>
      <c r="X150" s="121">
        <f>$L150*POWER($E$1,(W$6-'[1]Tabulka propočtu, verze 2021'!$B$3))*X$3/$E$4</f>
        <v>0</v>
      </c>
      <c r="Z150" s="121">
        <f>$K150*POWER($E$1,(Z$6-'[1]Tabulka propočtu, verze 2021'!$B$3))*AA$3/$E$4</f>
        <v>0</v>
      </c>
      <c r="AA150" s="121">
        <f>$L150*POWER($E$1,(Z$6-'[1]Tabulka propočtu, verze 2021'!$B$3))*AA$3/$E$4</f>
        <v>0</v>
      </c>
      <c r="AB150" s="1"/>
      <c r="AC150" s="121">
        <f>$K150*POWER($E$1,(AC$6-'[1]Tabulka propočtu, verze 2021'!$B$3))*AD$3/$E$4</f>
        <v>0</v>
      </c>
      <c r="AD150" s="121">
        <f>$L150*POWER($E$1,(AC$6-'[1]Tabulka propočtu, verze 2021'!$B$3))*AD$3/$E$4</f>
        <v>0</v>
      </c>
      <c r="AE150" s="1"/>
      <c r="AF150" s="121">
        <f>$K150*POWER($E$1,(AF$6-'[1]Tabulka propočtu, verze 2021'!$B$3))*AG$3/$E$4</f>
        <v>0</v>
      </c>
      <c r="AG150" s="121">
        <f>$L150*POWER($E$1,(AF$6-'[1]Tabulka propočtu, verze 2021'!$B$3))*AG$3/$E$4</f>
        <v>0</v>
      </c>
      <c r="AH150" s="1"/>
      <c r="AI150" s="121">
        <f>$K150*POWER($E$1,(AI$6-'[1]Tabulka propočtu, verze 2021'!$B$3))*AJ$3/$E$4</f>
        <v>0</v>
      </c>
      <c r="AJ150" s="121">
        <f>$L150*POWER($E$1,(AI$6-'[1]Tabulka propočtu, verze 2021'!$B$3))*AJ$3/$E$4</f>
        <v>0</v>
      </c>
      <c r="AK150" s="1"/>
      <c r="AL150" s="121">
        <f>$K150*POWER($E$1,(AL$6-'[1]Tabulka propočtu, verze 2021'!$B$3))*AM$3/$E$4</f>
        <v>0</v>
      </c>
      <c r="AM150" s="121">
        <f>$L150*POWER($E$1,(AL$6-'[1]Tabulka propočtu, verze 2021'!$B$3))*AM$3/$E$4</f>
        <v>0</v>
      </c>
      <c r="AN150" s="1"/>
      <c r="AO150" s="121">
        <f>$K150*POWER($E$1,(AO$6-'[1]Tabulka propočtu, verze 2021'!$B$3))*AP$3/$E$4</f>
        <v>0</v>
      </c>
      <c r="AP150" s="121">
        <f>$L150*POWER($E$1,(AO$6-'[1]Tabulka propočtu, verze 2021'!$B$3))*AP$3/$E$4</f>
        <v>0</v>
      </c>
      <c r="AQ150" s="1"/>
      <c r="AR150" s="121">
        <f>$K150*POWER($E$1,(AR$6-'[1]Tabulka propočtu, verze 2021'!$B$3))*AS$3/$E$4</f>
        <v>0</v>
      </c>
      <c r="AS150" s="121">
        <f>$L150*POWER($E$1,(AR$6-'[1]Tabulka propočtu, verze 2021'!$B$3))*AS$3/$E$4</f>
        <v>0</v>
      </c>
      <c r="AT150" s="1"/>
      <c r="AU150" s="121">
        <f>$K150*POWER($E$1,(AU$6-'[1]Tabulka propočtu, verze 2021'!$B$3))*AV$3/$E$4</f>
        <v>0</v>
      </c>
      <c r="AV150" s="121">
        <f>$L150*POWER($E$1,(AU$6-'[1]Tabulka propočtu, verze 2021'!$B$3))*AV$3/$E$4</f>
        <v>0</v>
      </c>
      <c r="AW150" s="1"/>
      <c r="AX150" s="121">
        <f>$K150*POWER($E$1,(AX$6-'[1]Tabulka propočtu, verze 2021'!$B$3))*AY$3/$E$4</f>
        <v>0</v>
      </c>
      <c r="AY150" s="121">
        <f>$L150*POWER($E$1,(AX$6-'[1]Tabulka propočtu, verze 2021'!$B$3))*AY$3/$E$4</f>
        <v>0</v>
      </c>
      <c r="AZ150" s="1"/>
      <c r="BA150" s="121">
        <f>$K150*POWER($E$1,(BA$6-'[1]Tabulka propočtu, verze 2021'!$B$3))*BB$3/$E$4</f>
        <v>0</v>
      </c>
      <c r="BB150" s="121">
        <f>$L150*POWER($E$1,(BA$6-'[1]Tabulka propočtu, verze 2021'!$B$3))*BB$3/$E$4</f>
        <v>0</v>
      </c>
      <c r="BC150" s="1"/>
      <c r="BD150" s="121">
        <f>$K150*POWER($E$1,(BD$6-'[1]Tabulka propočtu, verze 2021'!$B$3))*BE$3/$E$4</f>
        <v>0</v>
      </c>
      <c r="BE150" s="121">
        <f>$L150*POWER($E$1,(BD$6-'[1]Tabulka propočtu, verze 2021'!$B$3))*BE$3/$E$4</f>
        <v>0</v>
      </c>
      <c r="BF150" s="1"/>
      <c r="BG150" s="121">
        <f>$K150*POWER($E$1,(BG$6-'[1]Tabulka propočtu, verze 2021'!$B$3))*BH$3/$E$4</f>
        <v>0</v>
      </c>
      <c r="BH150" s="121">
        <f>$L150*POWER($E$1,(BG$6-'[1]Tabulka propočtu, verze 2021'!$B$3))*BH$3/$E$4</f>
        <v>0</v>
      </c>
      <c r="BI150" s="1"/>
      <c r="BJ150" s="121">
        <f>$K150*POWER($E$1,(BJ$6-'[1]Tabulka propočtu, verze 2021'!$B$3))*BK$3/$E$4</f>
        <v>0</v>
      </c>
      <c r="BK150" s="121">
        <f>$L150*POWER($E$1,(BJ$6-'[1]Tabulka propočtu, verze 2021'!$B$3))*BK$3/$E$4</f>
        <v>0</v>
      </c>
      <c r="BL150" s="1"/>
      <c r="BM150" s="121">
        <f>$K150*POWER($E$1,(BM$6-'[1]Tabulka propočtu, verze 2021'!$B$3))*BN$3/$E$4</f>
        <v>0</v>
      </c>
      <c r="BN150" s="121">
        <f>$L150*POWER($E$1,(BM$6-'[1]Tabulka propočtu, verze 2021'!$B$3))*BN$3/$E$4</f>
        <v>0</v>
      </c>
      <c r="BO150" s="1"/>
      <c r="BP150" s="121">
        <f>$K150*POWER($E$1,(BP$6-'[1]Tabulka propočtu, verze 2021'!$B$3))*BQ$3/$E$4</f>
        <v>0</v>
      </c>
      <c r="BQ150" s="121">
        <f>$L150*POWER($E$1,(BP$6-'[1]Tabulka propočtu, verze 2021'!$B$3))*BQ$3/$E$4</f>
        <v>0</v>
      </c>
      <c r="BR150" s="1"/>
      <c r="BS150" s="121">
        <f>$K150*POWER($E$1,(BS$6-'[1]Tabulka propočtu, verze 2021'!$B$3))*BT$3/$E$4</f>
        <v>0</v>
      </c>
      <c r="BT150" s="121">
        <f>$L150*POWER($E$1,(BS$6-'[1]Tabulka propočtu, verze 2021'!$B$3))*BT$3/$E$4</f>
        <v>0</v>
      </c>
      <c r="BU150" s="1"/>
      <c r="BV150" s="121">
        <f>$K150*POWER($E$1,(BV$6-'[1]Tabulka propočtu, verze 2021'!$B$3))*BW$3/$E$4</f>
        <v>0</v>
      </c>
      <c r="BW150" s="121">
        <f>$L150*POWER($E$1,(BV$6-'[1]Tabulka propočtu, verze 2021'!$B$3))*BW$3/$E$4</f>
        <v>0</v>
      </c>
      <c r="BX150" s="1"/>
      <c r="BY150" s="121">
        <f>$K150*POWER($E$1,(BY$6-'[1]Tabulka propočtu, verze 2021'!$B$3))*BZ$3/$E$4</f>
        <v>0</v>
      </c>
      <c r="BZ150" s="121">
        <f>$L150*POWER($E$1,(BY$6-'[1]Tabulka propočtu, verze 2021'!$B$3))*BZ$3/$E$4</f>
        <v>0</v>
      </c>
      <c r="CA150" s="1"/>
      <c r="CB150" s="121">
        <f>$K150*POWER($E$1,(CB$6-'[1]Tabulka propočtu, verze 2021'!$B$3))*CC$3/$E$4</f>
        <v>0</v>
      </c>
      <c r="CC150" s="121">
        <f>$L150*POWER($E$1,(CB$6-'[1]Tabulka propočtu, verze 2021'!$B$3))*CC$3/$E$4</f>
        <v>0</v>
      </c>
      <c r="CD150" s="1"/>
      <c r="CE150" s="121">
        <f>$K150*POWER($E$1,(CE$6-'[1]Tabulka propočtu, verze 2021'!$B$3))*CF$3/$E$4</f>
        <v>0</v>
      </c>
      <c r="CF150" s="121">
        <f>$L150*POWER($E$1,(CE$6-'[1]Tabulka propočtu, verze 2021'!$B$3))*CF$3/$E$4</f>
        <v>0</v>
      </c>
      <c r="CG150" s="1"/>
      <c r="CH150" s="121">
        <f>$K150*POWER($E$1,(CH$6-'[1]Tabulka propočtu, verze 2021'!$B$3))*CI$3/$E$4</f>
        <v>0</v>
      </c>
      <c r="CI150" s="121">
        <f>$L150*POWER($E$1,(CH$6-'[1]Tabulka propočtu, verze 2021'!$B$3))*CI$3/$E$4</f>
        <v>0</v>
      </c>
      <c r="CJ150" s="1"/>
      <c r="CK150" s="121">
        <f>$K150*POWER($E$1,(CK$6-'[1]Tabulka propočtu, verze 2021'!$B$3))*CL$3/$E$4</f>
        <v>0</v>
      </c>
      <c r="CL150" s="121">
        <f>$L150*POWER($E$1,(CK$6-'[1]Tabulka propočtu, verze 2021'!$B$3))*CL$3/$E$4</f>
        <v>0</v>
      </c>
      <c r="CM150" s="1"/>
      <c r="CN150" s="121">
        <f>$K150*POWER($E$1,(CN$6-'[1]Tabulka propočtu, verze 2021'!$B$3))*CO$3/$E$4</f>
        <v>0</v>
      </c>
      <c r="CO150" s="121">
        <f>$L150*POWER($E$1,(CN$6-'[1]Tabulka propočtu, verze 2021'!$B$3))*CO$3/$E$4</f>
        <v>0</v>
      </c>
      <c r="CP150" s="1"/>
      <c r="CQ150" s="121">
        <f>$K150*POWER($E$1,(CQ$6-'[1]Tabulka propočtu, verze 2021'!$B$3))*CR$3/$E$4</f>
        <v>0</v>
      </c>
      <c r="CR150" s="121">
        <f>$L150*POWER($E$1,(CQ$6-'[1]Tabulka propočtu, verze 2021'!$B$3))*CR$3/$E$4</f>
        <v>0</v>
      </c>
      <c r="CS150" s="1"/>
      <c r="CT150" s="121">
        <f>$K150*POWER($E$1,(CT$6-'[1]Tabulka propočtu, verze 2021'!$B$3))*CU$3/$E$4</f>
        <v>0</v>
      </c>
      <c r="CU150" s="121">
        <f>$L150*POWER($E$1,(CT$6-'[1]Tabulka propočtu, verze 2021'!$B$3))*CU$3/$E$4</f>
        <v>0</v>
      </c>
      <c r="CV150" s="1"/>
      <c r="CW150" s="121">
        <f>$K150*POWER($E$1,(CW$6-'[1]Tabulka propočtu, verze 2021'!$B$3))*CX$3/$E$4</f>
        <v>0</v>
      </c>
      <c r="CX150" s="121">
        <f>$L150*POWER($E$1,(CW$6-'[1]Tabulka propočtu, verze 2021'!$B$3))*CX$3/$E$4</f>
        <v>0</v>
      </c>
      <c r="CY150" s="1"/>
      <c r="CZ150" s="121">
        <f>$K150*POWER($E$1,(CZ$6-'[1]Tabulka propočtu, verze 2021'!$B$3))*DA$3/$E$4</f>
        <v>0</v>
      </c>
      <c r="DA150" s="121">
        <f>$L150*POWER($E$1,(CZ$6-'[1]Tabulka propočtu, verze 2021'!$B$3))*DA$3/$E$4</f>
        <v>0</v>
      </c>
      <c r="DB150" s="1"/>
      <c r="DC150" s="121">
        <f>$K150*POWER($E$1,(DC$6-'[1]Tabulka propočtu, verze 2021'!$B$3))*DD$3/$E$4</f>
        <v>0</v>
      </c>
      <c r="DD150" s="121">
        <f>$L150*POWER($E$1,(DC$6-'[1]Tabulka propočtu, verze 2021'!$B$3))*DD$3/$E$4</f>
        <v>0</v>
      </c>
      <c r="DE150" s="1"/>
    </row>
    <row r="151" spans="1:109" x14ac:dyDescent="0.2">
      <c r="A151" s="136"/>
      <c r="B151" s="141"/>
      <c r="C151" s="114" t="str">
        <f>'[1]Tabulka propočtu, verze 2021'!C146</f>
        <v>H17</v>
      </c>
      <c r="D151" s="122" t="str">
        <f>'[1]Tabulka propočtu, verze 2021'!D146</f>
        <v>Návěstní krakorec (přes 2 koleje)</v>
      </c>
      <c r="E151" s="114" t="str">
        <f>'[1]Tabulka propočtu, verze 2021'!E146</f>
        <v>ks</v>
      </c>
      <c r="F151" s="67">
        <f>'[1]Tabulka propočtu, verze 2021'!G146</f>
        <v>1.331312864214667</v>
      </c>
      <c r="H151" s="126">
        <f>'[1]Tabulka propočtu, verze 2021'!$CQ146</f>
        <v>0</v>
      </c>
      <c r="I151" s="121">
        <f>'[1]Tabulka propočtu, verze 2021'!$CS146</f>
        <v>0</v>
      </c>
      <c r="K151" s="121">
        <f>'[1]Tabulka propočtu, verze 2021'!$CQ146</f>
        <v>0</v>
      </c>
      <c r="L151" s="121">
        <f>'[1]Tabulka propočtu, verze 2021'!$CS146</f>
        <v>0</v>
      </c>
      <c r="M151" s="64"/>
      <c r="N151" s="126">
        <f t="shared" si="295"/>
        <v>0</v>
      </c>
      <c r="O151" s="121">
        <f t="shared" si="296"/>
        <v>0</v>
      </c>
      <c r="P151"/>
      <c r="Q151" s="121">
        <f>$K151*POWER($E$1,(Q$6-'[1]Tabulka propočtu, verze 2021'!$B$3))*R$3/$E$4</f>
        <v>0</v>
      </c>
      <c r="R151" s="121">
        <f>$L151*POWER($E$1,(Q$6-'[1]Tabulka propočtu, verze 2021'!$B$3))*R$3/$E$4</f>
        <v>0</v>
      </c>
      <c r="S151"/>
      <c r="T151" s="121">
        <f>$K151*POWER($E$1,($T$6-'[1]Tabulka propočtu, verze 2021'!$B$3))*U$3/$E$4</f>
        <v>0</v>
      </c>
      <c r="U151" s="121">
        <f>$L151*POWER($E$1,($T$6-'[1]Tabulka propočtu, verze 2021'!$B$3))*U$3/$E$4</f>
        <v>0</v>
      </c>
      <c r="W151" s="121">
        <f>$K151*POWER($E$1,(W$6-'[1]Tabulka propočtu, verze 2021'!$B$3))*X$3/$E$4</f>
        <v>0</v>
      </c>
      <c r="X151" s="121">
        <f>$L151*POWER($E$1,(W$6-'[1]Tabulka propočtu, verze 2021'!$B$3))*X$3/$E$4</f>
        <v>0</v>
      </c>
      <c r="Z151" s="121">
        <f>$K151*POWER($E$1,(Z$6-'[1]Tabulka propočtu, verze 2021'!$B$3))*AA$3/$E$4</f>
        <v>0</v>
      </c>
      <c r="AA151" s="121">
        <f>$L151*POWER($E$1,(Z$6-'[1]Tabulka propočtu, verze 2021'!$B$3))*AA$3/$E$4</f>
        <v>0</v>
      </c>
      <c r="AB151" s="1"/>
      <c r="AC151" s="121">
        <f>$K151*POWER($E$1,(AC$6-'[1]Tabulka propočtu, verze 2021'!$B$3))*AD$3/$E$4</f>
        <v>0</v>
      </c>
      <c r="AD151" s="121">
        <f>$L151*POWER($E$1,(AC$6-'[1]Tabulka propočtu, verze 2021'!$B$3))*AD$3/$E$4</f>
        <v>0</v>
      </c>
      <c r="AE151" s="1"/>
      <c r="AF151" s="121">
        <f>$K151*POWER($E$1,(AF$6-'[1]Tabulka propočtu, verze 2021'!$B$3))*AG$3/$E$4</f>
        <v>0</v>
      </c>
      <c r="AG151" s="121">
        <f>$L151*POWER($E$1,(AF$6-'[1]Tabulka propočtu, verze 2021'!$B$3))*AG$3/$E$4</f>
        <v>0</v>
      </c>
      <c r="AH151" s="1"/>
      <c r="AI151" s="121">
        <f>$K151*POWER($E$1,(AI$6-'[1]Tabulka propočtu, verze 2021'!$B$3))*AJ$3/$E$4</f>
        <v>0</v>
      </c>
      <c r="AJ151" s="121">
        <f>$L151*POWER($E$1,(AI$6-'[1]Tabulka propočtu, verze 2021'!$B$3))*AJ$3/$E$4</f>
        <v>0</v>
      </c>
      <c r="AK151" s="1"/>
      <c r="AL151" s="121">
        <f>$K151*POWER($E$1,(AL$6-'[1]Tabulka propočtu, verze 2021'!$B$3))*AM$3/$E$4</f>
        <v>0</v>
      </c>
      <c r="AM151" s="121">
        <f>$L151*POWER($E$1,(AL$6-'[1]Tabulka propočtu, verze 2021'!$B$3))*AM$3/$E$4</f>
        <v>0</v>
      </c>
      <c r="AN151" s="1"/>
      <c r="AO151" s="121">
        <f>$K151*POWER($E$1,(AO$6-'[1]Tabulka propočtu, verze 2021'!$B$3))*AP$3/$E$4</f>
        <v>0</v>
      </c>
      <c r="AP151" s="121">
        <f>$L151*POWER($E$1,(AO$6-'[1]Tabulka propočtu, verze 2021'!$B$3))*AP$3/$E$4</f>
        <v>0</v>
      </c>
      <c r="AQ151" s="1"/>
      <c r="AR151" s="121">
        <f>$K151*POWER($E$1,(AR$6-'[1]Tabulka propočtu, verze 2021'!$B$3))*AS$3/$E$4</f>
        <v>0</v>
      </c>
      <c r="AS151" s="121">
        <f>$L151*POWER($E$1,(AR$6-'[1]Tabulka propočtu, verze 2021'!$B$3))*AS$3/$E$4</f>
        <v>0</v>
      </c>
      <c r="AT151" s="1"/>
      <c r="AU151" s="121">
        <f>$K151*POWER($E$1,(AU$6-'[1]Tabulka propočtu, verze 2021'!$B$3))*AV$3/$E$4</f>
        <v>0</v>
      </c>
      <c r="AV151" s="121">
        <f>$L151*POWER($E$1,(AU$6-'[1]Tabulka propočtu, verze 2021'!$B$3))*AV$3/$E$4</f>
        <v>0</v>
      </c>
      <c r="AW151" s="1"/>
      <c r="AX151" s="121">
        <f>$K151*POWER($E$1,(AX$6-'[1]Tabulka propočtu, verze 2021'!$B$3))*AY$3/$E$4</f>
        <v>0</v>
      </c>
      <c r="AY151" s="121">
        <f>$L151*POWER($E$1,(AX$6-'[1]Tabulka propočtu, verze 2021'!$B$3))*AY$3/$E$4</f>
        <v>0</v>
      </c>
      <c r="AZ151" s="1"/>
      <c r="BA151" s="121">
        <f>$K151*POWER($E$1,(BA$6-'[1]Tabulka propočtu, verze 2021'!$B$3))*BB$3/$E$4</f>
        <v>0</v>
      </c>
      <c r="BB151" s="121">
        <f>$L151*POWER($E$1,(BA$6-'[1]Tabulka propočtu, verze 2021'!$B$3))*BB$3/$E$4</f>
        <v>0</v>
      </c>
      <c r="BC151" s="1"/>
      <c r="BD151" s="121">
        <f>$K151*POWER($E$1,(BD$6-'[1]Tabulka propočtu, verze 2021'!$B$3))*BE$3/$E$4</f>
        <v>0</v>
      </c>
      <c r="BE151" s="121">
        <f>$L151*POWER($E$1,(BD$6-'[1]Tabulka propočtu, verze 2021'!$B$3))*BE$3/$E$4</f>
        <v>0</v>
      </c>
      <c r="BF151" s="1"/>
      <c r="BG151" s="121">
        <f>$K151*POWER($E$1,(BG$6-'[1]Tabulka propočtu, verze 2021'!$B$3))*BH$3/$E$4</f>
        <v>0</v>
      </c>
      <c r="BH151" s="121">
        <f>$L151*POWER($E$1,(BG$6-'[1]Tabulka propočtu, verze 2021'!$B$3))*BH$3/$E$4</f>
        <v>0</v>
      </c>
      <c r="BI151" s="1"/>
      <c r="BJ151" s="121">
        <f>$K151*POWER($E$1,(BJ$6-'[1]Tabulka propočtu, verze 2021'!$B$3))*BK$3/$E$4</f>
        <v>0</v>
      </c>
      <c r="BK151" s="121">
        <f>$L151*POWER($E$1,(BJ$6-'[1]Tabulka propočtu, verze 2021'!$B$3))*BK$3/$E$4</f>
        <v>0</v>
      </c>
      <c r="BL151" s="1"/>
      <c r="BM151" s="121">
        <f>$K151*POWER($E$1,(BM$6-'[1]Tabulka propočtu, verze 2021'!$B$3))*BN$3/$E$4</f>
        <v>0</v>
      </c>
      <c r="BN151" s="121">
        <f>$L151*POWER($E$1,(BM$6-'[1]Tabulka propočtu, verze 2021'!$B$3))*BN$3/$E$4</f>
        <v>0</v>
      </c>
      <c r="BO151" s="1"/>
      <c r="BP151" s="121">
        <f>$K151*POWER($E$1,(BP$6-'[1]Tabulka propočtu, verze 2021'!$B$3))*BQ$3/$E$4</f>
        <v>0</v>
      </c>
      <c r="BQ151" s="121">
        <f>$L151*POWER($E$1,(BP$6-'[1]Tabulka propočtu, verze 2021'!$B$3))*BQ$3/$E$4</f>
        <v>0</v>
      </c>
      <c r="BR151" s="1"/>
      <c r="BS151" s="121">
        <f>$K151*POWER($E$1,(BS$6-'[1]Tabulka propočtu, verze 2021'!$B$3))*BT$3/$E$4</f>
        <v>0</v>
      </c>
      <c r="BT151" s="121">
        <f>$L151*POWER($E$1,(BS$6-'[1]Tabulka propočtu, verze 2021'!$B$3))*BT$3/$E$4</f>
        <v>0</v>
      </c>
      <c r="BU151" s="1"/>
      <c r="BV151" s="121">
        <f>$K151*POWER($E$1,(BV$6-'[1]Tabulka propočtu, verze 2021'!$B$3))*BW$3/$E$4</f>
        <v>0</v>
      </c>
      <c r="BW151" s="121">
        <f>$L151*POWER($E$1,(BV$6-'[1]Tabulka propočtu, verze 2021'!$B$3))*BW$3/$E$4</f>
        <v>0</v>
      </c>
      <c r="BX151" s="1"/>
      <c r="BY151" s="121">
        <f>$K151*POWER($E$1,(BY$6-'[1]Tabulka propočtu, verze 2021'!$B$3))*BZ$3/$E$4</f>
        <v>0</v>
      </c>
      <c r="BZ151" s="121">
        <f>$L151*POWER($E$1,(BY$6-'[1]Tabulka propočtu, verze 2021'!$B$3))*BZ$3/$E$4</f>
        <v>0</v>
      </c>
      <c r="CA151" s="1"/>
      <c r="CB151" s="121">
        <f>$K151*POWER($E$1,(CB$6-'[1]Tabulka propočtu, verze 2021'!$B$3))*CC$3/$E$4</f>
        <v>0</v>
      </c>
      <c r="CC151" s="121">
        <f>$L151*POWER($E$1,(CB$6-'[1]Tabulka propočtu, verze 2021'!$B$3))*CC$3/$E$4</f>
        <v>0</v>
      </c>
      <c r="CD151" s="1"/>
      <c r="CE151" s="121">
        <f>$K151*POWER($E$1,(CE$6-'[1]Tabulka propočtu, verze 2021'!$B$3))*CF$3/$E$4</f>
        <v>0</v>
      </c>
      <c r="CF151" s="121">
        <f>$L151*POWER($E$1,(CE$6-'[1]Tabulka propočtu, verze 2021'!$B$3))*CF$3/$E$4</f>
        <v>0</v>
      </c>
      <c r="CG151" s="1"/>
      <c r="CH151" s="121">
        <f>$K151*POWER($E$1,(CH$6-'[1]Tabulka propočtu, verze 2021'!$B$3))*CI$3/$E$4</f>
        <v>0</v>
      </c>
      <c r="CI151" s="121">
        <f>$L151*POWER($E$1,(CH$6-'[1]Tabulka propočtu, verze 2021'!$B$3))*CI$3/$E$4</f>
        <v>0</v>
      </c>
      <c r="CJ151" s="1"/>
      <c r="CK151" s="121">
        <f>$K151*POWER($E$1,(CK$6-'[1]Tabulka propočtu, verze 2021'!$B$3))*CL$3/$E$4</f>
        <v>0</v>
      </c>
      <c r="CL151" s="121">
        <f>$L151*POWER($E$1,(CK$6-'[1]Tabulka propočtu, verze 2021'!$B$3))*CL$3/$E$4</f>
        <v>0</v>
      </c>
      <c r="CM151" s="1"/>
      <c r="CN151" s="121">
        <f>$K151*POWER($E$1,(CN$6-'[1]Tabulka propočtu, verze 2021'!$B$3))*CO$3/$E$4</f>
        <v>0</v>
      </c>
      <c r="CO151" s="121">
        <f>$L151*POWER($E$1,(CN$6-'[1]Tabulka propočtu, verze 2021'!$B$3))*CO$3/$E$4</f>
        <v>0</v>
      </c>
      <c r="CP151" s="1"/>
      <c r="CQ151" s="121">
        <f>$K151*POWER($E$1,(CQ$6-'[1]Tabulka propočtu, verze 2021'!$B$3))*CR$3/$E$4</f>
        <v>0</v>
      </c>
      <c r="CR151" s="121">
        <f>$L151*POWER($E$1,(CQ$6-'[1]Tabulka propočtu, verze 2021'!$B$3))*CR$3/$E$4</f>
        <v>0</v>
      </c>
      <c r="CS151" s="1"/>
      <c r="CT151" s="121">
        <f>$K151*POWER($E$1,(CT$6-'[1]Tabulka propočtu, verze 2021'!$B$3))*CU$3/$E$4</f>
        <v>0</v>
      </c>
      <c r="CU151" s="121">
        <f>$L151*POWER($E$1,(CT$6-'[1]Tabulka propočtu, verze 2021'!$B$3))*CU$3/$E$4</f>
        <v>0</v>
      </c>
      <c r="CV151" s="1"/>
      <c r="CW151" s="121">
        <f>$K151*POWER($E$1,(CW$6-'[1]Tabulka propočtu, verze 2021'!$B$3))*CX$3/$E$4</f>
        <v>0</v>
      </c>
      <c r="CX151" s="121">
        <f>$L151*POWER($E$1,(CW$6-'[1]Tabulka propočtu, verze 2021'!$B$3))*CX$3/$E$4</f>
        <v>0</v>
      </c>
      <c r="CY151" s="1"/>
      <c r="CZ151" s="121">
        <f>$K151*POWER($E$1,(CZ$6-'[1]Tabulka propočtu, verze 2021'!$B$3))*DA$3/$E$4</f>
        <v>0</v>
      </c>
      <c r="DA151" s="121">
        <f>$L151*POWER($E$1,(CZ$6-'[1]Tabulka propočtu, verze 2021'!$B$3))*DA$3/$E$4</f>
        <v>0</v>
      </c>
      <c r="DB151" s="1"/>
      <c r="DC151" s="121">
        <f>$K151*POWER($E$1,(DC$6-'[1]Tabulka propočtu, verze 2021'!$B$3))*DD$3/$E$4</f>
        <v>0</v>
      </c>
      <c r="DD151" s="121">
        <f>$L151*POWER($E$1,(DC$6-'[1]Tabulka propočtu, verze 2021'!$B$3))*DD$3/$E$4</f>
        <v>0</v>
      </c>
      <c r="DE151" s="1"/>
    </row>
    <row r="152" spans="1:109" x14ac:dyDescent="0.2">
      <c r="A152" s="136"/>
      <c r="B152" s="142"/>
      <c r="C152" s="114" t="str">
        <f>'[1]Tabulka propočtu, verze 2021'!C147</f>
        <v>H18</v>
      </c>
      <c r="D152" s="122" t="str">
        <f>'[1]Tabulka propočtu, verze 2021'!D147</f>
        <v>Návěstní lávka (přes 4 koleje)</v>
      </c>
      <c r="E152" s="114" t="str">
        <f>'[1]Tabulka propočtu, verze 2021'!E147</f>
        <v>ks</v>
      </c>
      <c r="F152" s="67">
        <f>'[1]Tabulka propočtu, verze 2021'!G147</f>
        <v>3.1951508741151997</v>
      </c>
      <c r="H152" s="126">
        <f>'[1]Tabulka propočtu, verze 2021'!$CQ147</f>
        <v>0</v>
      </c>
      <c r="I152" s="121">
        <f>'[1]Tabulka propočtu, verze 2021'!$CS147</f>
        <v>0</v>
      </c>
      <c r="K152" s="121">
        <f>'[1]Tabulka propočtu, verze 2021'!$CQ147</f>
        <v>0</v>
      </c>
      <c r="L152" s="121">
        <f>'[1]Tabulka propočtu, verze 2021'!$CS147</f>
        <v>0</v>
      </c>
      <c r="M152" s="64"/>
      <c r="N152" s="126">
        <f t="shared" si="295"/>
        <v>0</v>
      </c>
      <c r="O152" s="121">
        <f t="shared" si="296"/>
        <v>0</v>
      </c>
      <c r="P152"/>
      <c r="Q152" s="121">
        <f>$K152*POWER($E$1,(Q$6-'[1]Tabulka propočtu, verze 2021'!$B$3))*R$3/$E$4</f>
        <v>0</v>
      </c>
      <c r="R152" s="121">
        <f>$L152*POWER($E$1,(Q$6-'[1]Tabulka propočtu, verze 2021'!$B$3))*R$3/$E$4</f>
        <v>0</v>
      </c>
      <c r="S152"/>
      <c r="T152" s="121">
        <f>$K152*POWER($E$1,($T$6-'[1]Tabulka propočtu, verze 2021'!$B$3))*U$3/$E$4</f>
        <v>0</v>
      </c>
      <c r="U152" s="121">
        <f>$L152*POWER($E$1,($T$6-'[1]Tabulka propočtu, verze 2021'!$B$3))*U$3/$E$4</f>
        <v>0</v>
      </c>
      <c r="W152" s="121">
        <f>$K152*POWER($E$1,(W$6-'[1]Tabulka propočtu, verze 2021'!$B$3))*X$3/$E$4</f>
        <v>0</v>
      </c>
      <c r="X152" s="121">
        <f>$L152*POWER($E$1,(W$6-'[1]Tabulka propočtu, verze 2021'!$B$3))*X$3/$E$4</f>
        <v>0</v>
      </c>
      <c r="Z152" s="121">
        <f>$K152*POWER($E$1,(Z$6-'[1]Tabulka propočtu, verze 2021'!$B$3))*AA$3/$E$4</f>
        <v>0</v>
      </c>
      <c r="AA152" s="121">
        <f>$L152*POWER($E$1,(Z$6-'[1]Tabulka propočtu, verze 2021'!$B$3))*AA$3/$E$4</f>
        <v>0</v>
      </c>
      <c r="AB152" s="1"/>
      <c r="AC152" s="121">
        <f>$K152*POWER($E$1,(AC$6-'[1]Tabulka propočtu, verze 2021'!$B$3))*AD$3/$E$4</f>
        <v>0</v>
      </c>
      <c r="AD152" s="121">
        <f>$L152*POWER($E$1,(AC$6-'[1]Tabulka propočtu, verze 2021'!$B$3))*AD$3/$E$4</f>
        <v>0</v>
      </c>
      <c r="AE152" s="1"/>
      <c r="AF152" s="121">
        <f>$K152*POWER($E$1,(AF$6-'[1]Tabulka propočtu, verze 2021'!$B$3))*AG$3/$E$4</f>
        <v>0</v>
      </c>
      <c r="AG152" s="121">
        <f>$L152*POWER($E$1,(AF$6-'[1]Tabulka propočtu, verze 2021'!$B$3))*AG$3/$E$4</f>
        <v>0</v>
      </c>
      <c r="AH152" s="1"/>
      <c r="AI152" s="121">
        <f>$K152*POWER($E$1,(AI$6-'[1]Tabulka propočtu, verze 2021'!$B$3))*AJ$3/$E$4</f>
        <v>0</v>
      </c>
      <c r="AJ152" s="121">
        <f>$L152*POWER($E$1,(AI$6-'[1]Tabulka propočtu, verze 2021'!$B$3))*AJ$3/$E$4</f>
        <v>0</v>
      </c>
      <c r="AK152" s="1"/>
      <c r="AL152" s="121">
        <f>$K152*POWER($E$1,(AL$6-'[1]Tabulka propočtu, verze 2021'!$B$3))*AM$3/$E$4</f>
        <v>0</v>
      </c>
      <c r="AM152" s="121">
        <f>$L152*POWER($E$1,(AL$6-'[1]Tabulka propočtu, verze 2021'!$B$3))*AM$3/$E$4</f>
        <v>0</v>
      </c>
      <c r="AN152" s="1"/>
      <c r="AO152" s="121">
        <f>$K152*POWER($E$1,(AO$6-'[1]Tabulka propočtu, verze 2021'!$B$3))*AP$3/$E$4</f>
        <v>0</v>
      </c>
      <c r="AP152" s="121">
        <f>$L152*POWER($E$1,(AO$6-'[1]Tabulka propočtu, verze 2021'!$B$3))*AP$3/$E$4</f>
        <v>0</v>
      </c>
      <c r="AQ152" s="1"/>
      <c r="AR152" s="121">
        <f>$K152*POWER($E$1,(AR$6-'[1]Tabulka propočtu, verze 2021'!$B$3))*AS$3/$E$4</f>
        <v>0</v>
      </c>
      <c r="AS152" s="121">
        <f>$L152*POWER($E$1,(AR$6-'[1]Tabulka propočtu, verze 2021'!$B$3))*AS$3/$E$4</f>
        <v>0</v>
      </c>
      <c r="AT152" s="1"/>
      <c r="AU152" s="121">
        <f>$K152*POWER($E$1,(AU$6-'[1]Tabulka propočtu, verze 2021'!$B$3))*AV$3/$E$4</f>
        <v>0</v>
      </c>
      <c r="AV152" s="121">
        <f>$L152*POWER($E$1,(AU$6-'[1]Tabulka propočtu, verze 2021'!$B$3))*AV$3/$E$4</f>
        <v>0</v>
      </c>
      <c r="AW152" s="1"/>
      <c r="AX152" s="121">
        <f>$K152*POWER($E$1,(AX$6-'[1]Tabulka propočtu, verze 2021'!$B$3))*AY$3/$E$4</f>
        <v>0</v>
      </c>
      <c r="AY152" s="121">
        <f>$L152*POWER($E$1,(AX$6-'[1]Tabulka propočtu, verze 2021'!$B$3))*AY$3/$E$4</f>
        <v>0</v>
      </c>
      <c r="AZ152" s="1"/>
      <c r="BA152" s="121">
        <f>$K152*POWER($E$1,(BA$6-'[1]Tabulka propočtu, verze 2021'!$B$3))*BB$3/$E$4</f>
        <v>0</v>
      </c>
      <c r="BB152" s="121">
        <f>$L152*POWER($E$1,(BA$6-'[1]Tabulka propočtu, verze 2021'!$B$3))*BB$3/$E$4</f>
        <v>0</v>
      </c>
      <c r="BC152" s="1"/>
      <c r="BD152" s="121">
        <f>$K152*POWER($E$1,(BD$6-'[1]Tabulka propočtu, verze 2021'!$B$3))*BE$3/$E$4</f>
        <v>0</v>
      </c>
      <c r="BE152" s="121">
        <f>$L152*POWER($E$1,(BD$6-'[1]Tabulka propočtu, verze 2021'!$B$3))*BE$3/$E$4</f>
        <v>0</v>
      </c>
      <c r="BF152" s="1"/>
      <c r="BG152" s="121">
        <f>$K152*POWER($E$1,(BG$6-'[1]Tabulka propočtu, verze 2021'!$B$3))*BH$3/$E$4</f>
        <v>0</v>
      </c>
      <c r="BH152" s="121">
        <f>$L152*POWER($E$1,(BG$6-'[1]Tabulka propočtu, verze 2021'!$B$3))*BH$3/$E$4</f>
        <v>0</v>
      </c>
      <c r="BI152" s="1"/>
      <c r="BJ152" s="121">
        <f>$K152*POWER($E$1,(BJ$6-'[1]Tabulka propočtu, verze 2021'!$B$3))*BK$3/$E$4</f>
        <v>0</v>
      </c>
      <c r="BK152" s="121">
        <f>$L152*POWER($E$1,(BJ$6-'[1]Tabulka propočtu, verze 2021'!$B$3))*BK$3/$E$4</f>
        <v>0</v>
      </c>
      <c r="BL152" s="1"/>
      <c r="BM152" s="121">
        <f>$K152*POWER($E$1,(BM$6-'[1]Tabulka propočtu, verze 2021'!$B$3))*BN$3/$E$4</f>
        <v>0</v>
      </c>
      <c r="BN152" s="121">
        <f>$L152*POWER($E$1,(BM$6-'[1]Tabulka propočtu, verze 2021'!$B$3))*BN$3/$E$4</f>
        <v>0</v>
      </c>
      <c r="BO152" s="1"/>
      <c r="BP152" s="121">
        <f>$K152*POWER($E$1,(BP$6-'[1]Tabulka propočtu, verze 2021'!$B$3))*BQ$3/$E$4</f>
        <v>0</v>
      </c>
      <c r="BQ152" s="121">
        <f>$L152*POWER($E$1,(BP$6-'[1]Tabulka propočtu, verze 2021'!$B$3))*BQ$3/$E$4</f>
        <v>0</v>
      </c>
      <c r="BR152" s="1"/>
      <c r="BS152" s="121">
        <f>$K152*POWER($E$1,(BS$6-'[1]Tabulka propočtu, verze 2021'!$B$3))*BT$3/$E$4</f>
        <v>0</v>
      </c>
      <c r="BT152" s="121">
        <f>$L152*POWER($E$1,(BS$6-'[1]Tabulka propočtu, verze 2021'!$B$3))*BT$3/$E$4</f>
        <v>0</v>
      </c>
      <c r="BU152" s="1"/>
      <c r="BV152" s="121">
        <f>$K152*POWER($E$1,(BV$6-'[1]Tabulka propočtu, verze 2021'!$B$3))*BW$3/$E$4</f>
        <v>0</v>
      </c>
      <c r="BW152" s="121">
        <f>$L152*POWER($E$1,(BV$6-'[1]Tabulka propočtu, verze 2021'!$B$3))*BW$3/$E$4</f>
        <v>0</v>
      </c>
      <c r="BX152" s="1"/>
      <c r="BY152" s="121">
        <f>$K152*POWER($E$1,(BY$6-'[1]Tabulka propočtu, verze 2021'!$B$3))*BZ$3/$E$4</f>
        <v>0</v>
      </c>
      <c r="BZ152" s="121">
        <f>$L152*POWER($E$1,(BY$6-'[1]Tabulka propočtu, verze 2021'!$B$3))*BZ$3/$E$4</f>
        <v>0</v>
      </c>
      <c r="CA152" s="1"/>
      <c r="CB152" s="121">
        <f>$K152*POWER($E$1,(CB$6-'[1]Tabulka propočtu, verze 2021'!$B$3))*CC$3/$E$4</f>
        <v>0</v>
      </c>
      <c r="CC152" s="121">
        <f>$L152*POWER($E$1,(CB$6-'[1]Tabulka propočtu, verze 2021'!$B$3))*CC$3/$E$4</f>
        <v>0</v>
      </c>
      <c r="CD152" s="1"/>
      <c r="CE152" s="121">
        <f>$K152*POWER($E$1,(CE$6-'[1]Tabulka propočtu, verze 2021'!$B$3))*CF$3/$E$4</f>
        <v>0</v>
      </c>
      <c r="CF152" s="121">
        <f>$L152*POWER($E$1,(CE$6-'[1]Tabulka propočtu, verze 2021'!$B$3))*CF$3/$E$4</f>
        <v>0</v>
      </c>
      <c r="CG152" s="1"/>
      <c r="CH152" s="121">
        <f>$K152*POWER($E$1,(CH$6-'[1]Tabulka propočtu, verze 2021'!$B$3))*CI$3/$E$4</f>
        <v>0</v>
      </c>
      <c r="CI152" s="121">
        <f>$L152*POWER($E$1,(CH$6-'[1]Tabulka propočtu, verze 2021'!$B$3))*CI$3/$E$4</f>
        <v>0</v>
      </c>
      <c r="CJ152" s="1"/>
      <c r="CK152" s="121">
        <f>$K152*POWER($E$1,(CK$6-'[1]Tabulka propočtu, verze 2021'!$B$3))*CL$3/$E$4</f>
        <v>0</v>
      </c>
      <c r="CL152" s="121">
        <f>$L152*POWER($E$1,(CK$6-'[1]Tabulka propočtu, verze 2021'!$B$3))*CL$3/$E$4</f>
        <v>0</v>
      </c>
      <c r="CM152" s="1"/>
      <c r="CN152" s="121">
        <f>$K152*POWER($E$1,(CN$6-'[1]Tabulka propočtu, verze 2021'!$B$3))*CO$3/$E$4</f>
        <v>0</v>
      </c>
      <c r="CO152" s="121">
        <f>$L152*POWER($E$1,(CN$6-'[1]Tabulka propočtu, verze 2021'!$B$3))*CO$3/$E$4</f>
        <v>0</v>
      </c>
      <c r="CP152" s="1"/>
      <c r="CQ152" s="121">
        <f>$K152*POWER($E$1,(CQ$6-'[1]Tabulka propočtu, verze 2021'!$B$3))*CR$3/$E$4</f>
        <v>0</v>
      </c>
      <c r="CR152" s="121">
        <f>$L152*POWER($E$1,(CQ$6-'[1]Tabulka propočtu, verze 2021'!$B$3))*CR$3/$E$4</f>
        <v>0</v>
      </c>
      <c r="CS152" s="1"/>
      <c r="CT152" s="121">
        <f>$K152*POWER($E$1,(CT$6-'[1]Tabulka propočtu, verze 2021'!$B$3))*CU$3/$E$4</f>
        <v>0</v>
      </c>
      <c r="CU152" s="121">
        <f>$L152*POWER($E$1,(CT$6-'[1]Tabulka propočtu, verze 2021'!$B$3))*CU$3/$E$4</f>
        <v>0</v>
      </c>
      <c r="CV152" s="1"/>
      <c r="CW152" s="121">
        <f>$K152*POWER($E$1,(CW$6-'[1]Tabulka propočtu, verze 2021'!$B$3))*CX$3/$E$4</f>
        <v>0</v>
      </c>
      <c r="CX152" s="121">
        <f>$L152*POWER($E$1,(CW$6-'[1]Tabulka propočtu, verze 2021'!$B$3))*CX$3/$E$4</f>
        <v>0</v>
      </c>
      <c r="CY152" s="1"/>
      <c r="CZ152" s="121">
        <f>$K152*POWER($E$1,(CZ$6-'[1]Tabulka propočtu, verze 2021'!$B$3))*DA$3/$E$4</f>
        <v>0</v>
      </c>
      <c r="DA152" s="121">
        <f>$L152*POWER($E$1,(CZ$6-'[1]Tabulka propočtu, verze 2021'!$B$3))*DA$3/$E$4</f>
        <v>0</v>
      </c>
      <c r="DB152" s="1"/>
      <c r="DC152" s="121">
        <f>$K152*POWER($E$1,(DC$6-'[1]Tabulka propočtu, verze 2021'!$B$3))*DD$3/$E$4</f>
        <v>0</v>
      </c>
      <c r="DD152" s="121">
        <f>$L152*POWER($E$1,(DC$6-'[1]Tabulka propočtu, verze 2021'!$B$3))*DD$3/$E$4</f>
        <v>0</v>
      </c>
      <c r="DE152" s="1"/>
    </row>
    <row r="153" spans="1:109" x14ac:dyDescent="0.2">
      <c r="A153" s="136"/>
      <c r="B153" s="143" t="s">
        <v>57</v>
      </c>
      <c r="C153" s="114" t="str">
        <f>'[1]Tabulka propočtu, verze 2021'!C148</f>
        <v>H19</v>
      </c>
      <c r="D153" s="122" t="str">
        <f>'[1]Tabulka propočtu, verze 2021'!D148</f>
        <v>Opěrné a zárubní zdi (do 5 m výšky)</v>
      </c>
      <c r="E153" s="114" t="str">
        <f>'[1]Tabulka propočtu, verze 2021'!E148</f>
        <v>m2</v>
      </c>
      <c r="F153" s="67">
        <f>'[1]Tabulka propočtu, verze 2021'!G148</f>
        <v>2.6626257284293336E-2</v>
      </c>
      <c r="H153" s="126">
        <f>'[1]Tabulka propočtu, verze 2021'!$CQ148</f>
        <v>0</v>
      </c>
      <c r="I153" s="121">
        <f>'[1]Tabulka propočtu, verze 2021'!$CS148</f>
        <v>0</v>
      </c>
      <c r="K153" s="121">
        <f>'[1]Tabulka propočtu, verze 2021'!$CQ148</f>
        <v>0</v>
      </c>
      <c r="L153" s="121">
        <f>'[1]Tabulka propočtu, verze 2021'!$CS148</f>
        <v>0</v>
      </c>
      <c r="M153" s="64"/>
      <c r="N153" s="126">
        <f t="shared" si="295"/>
        <v>0</v>
      </c>
      <c r="O153" s="121">
        <f t="shared" si="296"/>
        <v>0</v>
      </c>
      <c r="P153"/>
      <c r="Q153" s="121">
        <f>$K153*POWER($E$1,(Q$6-'[1]Tabulka propočtu, verze 2021'!$B$3))*R$3/$E$4</f>
        <v>0</v>
      </c>
      <c r="R153" s="121">
        <f>$L153*POWER($E$1,(Q$6-'[1]Tabulka propočtu, verze 2021'!$B$3))*R$3/$E$4</f>
        <v>0</v>
      </c>
      <c r="S153"/>
      <c r="T153" s="121">
        <f>$K153*POWER($E$1,($T$6-'[1]Tabulka propočtu, verze 2021'!$B$3))*U$3/$E$4</f>
        <v>0</v>
      </c>
      <c r="U153" s="121">
        <f>$L153*POWER($E$1,($T$6-'[1]Tabulka propočtu, verze 2021'!$B$3))*U$3/$E$4</f>
        <v>0</v>
      </c>
      <c r="W153" s="121">
        <f>$K153*POWER($E$1,(W$6-'[1]Tabulka propočtu, verze 2021'!$B$3))*X$3/$E$4</f>
        <v>0</v>
      </c>
      <c r="X153" s="121">
        <f>$L153*POWER($E$1,(W$6-'[1]Tabulka propočtu, verze 2021'!$B$3))*X$3/$E$4</f>
        <v>0</v>
      </c>
      <c r="Z153" s="121">
        <f>$K153*POWER($E$1,(Z$6-'[1]Tabulka propočtu, verze 2021'!$B$3))*AA$3/$E$4</f>
        <v>0</v>
      </c>
      <c r="AA153" s="121">
        <f>$L153*POWER($E$1,(Z$6-'[1]Tabulka propočtu, verze 2021'!$B$3))*AA$3/$E$4</f>
        <v>0</v>
      </c>
      <c r="AB153" s="1"/>
      <c r="AC153" s="121">
        <f>$K153*POWER($E$1,(AC$6-'[1]Tabulka propočtu, verze 2021'!$B$3))*AD$3/$E$4</f>
        <v>0</v>
      </c>
      <c r="AD153" s="121">
        <f>$L153*POWER($E$1,(AC$6-'[1]Tabulka propočtu, verze 2021'!$B$3))*AD$3/$E$4</f>
        <v>0</v>
      </c>
      <c r="AE153" s="1"/>
      <c r="AF153" s="121">
        <f>$K153*POWER($E$1,(AF$6-'[1]Tabulka propočtu, verze 2021'!$B$3))*AG$3/$E$4</f>
        <v>0</v>
      </c>
      <c r="AG153" s="121">
        <f>$L153*POWER($E$1,(AF$6-'[1]Tabulka propočtu, verze 2021'!$B$3))*AG$3/$E$4</f>
        <v>0</v>
      </c>
      <c r="AH153" s="1"/>
      <c r="AI153" s="121">
        <f>$K153*POWER($E$1,(AI$6-'[1]Tabulka propočtu, verze 2021'!$B$3))*AJ$3/$E$4</f>
        <v>0</v>
      </c>
      <c r="AJ153" s="121">
        <f>$L153*POWER($E$1,(AI$6-'[1]Tabulka propočtu, verze 2021'!$B$3))*AJ$3/$E$4</f>
        <v>0</v>
      </c>
      <c r="AK153" s="1"/>
      <c r="AL153" s="121">
        <f>$K153*POWER($E$1,(AL$6-'[1]Tabulka propočtu, verze 2021'!$B$3))*AM$3/$E$4</f>
        <v>0</v>
      </c>
      <c r="AM153" s="121">
        <f>$L153*POWER($E$1,(AL$6-'[1]Tabulka propočtu, verze 2021'!$B$3))*AM$3/$E$4</f>
        <v>0</v>
      </c>
      <c r="AN153" s="1"/>
      <c r="AO153" s="121">
        <f>$K153*POWER($E$1,(AO$6-'[1]Tabulka propočtu, verze 2021'!$B$3))*AP$3/$E$4</f>
        <v>0</v>
      </c>
      <c r="AP153" s="121">
        <f>$L153*POWER($E$1,(AO$6-'[1]Tabulka propočtu, verze 2021'!$B$3))*AP$3/$E$4</f>
        <v>0</v>
      </c>
      <c r="AQ153" s="1"/>
      <c r="AR153" s="121">
        <f>$K153*POWER($E$1,(AR$6-'[1]Tabulka propočtu, verze 2021'!$B$3))*AS$3/$E$4</f>
        <v>0</v>
      </c>
      <c r="AS153" s="121">
        <f>$L153*POWER($E$1,(AR$6-'[1]Tabulka propočtu, verze 2021'!$B$3))*AS$3/$E$4</f>
        <v>0</v>
      </c>
      <c r="AT153" s="1"/>
      <c r="AU153" s="121">
        <f>$K153*POWER($E$1,(AU$6-'[1]Tabulka propočtu, verze 2021'!$B$3))*AV$3/$E$4</f>
        <v>0</v>
      </c>
      <c r="AV153" s="121">
        <f>$L153*POWER($E$1,(AU$6-'[1]Tabulka propočtu, verze 2021'!$B$3))*AV$3/$E$4</f>
        <v>0</v>
      </c>
      <c r="AW153" s="1"/>
      <c r="AX153" s="121">
        <f>$K153*POWER($E$1,(AX$6-'[1]Tabulka propočtu, verze 2021'!$B$3))*AY$3/$E$4</f>
        <v>0</v>
      </c>
      <c r="AY153" s="121">
        <f>$L153*POWER($E$1,(AX$6-'[1]Tabulka propočtu, verze 2021'!$B$3))*AY$3/$E$4</f>
        <v>0</v>
      </c>
      <c r="AZ153" s="1"/>
      <c r="BA153" s="121">
        <f>$K153*POWER($E$1,(BA$6-'[1]Tabulka propočtu, verze 2021'!$B$3))*BB$3/$E$4</f>
        <v>0</v>
      </c>
      <c r="BB153" s="121">
        <f>$L153*POWER($E$1,(BA$6-'[1]Tabulka propočtu, verze 2021'!$B$3))*BB$3/$E$4</f>
        <v>0</v>
      </c>
      <c r="BC153" s="1"/>
      <c r="BD153" s="121">
        <f>$K153*POWER($E$1,(BD$6-'[1]Tabulka propočtu, verze 2021'!$B$3))*BE$3/$E$4</f>
        <v>0</v>
      </c>
      <c r="BE153" s="121">
        <f>$L153*POWER($E$1,(BD$6-'[1]Tabulka propočtu, verze 2021'!$B$3))*BE$3/$E$4</f>
        <v>0</v>
      </c>
      <c r="BF153" s="1"/>
      <c r="BG153" s="121">
        <f>$K153*POWER($E$1,(BG$6-'[1]Tabulka propočtu, verze 2021'!$B$3))*BH$3/$E$4</f>
        <v>0</v>
      </c>
      <c r="BH153" s="121">
        <f>$L153*POWER($E$1,(BG$6-'[1]Tabulka propočtu, verze 2021'!$B$3))*BH$3/$E$4</f>
        <v>0</v>
      </c>
      <c r="BI153" s="1"/>
      <c r="BJ153" s="121">
        <f>$K153*POWER($E$1,(BJ$6-'[1]Tabulka propočtu, verze 2021'!$B$3))*BK$3/$E$4</f>
        <v>0</v>
      </c>
      <c r="BK153" s="121">
        <f>$L153*POWER($E$1,(BJ$6-'[1]Tabulka propočtu, verze 2021'!$B$3))*BK$3/$E$4</f>
        <v>0</v>
      </c>
      <c r="BL153" s="1"/>
      <c r="BM153" s="121">
        <f>$K153*POWER($E$1,(BM$6-'[1]Tabulka propočtu, verze 2021'!$B$3))*BN$3/$E$4</f>
        <v>0</v>
      </c>
      <c r="BN153" s="121">
        <f>$L153*POWER($E$1,(BM$6-'[1]Tabulka propočtu, verze 2021'!$B$3))*BN$3/$E$4</f>
        <v>0</v>
      </c>
      <c r="BO153" s="1"/>
      <c r="BP153" s="121">
        <f>$K153*POWER($E$1,(BP$6-'[1]Tabulka propočtu, verze 2021'!$B$3))*BQ$3/$E$4</f>
        <v>0</v>
      </c>
      <c r="BQ153" s="121">
        <f>$L153*POWER($E$1,(BP$6-'[1]Tabulka propočtu, verze 2021'!$B$3))*BQ$3/$E$4</f>
        <v>0</v>
      </c>
      <c r="BR153" s="1"/>
      <c r="BS153" s="121">
        <f>$K153*POWER($E$1,(BS$6-'[1]Tabulka propočtu, verze 2021'!$B$3))*BT$3/$E$4</f>
        <v>0</v>
      </c>
      <c r="BT153" s="121">
        <f>$L153*POWER($E$1,(BS$6-'[1]Tabulka propočtu, verze 2021'!$B$3))*BT$3/$E$4</f>
        <v>0</v>
      </c>
      <c r="BU153" s="1"/>
      <c r="BV153" s="121">
        <f>$K153*POWER($E$1,(BV$6-'[1]Tabulka propočtu, verze 2021'!$B$3))*BW$3/$E$4</f>
        <v>0</v>
      </c>
      <c r="BW153" s="121">
        <f>$L153*POWER($E$1,(BV$6-'[1]Tabulka propočtu, verze 2021'!$B$3))*BW$3/$E$4</f>
        <v>0</v>
      </c>
      <c r="BX153" s="1"/>
      <c r="BY153" s="121">
        <f>$K153*POWER($E$1,(BY$6-'[1]Tabulka propočtu, verze 2021'!$B$3))*BZ$3/$E$4</f>
        <v>0</v>
      </c>
      <c r="BZ153" s="121">
        <f>$L153*POWER($E$1,(BY$6-'[1]Tabulka propočtu, verze 2021'!$B$3))*BZ$3/$E$4</f>
        <v>0</v>
      </c>
      <c r="CA153" s="1"/>
      <c r="CB153" s="121">
        <f>$K153*POWER($E$1,(CB$6-'[1]Tabulka propočtu, verze 2021'!$B$3))*CC$3/$E$4</f>
        <v>0</v>
      </c>
      <c r="CC153" s="121">
        <f>$L153*POWER($E$1,(CB$6-'[1]Tabulka propočtu, verze 2021'!$B$3))*CC$3/$E$4</f>
        <v>0</v>
      </c>
      <c r="CD153" s="1"/>
      <c r="CE153" s="121">
        <f>$K153*POWER($E$1,(CE$6-'[1]Tabulka propočtu, verze 2021'!$B$3))*CF$3/$E$4</f>
        <v>0</v>
      </c>
      <c r="CF153" s="121">
        <f>$L153*POWER($E$1,(CE$6-'[1]Tabulka propočtu, verze 2021'!$B$3))*CF$3/$E$4</f>
        <v>0</v>
      </c>
      <c r="CG153" s="1"/>
      <c r="CH153" s="121">
        <f>$K153*POWER($E$1,(CH$6-'[1]Tabulka propočtu, verze 2021'!$B$3))*CI$3/$E$4</f>
        <v>0</v>
      </c>
      <c r="CI153" s="121">
        <f>$L153*POWER($E$1,(CH$6-'[1]Tabulka propočtu, verze 2021'!$B$3))*CI$3/$E$4</f>
        <v>0</v>
      </c>
      <c r="CJ153" s="1"/>
      <c r="CK153" s="121">
        <f>$K153*POWER($E$1,(CK$6-'[1]Tabulka propočtu, verze 2021'!$B$3))*CL$3/$E$4</f>
        <v>0</v>
      </c>
      <c r="CL153" s="121">
        <f>$L153*POWER($E$1,(CK$6-'[1]Tabulka propočtu, verze 2021'!$B$3))*CL$3/$E$4</f>
        <v>0</v>
      </c>
      <c r="CM153" s="1"/>
      <c r="CN153" s="121">
        <f>$K153*POWER($E$1,(CN$6-'[1]Tabulka propočtu, verze 2021'!$B$3))*CO$3/$E$4</f>
        <v>0</v>
      </c>
      <c r="CO153" s="121">
        <f>$L153*POWER($E$1,(CN$6-'[1]Tabulka propočtu, verze 2021'!$B$3))*CO$3/$E$4</f>
        <v>0</v>
      </c>
      <c r="CP153" s="1"/>
      <c r="CQ153" s="121">
        <f>$K153*POWER($E$1,(CQ$6-'[1]Tabulka propočtu, verze 2021'!$B$3))*CR$3/$E$4</f>
        <v>0</v>
      </c>
      <c r="CR153" s="121">
        <f>$L153*POWER($E$1,(CQ$6-'[1]Tabulka propočtu, verze 2021'!$B$3))*CR$3/$E$4</f>
        <v>0</v>
      </c>
      <c r="CS153" s="1"/>
      <c r="CT153" s="121">
        <f>$K153*POWER($E$1,(CT$6-'[1]Tabulka propočtu, verze 2021'!$B$3))*CU$3/$E$4</f>
        <v>0</v>
      </c>
      <c r="CU153" s="121">
        <f>$L153*POWER($E$1,(CT$6-'[1]Tabulka propočtu, verze 2021'!$B$3))*CU$3/$E$4</f>
        <v>0</v>
      </c>
      <c r="CV153" s="1"/>
      <c r="CW153" s="121">
        <f>$K153*POWER($E$1,(CW$6-'[1]Tabulka propočtu, verze 2021'!$B$3))*CX$3/$E$4</f>
        <v>0</v>
      </c>
      <c r="CX153" s="121">
        <f>$L153*POWER($E$1,(CW$6-'[1]Tabulka propočtu, verze 2021'!$B$3))*CX$3/$E$4</f>
        <v>0</v>
      </c>
      <c r="CY153" s="1"/>
      <c r="CZ153" s="121">
        <f>$K153*POWER($E$1,(CZ$6-'[1]Tabulka propočtu, verze 2021'!$B$3))*DA$3/$E$4</f>
        <v>0</v>
      </c>
      <c r="DA153" s="121">
        <f>$L153*POWER($E$1,(CZ$6-'[1]Tabulka propočtu, verze 2021'!$B$3))*DA$3/$E$4</f>
        <v>0</v>
      </c>
      <c r="DB153" s="1"/>
      <c r="DC153" s="121">
        <f>$K153*POWER($E$1,(DC$6-'[1]Tabulka propočtu, verze 2021'!$B$3))*DD$3/$E$4</f>
        <v>0</v>
      </c>
      <c r="DD153" s="121">
        <f>$L153*POWER($E$1,(DC$6-'[1]Tabulka propočtu, verze 2021'!$B$3))*DD$3/$E$4</f>
        <v>0</v>
      </c>
      <c r="DE153" s="1"/>
    </row>
    <row r="154" spans="1:109" x14ac:dyDescent="0.2">
      <c r="A154" s="136"/>
      <c r="B154" s="141"/>
      <c r="C154" s="114" t="str">
        <f>'[1]Tabulka propočtu, verze 2021'!C149</f>
        <v>H20</v>
      </c>
      <c r="D154" s="122" t="str">
        <f>'[1]Tabulka propočtu, verze 2021'!D149</f>
        <v>Opěrné a zárubní zdi (nad 5 m výšky)</v>
      </c>
      <c r="E154" s="114" t="str">
        <f>'[1]Tabulka propočtu, verze 2021'!E149</f>
        <v>m2</v>
      </c>
      <c r="F154" s="67">
        <f>'[1]Tabulka propočtu, verze 2021'!G149</f>
        <v>3.1951508741151997E-2</v>
      </c>
      <c r="H154" s="126">
        <f>'[1]Tabulka propočtu, verze 2021'!$CQ149</f>
        <v>0</v>
      </c>
      <c r="I154" s="121">
        <f>'[1]Tabulka propočtu, verze 2021'!$CS149</f>
        <v>0</v>
      </c>
      <c r="K154" s="121">
        <f>'[1]Tabulka propočtu, verze 2021'!$CQ149</f>
        <v>0</v>
      </c>
      <c r="L154" s="121">
        <f>'[1]Tabulka propočtu, verze 2021'!$CS149</f>
        <v>0</v>
      </c>
      <c r="M154" s="64"/>
      <c r="N154" s="126">
        <f t="shared" si="295"/>
        <v>0</v>
      </c>
      <c r="O154" s="121">
        <f t="shared" si="296"/>
        <v>0</v>
      </c>
      <c r="P154"/>
      <c r="Q154" s="121">
        <f>$K154*POWER($E$1,(Q$6-'[1]Tabulka propočtu, verze 2021'!$B$3))*R$3/$E$4</f>
        <v>0</v>
      </c>
      <c r="R154" s="121">
        <f>$L154*POWER($E$1,(Q$6-'[1]Tabulka propočtu, verze 2021'!$B$3))*R$3/$E$4</f>
        <v>0</v>
      </c>
      <c r="S154"/>
      <c r="T154" s="121">
        <f>$K154*POWER($E$1,($T$6-'[1]Tabulka propočtu, verze 2021'!$B$3))*U$3/$E$4</f>
        <v>0</v>
      </c>
      <c r="U154" s="121">
        <f>$L154*POWER($E$1,($T$6-'[1]Tabulka propočtu, verze 2021'!$B$3))*U$3/$E$4</f>
        <v>0</v>
      </c>
      <c r="W154" s="121">
        <f>$K154*POWER($E$1,(W$6-'[1]Tabulka propočtu, verze 2021'!$B$3))*X$3/$E$4</f>
        <v>0</v>
      </c>
      <c r="X154" s="121">
        <f>$L154*POWER($E$1,(W$6-'[1]Tabulka propočtu, verze 2021'!$B$3))*X$3/$E$4</f>
        <v>0</v>
      </c>
      <c r="Z154" s="121">
        <f>$K154*POWER($E$1,(Z$6-'[1]Tabulka propočtu, verze 2021'!$B$3))*AA$3/$E$4</f>
        <v>0</v>
      </c>
      <c r="AA154" s="121">
        <f>$L154*POWER($E$1,(Z$6-'[1]Tabulka propočtu, verze 2021'!$B$3))*AA$3/$E$4</f>
        <v>0</v>
      </c>
      <c r="AB154" s="1"/>
      <c r="AC154" s="121">
        <f>$K154*POWER($E$1,(AC$6-'[1]Tabulka propočtu, verze 2021'!$B$3))*AD$3/$E$4</f>
        <v>0</v>
      </c>
      <c r="AD154" s="121">
        <f>$L154*POWER($E$1,(AC$6-'[1]Tabulka propočtu, verze 2021'!$B$3))*AD$3/$E$4</f>
        <v>0</v>
      </c>
      <c r="AE154" s="1"/>
      <c r="AF154" s="121">
        <f>$K154*POWER($E$1,(AF$6-'[1]Tabulka propočtu, verze 2021'!$B$3))*AG$3/$E$4</f>
        <v>0</v>
      </c>
      <c r="AG154" s="121">
        <f>$L154*POWER($E$1,(AF$6-'[1]Tabulka propočtu, verze 2021'!$B$3))*AG$3/$E$4</f>
        <v>0</v>
      </c>
      <c r="AH154" s="1"/>
      <c r="AI154" s="121">
        <f>$K154*POWER($E$1,(AI$6-'[1]Tabulka propočtu, verze 2021'!$B$3))*AJ$3/$E$4</f>
        <v>0</v>
      </c>
      <c r="AJ154" s="121">
        <f>$L154*POWER($E$1,(AI$6-'[1]Tabulka propočtu, verze 2021'!$B$3))*AJ$3/$E$4</f>
        <v>0</v>
      </c>
      <c r="AK154" s="1"/>
      <c r="AL154" s="121">
        <f>$K154*POWER($E$1,(AL$6-'[1]Tabulka propočtu, verze 2021'!$B$3))*AM$3/$E$4</f>
        <v>0</v>
      </c>
      <c r="AM154" s="121">
        <f>$L154*POWER($E$1,(AL$6-'[1]Tabulka propočtu, verze 2021'!$B$3))*AM$3/$E$4</f>
        <v>0</v>
      </c>
      <c r="AN154" s="1"/>
      <c r="AO154" s="121">
        <f>$K154*POWER($E$1,(AO$6-'[1]Tabulka propočtu, verze 2021'!$B$3))*AP$3/$E$4</f>
        <v>0</v>
      </c>
      <c r="AP154" s="121">
        <f>$L154*POWER($E$1,(AO$6-'[1]Tabulka propočtu, verze 2021'!$B$3))*AP$3/$E$4</f>
        <v>0</v>
      </c>
      <c r="AQ154" s="1"/>
      <c r="AR154" s="121">
        <f>$K154*POWER($E$1,(AR$6-'[1]Tabulka propočtu, verze 2021'!$B$3))*AS$3/$E$4</f>
        <v>0</v>
      </c>
      <c r="AS154" s="121">
        <f>$L154*POWER($E$1,(AR$6-'[1]Tabulka propočtu, verze 2021'!$B$3))*AS$3/$E$4</f>
        <v>0</v>
      </c>
      <c r="AT154" s="1"/>
      <c r="AU154" s="121">
        <f>$K154*POWER($E$1,(AU$6-'[1]Tabulka propočtu, verze 2021'!$B$3))*AV$3/$E$4</f>
        <v>0</v>
      </c>
      <c r="AV154" s="121">
        <f>$L154*POWER($E$1,(AU$6-'[1]Tabulka propočtu, verze 2021'!$B$3))*AV$3/$E$4</f>
        <v>0</v>
      </c>
      <c r="AW154" s="1"/>
      <c r="AX154" s="121">
        <f>$K154*POWER($E$1,(AX$6-'[1]Tabulka propočtu, verze 2021'!$B$3))*AY$3/$E$4</f>
        <v>0</v>
      </c>
      <c r="AY154" s="121">
        <f>$L154*POWER($E$1,(AX$6-'[1]Tabulka propočtu, verze 2021'!$B$3))*AY$3/$E$4</f>
        <v>0</v>
      </c>
      <c r="AZ154" s="1"/>
      <c r="BA154" s="121">
        <f>$K154*POWER($E$1,(BA$6-'[1]Tabulka propočtu, verze 2021'!$B$3))*BB$3/$E$4</f>
        <v>0</v>
      </c>
      <c r="BB154" s="121">
        <f>$L154*POWER($E$1,(BA$6-'[1]Tabulka propočtu, verze 2021'!$B$3))*BB$3/$E$4</f>
        <v>0</v>
      </c>
      <c r="BC154" s="1"/>
      <c r="BD154" s="121">
        <f>$K154*POWER($E$1,(BD$6-'[1]Tabulka propočtu, verze 2021'!$B$3))*BE$3/$E$4</f>
        <v>0</v>
      </c>
      <c r="BE154" s="121">
        <f>$L154*POWER($E$1,(BD$6-'[1]Tabulka propočtu, verze 2021'!$B$3))*BE$3/$E$4</f>
        <v>0</v>
      </c>
      <c r="BF154" s="1"/>
      <c r="BG154" s="121">
        <f>$K154*POWER($E$1,(BG$6-'[1]Tabulka propočtu, verze 2021'!$B$3))*BH$3/$E$4</f>
        <v>0</v>
      </c>
      <c r="BH154" s="121">
        <f>$L154*POWER($E$1,(BG$6-'[1]Tabulka propočtu, verze 2021'!$B$3))*BH$3/$E$4</f>
        <v>0</v>
      </c>
      <c r="BI154" s="1"/>
      <c r="BJ154" s="121">
        <f>$K154*POWER($E$1,(BJ$6-'[1]Tabulka propočtu, verze 2021'!$B$3))*BK$3/$E$4</f>
        <v>0</v>
      </c>
      <c r="BK154" s="121">
        <f>$L154*POWER($E$1,(BJ$6-'[1]Tabulka propočtu, verze 2021'!$B$3))*BK$3/$E$4</f>
        <v>0</v>
      </c>
      <c r="BL154" s="1"/>
      <c r="BM154" s="121">
        <f>$K154*POWER($E$1,(BM$6-'[1]Tabulka propočtu, verze 2021'!$B$3))*BN$3/$E$4</f>
        <v>0</v>
      </c>
      <c r="BN154" s="121">
        <f>$L154*POWER($E$1,(BM$6-'[1]Tabulka propočtu, verze 2021'!$B$3))*BN$3/$E$4</f>
        <v>0</v>
      </c>
      <c r="BO154" s="1"/>
      <c r="BP154" s="121">
        <f>$K154*POWER($E$1,(BP$6-'[1]Tabulka propočtu, verze 2021'!$B$3))*BQ$3/$E$4</f>
        <v>0</v>
      </c>
      <c r="BQ154" s="121">
        <f>$L154*POWER($E$1,(BP$6-'[1]Tabulka propočtu, verze 2021'!$B$3))*BQ$3/$E$4</f>
        <v>0</v>
      </c>
      <c r="BR154" s="1"/>
      <c r="BS154" s="121">
        <f>$K154*POWER($E$1,(BS$6-'[1]Tabulka propočtu, verze 2021'!$B$3))*BT$3/$E$4</f>
        <v>0</v>
      </c>
      <c r="BT154" s="121">
        <f>$L154*POWER($E$1,(BS$6-'[1]Tabulka propočtu, verze 2021'!$B$3))*BT$3/$E$4</f>
        <v>0</v>
      </c>
      <c r="BU154" s="1"/>
      <c r="BV154" s="121">
        <f>$K154*POWER($E$1,(BV$6-'[1]Tabulka propočtu, verze 2021'!$B$3))*BW$3/$E$4</f>
        <v>0</v>
      </c>
      <c r="BW154" s="121">
        <f>$L154*POWER($E$1,(BV$6-'[1]Tabulka propočtu, verze 2021'!$B$3))*BW$3/$E$4</f>
        <v>0</v>
      </c>
      <c r="BX154" s="1"/>
      <c r="BY154" s="121">
        <f>$K154*POWER($E$1,(BY$6-'[1]Tabulka propočtu, verze 2021'!$B$3))*BZ$3/$E$4</f>
        <v>0</v>
      </c>
      <c r="BZ154" s="121">
        <f>$L154*POWER($E$1,(BY$6-'[1]Tabulka propočtu, verze 2021'!$B$3))*BZ$3/$E$4</f>
        <v>0</v>
      </c>
      <c r="CA154" s="1"/>
      <c r="CB154" s="121">
        <f>$K154*POWER($E$1,(CB$6-'[1]Tabulka propočtu, verze 2021'!$B$3))*CC$3/$E$4</f>
        <v>0</v>
      </c>
      <c r="CC154" s="121">
        <f>$L154*POWER($E$1,(CB$6-'[1]Tabulka propočtu, verze 2021'!$B$3))*CC$3/$E$4</f>
        <v>0</v>
      </c>
      <c r="CD154" s="1"/>
      <c r="CE154" s="121">
        <f>$K154*POWER($E$1,(CE$6-'[1]Tabulka propočtu, verze 2021'!$B$3))*CF$3/$E$4</f>
        <v>0</v>
      </c>
      <c r="CF154" s="121">
        <f>$L154*POWER($E$1,(CE$6-'[1]Tabulka propočtu, verze 2021'!$B$3))*CF$3/$E$4</f>
        <v>0</v>
      </c>
      <c r="CG154" s="1"/>
      <c r="CH154" s="121">
        <f>$K154*POWER($E$1,(CH$6-'[1]Tabulka propočtu, verze 2021'!$B$3))*CI$3/$E$4</f>
        <v>0</v>
      </c>
      <c r="CI154" s="121">
        <f>$L154*POWER($E$1,(CH$6-'[1]Tabulka propočtu, verze 2021'!$B$3))*CI$3/$E$4</f>
        <v>0</v>
      </c>
      <c r="CJ154" s="1"/>
      <c r="CK154" s="121">
        <f>$K154*POWER($E$1,(CK$6-'[1]Tabulka propočtu, verze 2021'!$B$3))*CL$3/$E$4</f>
        <v>0</v>
      </c>
      <c r="CL154" s="121">
        <f>$L154*POWER($E$1,(CK$6-'[1]Tabulka propočtu, verze 2021'!$B$3))*CL$3/$E$4</f>
        <v>0</v>
      </c>
      <c r="CM154" s="1"/>
      <c r="CN154" s="121">
        <f>$K154*POWER($E$1,(CN$6-'[1]Tabulka propočtu, verze 2021'!$B$3))*CO$3/$E$4</f>
        <v>0</v>
      </c>
      <c r="CO154" s="121">
        <f>$L154*POWER($E$1,(CN$6-'[1]Tabulka propočtu, verze 2021'!$B$3))*CO$3/$E$4</f>
        <v>0</v>
      </c>
      <c r="CP154" s="1"/>
      <c r="CQ154" s="121">
        <f>$K154*POWER($E$1,(CQ$6-'[1]Tabulka propočtu, verze 2021'!$B$3))*CR$3/$E$4</f>
        <v>0</v>
      </c>
      <c r="CR154" s="121">
        <f>$L154*POWER($E$1,(CQ$6-'[1]Tabulka propočtu, verze 2021'!$B$3))*CR$3/$E$4</f>
        <v>0</v>
      </c>
      <c r="CS154" s="1"/>
      <c r="CT154" s="121">
        <f>$K154*POWER($E$1,(CT$6-'[1]Tabulka propočtu, verze 2021'!$B$3))*CU$3/$E$4</f>
        <v>0</v>
      </c>
      <c r="CU154" s="121">
        <f>$L154*POWER($E$1,(CT$6-'[1]Tabulka propočtu, verze 2021'!$B$3))*CU$3/$E$4</f>
        <v>0</v>
      </c>
      <c r="CV154" s="1"/>
      <c r="CW154" s="121">
        <f>$K154*POWER($E$1,(CW$6-'[1]Tabulka propočtu, verze 2021'!$B$3))*CX$3/$E$4</f>
        <v>0</v>
      </c>
      <c r="CX154" s="121">
        <f>$L154*POWER($E$1,(CW$6-'[1]Tabulka propočtu, verze 2021'!$B$3))*CX$3/$E$4</f>
        <v>0</v>
      </c>
      <c r="CY154" s="1"/>
      <c r="CZ154" s="121">
        <f>$K154*POWER($E$1,(CZ$6-'[1]Tabulka propočtu, verze 2021'!$B$3))*DA$3/$E$4</f>
        <v>0</v>
      </c>
      <c r="DA154" s="121">
        <f>$L154*POWER($E$1,(CZ$6-'[1]Tabulka propočtu, verze 2021'!$B$3))*DA$3/$E$4</f>
        <v>0</v>
      </c>
      <c r="DB154" s="1"/>
      <c r="DC154" s="121">
        <f>$K154*POWER($E$1,(DC$6-'[1]Tabulka propočtu, verze 2021'!$B$3))*DD$3/$E$4</f>
        <v>0</v>
      </c>
      <c r="DD154" s="121">
        <f>$L154*POWER($E$1,(DC$6-'[1]Tabulka propočtu, verze 2021'!$B$3))*DD$3/$E$4</f>
        <v>0</v>
      </c>
      <c r="DE154" s="1"/>
    </row>
    <row r="155" spans="1:109" x14ac:dyDescent="0.2">
      <c r="A155" s="136"/>
      <c r="B155" s="141"/>
      <c r="C155" s="114" t="str">
        <f>'[1]Tabulka propočtu, verze 2021'!C150</f>
        <v>H21</v>
      </c>
      <c r="D155" s="122" t="str">
        <f>'[1]Tabulka propočtu, verze 2021'!D150</f>
        <v>Opěrné a zárubní zdi - rekonstrukce</v>
      </c>
      <c r="E155" s="114" t="str">
        <f>'[1]Tabulka propočtu, verze 2021'!E150</f>
        <v>m2</v>
      </c>
      <c r="F155" s="67">
        <f>'[1]Tabulka propočtu, verze 2021'!G150</f>
        <v>1.0650502913717332E-2</v>
      </c>
      <c r="H155" s="126">
        <f>'[1]Tabulka propočtu, verze 2021'!$CQ150</f>
        <v>0</v>
      </c>
      <c r="I155" s="121">
        <f>'[1]Tabulka propočtu, verze 2021'!$CS150</f>
        <v>0</v>
      </c>
      <c r="K155" s="121">
        <f>'[1]Tabulka propočtu, verze 2021'!$CQ150</f>
        <v>0</v>
      </c>
      <c r="L155" s="121">
        <f>'[1]Tabulka propočtu, verze 2021'!$CS150</f>
        <v>0</v>
      </c>
      <c r="M155" s="64"/>
      <c r="N155" s="126">
        <f t="shared" si="295"/>
        <v>0</v>
      </c>
      <c r="O155" s="121">
        <f t="shared" si="296"/>
        <v>0</v>
      </c>
      <c r="P155"/>
      <c r="Q155" s="121">
        <f>$K155*POWER($E$1,(Q$6-'[1]Tabulka propočtu, verze 2021'!$B$3))*R$3/$E$4</f>
        <v>0</v>
      </c>
      <c r="R155" s="121">
        <f>$L155*POWER($E$1,(Q$6-'[1]Tabulka propočtu, verze 2021'!$B$3))*R$3/$E$4</f>
        <v>0</v>
      </c>
      <c r="S155"/>
      <c r="T155" s="121">
        <f>$K155*POWER($E$1,($T$6-'[1]Tabulka propočtu, verze 2021'!$B$3))*U$3/$E$4</f>
        <v>0</v>
      </c>
      <c r="U155" s="121">
        <f>$L155*POWER($E$1,($T$6-'[1]Tabulka propočtu, verze 2021'!$B$3))*U$3/$E$4</f>
        <v>0</v>
      </c>
      <c r="W155" s="121">
        <f>$K155*POWER($E$1,(W$6-'[1]Tabulka propočtu, verze 2021'!$B$3))*X$3/$E$4</f>
        <v>0</v>
      </c>
      <c r="X155" s="121">
        <f>$L155*POWER($E$1,(W$6-'[1]Tabulka propočtu, verze 2021'!$B$3))*X$3/$E$4</f>
        <v>0</v>
      </c>
      <c r="Z155" s="121">
        <f>$K155*POWER($E$1,(Z$6-'[1]Tabulka propočtu, verze 2021'!$B$3))*AA$3/$E$4</f>
        <v>0</v>
      </c>
      <c r="AA155" s="121">
        <f>$L155*POWER($E$1,(Z$6-'[1]Tabulka propočtu, verze 2021'!$B$3))*AA$3/$E$4</f>
        <v>0</v>
      </c>
      <c r="AB155" s="1"/>
      <c r="AC155" s="121">
        <f>$K155*POWER($E$1,(AC$6-'[1]Tabulka propočtu, verze 2021'!$B$3))*AD$3/$E$4</f>
        <v>0</v>
      </c>
      <c r="AD155" s="121">
        <f>$L155*POWER($E$1,(AC$6-'[1]Tabulka propočtu, verze 2021'!$B$3))*AD$3/$E$4</f>
        <v>0</v>
      </c>
      <c r="AE155" s="1"/>
      <c r="AF155" s="121">
        <f>$K155*POWER($E$1,(AF$6-'[1]Tabulka propočtu, verze 2021'!$B$3))*AG$3/$E$4</f>
        <v>0</v>
      </c>
      <c r="AG155" s="121">
        <f>$L155*POWER($E$1,(AF$6-'[1]Tabulka propočtu, verze 2021'!$B$3))*AG$3/$E$4</f>
        <v>0</v>
      </c>
      <c r="AH155" s="1"/>
      <c r="AI155" s="121">
        <f>$K155*POWER($E$1,(AI$6-'[1]Tabulka propočtu, verze 2021'!$B$3))*AJ$3/$E$4</f>
        <v>0</v>
      </c>
      <c r="AJ155" s="121">
        <f>$L155*POWER($E$1,(AI$6-'[1]Tabulka propočtu, verze 2021'!$B$3))*AJ$3/$E$4</f>
        <v>0</v>
      </c>
      <c r="AK155" s="1"/>
      <c r="AL155" s="121">
        <f>$K155*POWER($E$1,(AL$6-'[1]Tabulka propočtu, verze 2021'!$B$3))*AM$3/$E$4</f>
        <v>0</v>
      </c>
      <c r="AM155" s="121">
        <f>$L155*POWER($E$1,(AL$6-'[1]Tabulka propočtu, verze 2021'!$B$3))*AM$3/$E$4</f>
        <v>0</v>
      </c>
      <c r="AN155" s="1"/>
      <c r="AO155" s="121">
        <f>$K155*POWER($E$1,(AO$6-'[1]Tabulka propočtu, verze 2021'!$B$3))*AP$3/$E$4</f>
        <v>0</v>
      </c>
      <c r="AP155" s="121">
        <f>$L155*POWER($E$1,(AO$6-'[1]Tabulka propočtu, verze 2021'!$B$3))*AP$3/$E$4</f>
        <v>0</v>
      </c>
      <c r="AQ155" s="1"/>
      <c r="AR155" s="121">
        <f>$K155*POWER($E$1,(AR$6-'[1]Tabulka propočtu, verze 2021'!$B$3))*AS$3/$E$4</f>
        <v>0</v>
      </c>
      <c r="AS155" s="121">
        <f>$L155*POWER($E$1,(AR$6-'[1]Tabulka propočtu, verze 2021'!$B$3))*AS$3/$E$4</f>
        <v>0</v>
      </c>
      <c r="AT155" s="1"/>
      <c r="AU155" s="121">
        <f>$K155*POWER($E$1,(AU$6-'[1]Tabulka propočtu, verze 2021'!$B$3))*AV$3/$E$4</f>
        <v>0</v>
      </c>
      <c r="AV155" s="121">
        <f>$L155*POWER($E$1,(AU$6-'[1]Tabulka propočtu, verze 2021'!$B$3))*AV$3/$E$4</f>
        <v>0</v>
      </c>
      <c r="AW155" s="1"/>
      <c r="AX155" s="121">
        <f>$K155*POWER($E$1,(AX$6-'[1]Tabulka propočtu, verze 2021'!$B$3))*AY$3/$E$4</f>
        <v>0</v>
      </c>
      <c r="AY155" s="121">
        <f>$L155*POWER($E$1,(AX$6-'[1]Tabulka propočtu, verze 2021'!$B$3))*AY$3/$E$4</f>
        <v>0</v>
      </c>
      <c r="AZ155" s="1"/>
      <c r="BA155" s="121">
        <f>$K155*POWER($E$1,(BA$6-'[1]Tabulka propočtu, verze 2021'!$B$3))*BB$3/$E$4</f>
        <v>0</v>
      </c>
      <c r="BB155" s="121">
        <f>$L155*POWER($E$1,(BA$6-'[1]Tabulka propočtu, verze 2021'!$B$3))*BB$3/$E$4</f>
        <v>0</v>
      </c>
      <c r="BC155" s="1"/>
      <c r="BD155" s="121">
        <f>$K155*POWER($E$1,(BD$6-'[1]Tabulka propočtu, verze 2021'!$B$3))*BE$3/$E$4</f>
        <v>0</v>
      </c>
      <c r="BE155" s="121">
        <f>$L155*POWER($E$1,(BD$6-'[1]Tabulka propočtu, verze 2021'!$B$3))*BE$3/$E$4</f>
        <v>0</v>
      </c>
      <c r="BF155" s="1"/>
      <c r="BG155" s="121">
        <f>$K155*POWER($E$1,(BG$6-'[1]Tabulka propočtu, verze 2021'!$B$3))*BH$3/$E$4</f>
        <v>0</v>
      </c>
      <c r="BH155" s="121">
        <f>$L155*POWER($E$1,(BG$6-'[1]Tabulka propočtu, verze 2021'!$B$3))*BH$3/$E$4</f>
        <v>0</v>
      </c>
      <c r="BI155" s="1"/>
      <c r="BJ155" s="121">
        <f>$K155*POWER($E$1,(BJ$6-'[1]Tabulka propočtu, verze 2021'!$B$3))*BK$3/$E$4</f>
        <v>0</v>
      </c>
      <c r="BK155" s="121">
        <f>$L155*POWER($E$1,(BJ$6-'[1]Tabulka propočtu, verze 2021'!$B$3))*BK$3/$E$4</f>
        <v>0</v>
      </c>
      <c r="BL155" s="1"/>
      <c r="BM155" s="121">
        <f>$K155*POWER($E$1,(BM$6-'[1]Tabulka propočtu, verze 2021'!$B$3))*BN$3/$E$4</f>
        <v>0</v>
      </c>
      <c r="BN155" s="121">
        <f>$L155*POWER($E$1,(BM$6-'[1]Tabulka propočtu, verze 2021'!$B$3))*BN$3/$E$4</f>
        <v>0</v>
      </c>
      <c r="BO155" s="1"/>
      <c r="BP155" s="121">
        <f>$K155*POWER($E$1,(BP$6-'[1]Tabulka propočtu, verze 2021'!$B$3))*BQ$3/$E$4</f>
        <v>0</v>
      </c>
      <c r="BQ155" s="121">
        <f>$L155*POWER($E$1,(BP$6-'[1]Tabulka propočtu, verze 2021'!$B$3))*BQ$3/$E$4</f>
        <v>0</v>
      </c>
      <c r="BR155" s="1"/>
      <c r="BS155" s="121">
        <f>$K155*POWER($E$1,(BS$6-'[1]Tabulka propočtu, verze 2021'!$B$3))*BT$3/$E$4</f>
        <v>0</v>
      </c>
      <c r="BT155" s="121">
        <f>$L155*POWER($E$1,(BS$6-'[1]Tabulka propočtu, verze 2021'!$B$3))*BT$3/$E$4</f>
        <v>0</v>
      </c>
      <c r="BU155" s="1"/>
      <c r="BV155" s="121">
        <f>$K155*POWER($E$1,(BV$6-'[1]Tabulka propočtu, verze 2021'!$B$3))*BW$3/$E$4</f>
        <v>0</v>
      </c>
      <c r="BW155" s="121">
        <f>$L155*POWER($E$1,(BV$6-'[1]Tabulka propočtu, verze 2021'!$B$3))*BW$3/$E$4</f>
        <v>0</v>
      </c>
      <c r="BX155" s="1"/>
      <c r="BY155" s="121">
        <f>$K155*POWER($E$1,(BY$6-'[1]Tabulka propočtu, verze 2021'!$B$3))*BZ$3/$E$4</f>
        <v>0</v>
      </c>
      <c r="BZ155" s="121">
        <f>$L155*POWER($E$1,(BY$6-'[1]Tabulka propočtu, verze 2021'!$B$3))*BZ$3/$E$4</f>
        <v>0</v>
      </c>
      <c r="CA155" s="1"/>
      <c r="CB155" s="121">
        <f>$K155*POWER($E$1,(CB$6-'[1]Tabulka propočtu, verze 2021'!$B$3))*CC$3/$E$4</f>
        <v>0</v>
      </c>
      <c r="CC155" s="121">
        <f>$L155*POWER($E$1,(CB$6-'[1]Tabulka propočtu, verze 2021'!$B$3))*CC$3/$E$4</f>
        <v>0</v>
      </c>
      <c r="CD155" s="1"/>
      <c r="CE155" s="121">
        <f>$K155*POWER($E$1,(CE$6-'[1]Tabulka propočtu, verze 2021'!$B$3))*CF$3/$E$4</f>
        <v>0</v>
      </c>
      <c r="CF155" s="121">
        <f>$L155*POWER($E$1,(CE$6-'[1]Tabulka propočtu, verze 2021'!$B$3))*CF$3/$E$4</f>
        <v>0</v>
      </c>
      <c r="CG155" s="1"/>
      <c r="CH155" s="121">
        <f>$K155*POWER($E$1,(CH$6-'[1]Tabulka propočtu, verze 2021'!$B$3))*CI$3/$E$4</f>
        <v>0</v>
      </c>
      <c r="CI155" s="121">
        <f>$L155*POWER($E$1,(CH$6-'[1]Tabulka propočtu, verze 2021'!$B$3))*CI$3/$E$4</f>
        <v>0</v>
      </c>
      <c r="CJ155" s="1"/>
      <c r="CK155" s="121">
        <f>$K155*POWER($E$1,(CK$6-'[1]Tabulka propočtu, verze 2021'!$B$3))*CL$3/$E$4</f>
        <v>0</v>
      </c>
      <c r="CL155" s="121">
        <f>$L155*POWER($E$1,(CK$6-'[1]Tabulka propočtu, verze 2021'!$B$3))*CL$3/$E$4</f>
        <v>0</v>
      </c>
      <c r="CM155" s="1"/>
      <c r="CN155" s="121">
        <f>$K155*POWER($E$1,(CN$6-'[1]Tabulka propočtu, verze 2021'!$B$3))*CO$3/$E$4</f>
        <v>0</v>
      </c>
      <c r="CO155" s="121">
        <f>$L155*POWER($E$1,(CN$6-'[1]Tabulka propočtu, verze 2021'!$B$3))*CO$3/$E$4</f>
        <v>0</v>
      </c>
      <c r="CP155" s="1"/>
      <c r="CQ155" s="121">
        <f>$K155*POWER($E$1,(CQ$6-'[1]Tabulka propočtu, verze 2021'!$B$3))*CR$3/$E$4</f>
        <v>0</v>
      </c>
      <c r="CR155" s="121">
        <f>$L155*POWER($E$1,(CQ$6-'[1]Tabulka propočtu, verze 2021'!$B$3))*CR$3/$E$4</f>
        <v>0</v>
      </c>
      <c r="CS155" s="1"/>
      <c r="CT155" s="121">
        <f>$K155*POWER($E$1,(CT$6-'[1]Tabulka propočtu, verze 2021'!$B$3))*CU$3/$E$4</f>
        <v>0</v>
      </c>
      <c r="CU155" s="121">
        <f>$L155*POWER($E$1,(CT$6-'[1]Tabulka propočtu, verze 2021'!$B$3))*CU$3/$E$4</f>
        <v>0</v>
      </c>
      <c r="CV155" s="1"/>
      <c r="CW155" s="121">
        <f>$K155*POWER($E$1,(CW$6-'[1]Tabulka propočtu, verze 2021'!$B$3))*CX$3/$E$4</f>
        <v>0</v>
      </c>
      <c r="CX155" s="121">
        <f>$L155*POWER($E$1,(CW$6-'[1]Tabulka propočtu, verze 2021'!$B$3))*CX$3/$E$4</f>
        <v>0</v>
      </c>
      <c r="CY155" s="1"/>
      <c r="CZ155" s="121">
        <f>$K155*POWER($E$1,(CZ$6-'[1]Tabulka propočtu, verze 2021'!$B$3))*DA$3/$E$4</f>
        <v>0</v>
      </c>
      <c r="DA155" s="121">
        <f>$L155*POWER($E$1,(CZ$6-'[1]Tabulka propočtu, verze 2021'!$B$3))*DA$3/$E$4</f>
        <v>0</v>
      </c>
      <c r="DB155" s="1"/>
      <c r="DC155" s="121">
        <f>$K155*POWER($E$1,(DC$6-'[1]Tabulka propočtu, verze 2021'!$B$3))*DD$3/$E$4</f>
        <v>0</v>
      </c>
      <c r="DD155" s="121">
        <f>$L155*POWER($E$1,(DC$6-'[1]Tabulka propočtu, verze 2021'!$B$3))*DD$3/$E$4</f>
        <v>0</v>
      </c>
      <c r="DE155" s="1"/>
    </row>
    <row r="156" spans="1:109" x14ac:dyDescent="0.2">
      <c r="A156" s="136"/>
      <c r="B156" s="141"/>
      <c r="C156" s="114" t="str">
        <f>'[1]Tabulka propočtu, verze 2021'!C151</f>
        <v>H22</v>
      </c>
      <c r="D156" s="122" t="str">
        <f>'[1]Tabulka propočtu, verze 2021'!D151</f>
        <v>Opěrné a zárubní zdi - demolice</v>
      </c>
      <c r="E156" s="114" t="str">
        <f>'[1]Tabulka propočtu, verze 2021'!E151</f>
        <v>m2</v>
      </c>
      <c r="F156" s="67">
        <f>'[1]Tabulka propočtu, verze 2021'!G151</f>
        <v>1.0117977768031467E-2</v>
      </c>
      <c r="H156" s="126">
        <f>'[1]Tabulka propočtu, verze 2021'!$CQ151</f>
        <v>0</v>
      </c>
      <c r="I156" s="121">
        <f>'[1]Tabulka propočtu, verze 2021'!$CS151</f>
        <v>0</v>
      </c>
      <c r="K156" s="121">
        <f>'[1]Tabulka propočtu, verze 2021'!$CQ151</f>
        <v>0</v>
      </c>
      <c r="L156" s="121">
        <f>'[1]Tabulka propočtu, verze 2021'!$CS151</f>
        <v>0</v>
      </c>
      <c r="M156" s="64"/>
      <c r="N156" s="126">
        <f t="shared" si="295"/>
        <v>0</v>
      </c>
      <c r="O156" s="121">
        <f t="shared" si="296"/>
        <v>0</v>
      </c>
      <c r="P156"/>
      <c r="Q156" s="121">
        <f>$K156*POWER($E$1,(Q$6-'[1]Tabulka propočtu, verze 2021'!$B$3))*R$3/$E$4</f>
        <v>0</v>
      </c>
      <c r="R156" s="121">
        <f>$L156*POWER($E$1,(Q$6-'[1]Tabulka propočtu, verze 2021'!$B$3))*R$3/$E$4</f>
        <v>0</v>
      </c>
      <c r="S156"/>
      <c r="T156" s="121">
        <f>$K156*POWER($E$1,($T$6-'[1]Tabulka propočtu, verze 2021'!$B$3))*U$3/$E$4</f>
        <v>0</v>
      </c>
      <c r="U156" s="121">
        <f>$L156*POWER($E$1,($T$6-'[1]Tabulka propočtu, verze 2021'!$B$3))*U$3/$E$4</f>
        <v>0</v>
      </c>
      <c r="W156" s="121">
        <f>$K156*POWER($E$1,(W$6-'[1]Tabulka propočtu, verze 2021'!$B$3))*X$3/$E$4</f>
        <v>0</v>
      </c>
      <c r="X156" s="121">
        <f>$L156*POWER($E$1,(W$6-'[1]Tabulka propočtu, verze 2021'!$B$3))*X$3/$E$4</f>
        <v>0</v>
      </c>
      <c r="Z156" s="121">
        <f>$K156*POWER($E$1,(Z$6-'[1]Tabulka propočtu, verze 2021'!$B$3))*AA$3/$E$4</f>
        <v>0</v>
      </c>
      <c r="AA156" s="121">
        <f>$L156*POWER($E$1,(Z$6-'[1]Tabulka propočtu, verze 2021'!$B$3))*AA$3/$E$4</f>
        <v>0</v>
      </c>
      <c r="AB156" s="1"/>
      <c r="AC156" s="121">
        <f>$K156*POWER($E$1,(AC$6-'[1]Tabulka propočtu, verze 2021'!$B$3))*AD$3/$E$4</f>
        <v>0</v>
      </c>
      <c r="AD156" s="121">
        <f>$L156*POWER($E$1,(AC$6-'[1]Tabulka propočtu, verze 2021'!$B$3))*AD$3/$E$4</f>
        <v>0</v>
      </c>
      <c r="AE156" s="1"/>
      <c r="AF156" s="121">
        <f>$K156*POWER($E$1,(AF$6-'[1]Tabulka propočtu, verze 2021'!$B$3))*AG$3/$E$4</f>
        <v>0</v>
      </c>
      <c r="AG156" s="121">
        <f>$L156*POWER($E$1,(AF$6-'[1]Tabulka propočtu, verze 2021'!$B$3))*AG$3/$E$4</f>
        <v>0</v>
      </c>
      <c r="AH156" s="1"/>
      <c r="AI156" s="121">
        <f>$K156*POWER($E$1,(AI$6-'[1]Tabulka propočtu, verze 2021'!$B$3))*AJ$3/$E$4</f>
        <v>0</v>
      </c>
      <c r="AJ156" s="121">
        <f>$L156*POWER($E$1,(AI$6-'[1]Tabulka propočtu, verze 2021'!$B$3))*AJ$3/$E$4</f>
        <v>0</v>
      </c>
      <c r="AK156" s="1"/>
      <c r="AL156" s="121">
        <f>$K156*POWER($E$1,(AL$6-'[1]Tabulka propočtu, verze 2021'!$B$3))*AM$3/$E$4</f>
        <v>0</v>
      </c>
      <c r="AM156" s="121">
        <f>$L156*POWER($E$1,(AL$6-'[1]Tabulka propočtu, verze 2021'!$B$3))*AM$3/$E$4</f>
        <v>0</v>
      </c>
      <c r="AN156" s="1"/>
      <c r="AO156" s="121">
        <f>$K156*POWER($E$1,(AO$6-'[1]Tabulka propočtu, verze 2021'!$B$3))*AP$3/$E$4</f>
        <v>0</v>
      </c>
      <c r="AP156" s="121">
        <f>$L156*POWER($E$1,(AO$6-'[1]Tabulka propočtu, verze 2021'!$B$3))*AP$3/$E$4</f>
        <v>0</v>
      </c>
      <c r="AQ156" s="1"/>
      <c r="AR156" s="121">
        <f>$K156*POWER($E$1,(AR$6-'[1]Tabulka propočtu, verze 2021'!$B$3))*AS$3/$E$4</f>
        <v>0</v>
      </c>
      <c r="AS156" s="121">
        <f>$L156*POWER($E$1,(AR$6-'[1]Tabulka propočtu, verze 2021'!$B$3))*AS$3/$E$4</f>
        <v>0</v>
      </c>
      <c r="AT156" s="1"/>
      <c r="AU156" s="121">
        <f>$K156*POWER($E$1,(AU$6-'[1]Tabulka propočtu, verze 2021'!$B$3))*AV$3/$E$4</f>
        <v>0</v>
      </c>
      <c r="AV156" s="121">
        <f>$L156*POWER($E$1,(AU$6-'[1]Tabulka propočtu, verze 2021'!$B$3))*AV$3/$E$4</f>
        <v>0</v>
      </c>
      <c r="AW156" s="1"/>
      <c r="AX156" s="121">
        <f>$K156*POWER($E$1,(AX$6-'[1]Tabulka propočtu, verze 2021'!$B$3))*AY$3/$E$4</f>
        <v>0</v>
      </c>
      <c r="AY156" s="121">
        <f>$L156*POWER($E$1,(AX$6-'[1]Tabulka propočtu, verze 2021'!$B$3))*AY$3/$E$4</f>
        <v>0</v>
      </c>
      <c r="AZ156" s="1"/>
      <c r="BA156" s="121">
        <f>$K156*POWER($E$1,(BA$6-'[1]Tabulka propočtu, verze 2021'!$B$3))*BB$3/$E$4</f>
        <v>0</v>
      </c>
      <c r="BB156" s="121">
        <f>$L156*POWER($E$1,(BA$6-'[1]Tabulka propočtu, verze 2021'!$B$3))*BB$3/$E$4</f>
        <v>0</v>
      </c>
      <c r="BC156" s="1"/>
      <c r="BD156" s="121">
        <f>$K156*POWER($E$1,(BD$6-'[1]Tabulka propočtu, verze 2021'!$B$3))*BE$3/$E$4</f>
        <v>0</v>
      </c>
      <c r="BE156" s="121">
        <f>$L156*POWER($E$1,(BD$6-'[1]Tabulka propočtu, verze 2021'!$B$3))*BE$3/$E$4</f>
        <v>0</v>
      </c>
      <c r="BF156" s="1"/>
      <c r="BG156" s="121">
        <f>$K156*POWER($E$1,(BG$6-'[1]Tabulka propočtu, verze 2021'!$B$3))*BH$3/$E$4</f>
        <v>0</v>
      </c>
      <c r="BH156" s="121">
        <f>$L156*POWER($E$1,(BG$6-'[1]Tabulka propočtu, verze 2021'!$B$3))*BH$3/$E$4</f>
        <v>0</v>
      </c>
      <c r="BI156" s="1"/>
      <c r="BJ156" s="121">
        <f>$K156*POWER($E$1,(BJ$6-'[1]Tabulka propočtu, verze 2021'!$B$3))*BK$3/$E$4</f>
        <v>0</v>
      </c>
      <c r="BK156" s="121">
        <f>$L156*POWER($E$1,(BJ$6-'[1]Tabulka propočtu, verze 2021'!$B$3))*BK$3/$E$4</f>
        <v>0</v>
      </c>
      <c r="BL156" s="1"/>
      <c r="BM156" s="121">
        <f>$K156*POWER($E$1,(BM$6-'[1]Tabulka propočtu, verze 2021'!$B$3))*BN$3/$E$4</f>
        <v>0</v>
      </c>
      <c r="BN156" s="121">
        <f>$L156*POWER($E$1,(BM$6-'[1]Tabulka propočtu, verze 2021'!$B$3))*BN$3/$E$4</f>
        <v>0</v>
      </c>
      <c r="BO156" s="1"/>
      <c r="BP156" s="121">
        <f>$K156*POWER($E$1,(BP$6-'[1]Tabulka propočtu, verze 2021'!$B$3))*BQ$3/$E$4</f>
        <v>0</v>
      </c>
      <c r="BQ156" s="121">
        <f>$L156*POWER($E$1,(BP$6-'[1]Tabulka propočtu, verze 2021'!$B$3))*BQ$3/$E$4</f>
        <v>0</v>
      </c>
      <c r="BR156" s="1"/>
      <c r="BS156" s="121">
        <f>$K156*POWER($E$1,(BS$6-'[1]Tabulka propočtu, verze 2021'!$B$3))*BT$3/$E$4</f>
        <v>0</v>
      </c>
      <c r="BT156" s="121">
        <f>$L156*POWER($E$1,(BS$6-'[1]Tabulka propočtu, verze 2021'!$B$3))*BT$3/$E$4</f>
        <v>0</v>
      </c>
      <c r="BU156" s="1"/>
      <c r="BV156" s="121">
        <f>$K156*POWER($E$1,(BV$6-'[1]Tabulka propočtu, verze 2021'!$B$3))*BW$3/$E$4</f>
        <v>0</v>
      </c>
      <c r="BW156" s="121">
        <f>$L156*POWER($E$1,(BV$6-'[1]Tabulka propočtu, verze 2021'!$B$3))*BW$3/$E$4</f>
        <v>0</v>
      </c>
      <c r="BX156" s="1"/>
      <c r="BY156" s="121">
        <f>$K156*POWER($E$1,(BY$6-'[1]Tabulka propočtu, verze 2021'!$B$3))*BZ$3/$E$4</f>
        <v>0</v>
      </c>
      <c r="BZ156" s="121">
        <f>$L156*POWER($E$1,(BY$6-'[1]Tabulka propočtu, verze 2021'!$B$3))*BZ$3/$E$4</f>
        <v>0</v>
      </c>
      <c r="CA156" s="1"/>
      <c r="CB156" s="121">
        <f>$K156*POWER($E$1,(CB$6-'[1]Tabulka propočtu, verze 2021'!$B$3))*CC$3/$E$4</f>
        <v>0</v>
      </c>
      <c r="CC156" s="121">
        <f>$L156*POWER($E$1,(CB$6-'[1]Tabulka propočtu, verze 2021'!$B$3))*CC$3/$E$4</f>
        <v>0</v>
      </c>
      <c r="CD156" s="1"/>
      <c r="CE156" s="121">
        <f>$K156*POWER($E$1,(CE$6-'[1]Tabulka propočtu, verze 2021'!$B$3))*CF$3/$E$4</f>
        <v>0</v>
      </c>
      <c r="CF156" s="121">
        <f>$L156*POWER($E$1,(CE$6-'[1]Tabulka propočtu, verze 2021'!$B$3))*CF$3/$E$4</f>
        <v>0</v>
      </c>
      <c r="CG156" s="1"/>
      <c r="CH156" s="121">
        <f>$K156*POWER($E$1,(CH$6-'[1]Tabulka propočtu, verze 2021'!$B$3))*CI$3/$E$4</f>
        <v>0</v>
      </c>
      <c r="CI156" s="121">
        <f>$L156*POWER($E$1,(CH$6-'[1]Tabulka propočtu, verze 2021'!$B$3))*CI$3/$E$4</f>
        <v>0</v>
      </c>
      <c r="CJ156" s="1"/>
      <c r="CK156" s="121">
        <f>$K156*POWER($E$1,(CK$6-'[1]Tabulka propočtu, verze 2021'!$B$3))*CL$3/$E$4</f>
        <v>0</v>
      </c>
      <c r="CL156" s="121">
        <f>$L156*POWER($E$1,(CK$6-'[1]Tabulka propočtu, verze 2021'!$B$3))*CL$3/$E$4</f>
        <v>0</v>
      </c>
      <c r="CM156" s="1"/>
      <c r="CN156" s="121">
        <f>$K156*POWER($E$1,(CN$6-'[1]Tabulka propočtu, verze 2021'!$B$3))*CO$3/$E$4</f>
        <v>0</v>
      </c>
      <c r="CO156" s="121">
        <f>$L156*POWER($E$1,(CN$6-'[1]Tabulka propočtu, verze 2021'!$B$3))*CO$3/$E$4</f>
        <v>0</v>
      </c>
      <c r="CP156" s="1"/>
      <c r="CQ156" s="121">
        <f>$K156*POWER($E$1,(CQ$6-'[1]Tabulka propočtu, verze 2021'!$B$3))*CR$3/$E$4</f>
        <v>0</v>
      </c>
      <c r="CR156" s="121">
        <f>$L156*POWER($E$1,(CQ$6-'[1]Tabulka propočtu, verze 2021'!$B$3))*CR$3/$E$4</f>
        <v>0</v>
      </c>
      <c r="CS156" s="1"/>
      <c r="CT156" s="121">
        <f>$K156*POWER($E$1,(CT$6-'[1]Tabulka propočtu, verze 2021'!$B$3))*CU$3/$E$4</f>
        <v>0</v>
      </c>
      <c r="CU156" s="121">
        <f>$L156*POWER($E$1,(CT$6-'[1]Tabulka propočtu, verze 2021'!$B$3))*CU$3/$E$4</f>
        <v>0</v>
      </c>
      <c r="CV156" s="1"/>
      <c r="CW156" s="121">
        <f>$K156*POWER($E$1,(CW$6-'[1]Tabulka propočtu, verze 2021'!$B$3))*CX$3/$E$4</f>
        <v>0</v>
      </c>
      <c r="CX156" s="121">
        <f>$L156*POWER($E$1,(CW$6-'[1]Tabulka propočtu, verze 2021'!$B$3))*CX$3/$E$4</f>
        <v>0</v>
      </c>
      <c r="CY156" s="1"/>
      <c r="CZ156" s="121">
        <f>$K156*POWER($E$1,(CZ$6-'[1]Tabulka propočtu, verze 2021'!$B$3))*DA$3/$E$4</f>
        <v>0</v>
      </c>
      <c r="DA156" s="121">
        <f>$L156*POWER($E$1,(CZ$6-'[1]Tabulka propočtu, verze 2021'!$B$3))*DA$3/$E$4</f>
        <v>0</v>
      </c>
      <c r="DB156" s="1"/>
      <c r="DC156" s="121">
        <f>$K156*POWER($E$1,(DC$6-'[1]Tabulka propočtu, verze 2021'!$B$3))*DD$3/$E$4</f>
        <v>0</v>
      </c>
      <c r="DD156" s="121">
        <f>$L156*POWER($E$1,(DC$6-'[1]Tabulka propočtu, verze 2021'!$B$3))*DD$3/$E$4</f>
        <v>0</v>
      </c>
      <c r="DE156" s="1"/>
    </row>
    <row r="157" spans="1:109" x14ac:dyDescent="0.2">
      <c r="A157" s="136"/>
      <c r="B157" s="142"/>
      <c r="C157" s="114" t="str">
        <f>'[1]Tabulka propočtu, verze 2021'!C152</f>
        <v>H23</v>
      </c>
      <c r="D157" s="122" t="str">
        <f>'[1]Tabulka propočtu, verze 2021'!D152</f>
        <v>Obkladní zdi</v>
      </c>
      <c r="E157" s="114" t="str">
        <f>'[1]Tabulka propočtu, verze 2021'!E152</f>
        <v>m2</v>
      </c>
      <c r="F157" s="67">
        <f>'[1]Tabulka propočtu, verze 2021'!G152</f>
        <v>1.8638380099005335E-2</v>
      </c>
      <c r="H157" s="126">
        <f>'[1]Tabulka propočtu, verze 2021'!$CQ152</f>
        <v>0</v>
      </c>
      <c r="I157" s="121">
        <f>'[1]Tabulka propočtu, verze 2021'!$CS152</f>
        <v>0</v>
      </c>
      <c r="K157" s="121">
        <f>'[1]Tabulka propočtu, verze 2021'!$CQ152</f>
        <v>0</v>
      </c>
      <c r="L157" s="121">
        <f>'[1]Tabulka propočtu, verze 2021'!$CS152</f>
        <v>0</v>
      </c>
      <c r="M157" s="64"/>
      <c r="N157" s="126">
        <f t="shared" si="295"/>
        <v>0</v>
      </c>
      <c r="O157" s="121">
        <f t="shared" si="296"/>
        <v>0</v>
      </c>
      <c r="P157"/>
      <c r="Q157" s="121">
        <f>$K157*POWER($E$1,(Q$6-'[1]Tabulka propočtu, verze 2021'!$B$3))*R$3/$E$4</f>
        <v>0</v>
      </c>
      <c r="R157" s="121">
        <f>$L157*POWER($E$1,(Q$6-'[1]Tabulka propočtu, verze 2021'!$B$3))*R$3/$E$4</f>
        <v>0</v>
      </c>
      <c r="S157"/>
      <c r="T157" s="121">
        <f>$K157*POWER($E$1,($T$6-'[1]Tabulka propočtu, verze 2021'!$B$3))*U$3/$E$4</f>
        <v>0</v>
      </c>
      <c r="U157" s="121">
        <f>$L157*POWER($E$1,($T$6-'[1]Tabulka propočtu, verze 2021'!$B$3))*U$3/$E$4</f>
        <v>0</v>
      </c>
      <c r="W157" s="121">
        <f>$K157*POWER($E$1,(W$6-'[1]Tabulka propočtu, verze 2021'!$B$3))*X$3/$E$4</f>
        <v>0</v>
      </c>
      <c r="X157" s="121">
        <f>$L157*POWER($E$1,(W$6-'[1]Tabulka propočtu, verze 2021'!$B$3))*X$3/$E$4</f>
        <v>0</v>
      </c>
      <c r="Z157" s="121">
        <f>$K157*POWER($E$1,(Z$6-'[1]Tabulka propočtu, verze 2021'!$B$3))*AA$3/$E$4</f>
        <v>0</v>
      </c>
      <c r="AA157" s="121">
        <f>$L157*POWER($E$1,(Z$6-'[1]Tabulka propočtu, verze 2021'!$B$3))*AA$3/$E$4</f>
        <v>0</v>
      </c>
      <c r="AB157" s="1"/>
      <c r="AC157" s="121">
        <f>$K157*POWER($E$1,(AC$6-'[1]Tabulka propočtu, verze 2021'!$B$3))*AD$3/$E$4</f>
        <v>0</v>
      </c>
      <c r="AD157" s="121">
        <f>$L157*POWER($E$1,(AC$6-'[1]Tabulka propočtu, verze 2021'!$B$3))*AD$3/$E$4</f>
        <v>0</v>
      </c>
      <c r="AE157" s="1"/>
      <c r="AF157" s="121">
        <f>$K157*POWER($E$1,(AF$6-'[1]Tabulka propočtu, verze 2021'!$B$3))*AG$3/$E$4</f>
        <v>0</v>
      </c>
      <c r="AG157" s="121">
        <f>$L157*POWER($E$1,(AF$6-'[1]Tabulka propočtu, verze 2021'!$B$3))*AG$3/$E$4</f>
        <v>0</v>
      </c>
      <c r="AH157" s="1"/>
      <c r="AI157" s="121">
        <f>$K157*POWER($E$1,(AI$6-'[1]Tabulka propočtu, verze 2021'!$B$3))*AJ$3/$E$4</f>
        <v>0</v>
      </c>
      <c r="AJ157" s="121">
        <f>$L157*POWER($E$1,(AI$6-'[1]Tabulka propočtu, verze 2021'!$B$3))*AJ$3/$E$4</f>
        <v>0</v>
      </c>
      <c r="AK157" s="1"/>
      <c r="AL157" s="121">
        <f>$K157*POWER($E$1,(AL$6-'[1]Tabulka propočtu, verze 2021'!$B$3))*AM$3/$E$4</f>
        <v>0</v>
      </c>
      <c r="AM157" s="121">
        <f>$L157*POWER($E$1,(AL$6-'[1]Tabulka propočtu, verze 2021'!$B$3))*AM$3/$E$4</f>
        <v>0</v>
      </c>
      <c r="AN157" s="1"/>
      <c r="AO157" s="121">
        <f>$K157*POWER($E$1,(AO$6-'[1]Tabulka propočtu, verze 2021'!$B$3))*AP$3/$E$4</f>
        <v>0</v>
      </c>
      <c r="AP157" s="121">
        <f>$L157*POWER($E$1,(AO$6-'[1]Tabulka propočtu, verze 2021'!$B$3))*AP$3/$E$4</f>
        <v>0</v>
      </c>
      <c r="AQ157" s="1"/>
      <c r="AR157" s="121">
        <f>$K157*POWER($E$1,(AR$6-'[1]Tabulka propočtu, verze 2021'!$B$3))*AS$3/$E$4</f>
        <v>0</v>
      </c>
      <c r="AS157" s="121">
        <f>$L157*POWER($E$1,(AR$6-'[1]Tabulka propočtu, verze 2021'!$B$3))*AS$3/$E$4</f>
        <v>0</v>
      </c>
      <c r="AT157" s="1"/>
      <c r="AU157" s="121">
        <f>$K157*POWER($E$1,(AU$6-'[1]Tabulka propočtu, verze 2021'!$B$3))*AV$3/$E$4</f>
        <v>0</v>
      </c>
      <c r="AV157" s="121">
        <f>$L157*POWER($E$1,(AU$6-'[1]Tabulka propočtu, verze 2021'!$B$3))*AV$3/$E$4</f>
        <v>0</v>
      </c>
      <c r="AW157" s="1"/>
      <c r="AX157" s="121">
        <f>$K157*POWER($E$1,(AX$6-'[1]Tabulka propočtu, verze 2021'!$B$3))*AY$3/$E$4</f>
        <v>0</v>
      </c>
      <c r="AY157" s="121">
        <f>$L157*POWER($E$1,(AX$6-'[1]Tabulka propočtu, verze 2021'!$B$3))*AY$3/$E$4</f>
        <v>0</v>
      </c>
      <c r="AZ157" s="1"/>
      <c r="BA157" s="121">
        <f>$K157*POWER($E$1,(BA$6-'[1]Tabulka propočtu, verze 2021'!$B$3))*BB$3/$E$4</f>
        <v>0</v>
      </c>
      <c r="BB157" s="121">
        <f>$L157*POWER($E$1,(BA$6-'[1]Tabulka propočtu, verze 2021'!$B$3))*BB$3/$E$4</f>
        <v>0</v>
      </c>
      <c r="BC157" s="1"/>
      <c r="BD157" s="121">
        <f>$K157*POWER($E$1,(BD$6-'[1]Tabulka propočtu, verze 2021'!$B$3))*BE$3/$E$4</f>
        <v>0</v>
      </c>
      <c r="BE157" s="121">
        <f>$L157*POWER($E$1,(BD$6-'[1]Tabulka propočtu, verze 2021'!$B$3))*BE$3/$E$4</f>
        <v>0</v>
      </c>
      <c r="BF157" s="1"/>
      <c r="BG157" s="121">
        <f>$K157*POWER($E$1,(BG$6-'[1]Tabulka propočtu, verze 2021'!$B$3))*BH$3/$E$4</f>
        <v>0</v>
      </c>
      <c r="BH157" s="121">
        <f>$L157*POWER($E$1,(BG$6-'[1]Tabulka propočtu, verze 2021'!$B$3))*BH$3/$E$4</f>
        <v>0</v>
      </c>
      <c r="BI157" s="1"/>
      <c r="BJ157" s="121">
        <f>$K157*POWER($E$1,(BJ$6-'[1]Tabulka propočtu, verze 2021'!$B$3))*BK$3/$E$4</f>
        <v>0</v>
      </c>
      <c r="BK157" s="121">
        <f>$L157*POWER($E$1,(BJ$6-'[1]Tabulka propočtu, verze 2021'!$B$3))*BK$3/$E$4</f>
        <v>0</v>
      </c>
      <c r="BL157" s="1"/>
      <c r="BM157" s="121">
        <f>$K157*POWER($E$1,(BM$6-'[1]Tabulka propočtu, verze 2021'!$B$3))*BN$3/$E$4</f>
        <v>0</v>
      </c>
      <c r="BN157" s="121">
        <f>$L157*POWER($E$1,(BM$6-'[1]Tabulka propočtu, verze 2021'!$B$3))*BN$3/$E$4</f>
        <v>0</v>
      </c>
      <c r="BO157" s="1"/>
      <c r="BP157" s="121">
        <f>$K157*POWER($E$1,(BP$6-'[1]Tabulka propočtu, verze 2021'!$B$3))*BQ$3/$E$4</f>
        <v>0</v>
      </c>
      <c r="BQ157" s="121">
        <f>$L157*POWER($E$1,(BP$6-'[1]Tabulka propočtu, verze 2021'!$B$3))*BQ$3/$E$4</f>
        <v>0</v>
      </c>
      <c r="BR157" s="1"/>
      <c r="BS157" s="121">
        <f>$K157*POWER($E$1,(BS$6-'[1]Tabulka propočtu, verze 2021'!$B$3))*BT$3/$E$4</f>
        <v>0</v>
      </c>
      <c r="BT157" s="121">
        <f>$L157*POWER($E$1,(BS$6-'[1]Tabulka propočtu, verze 2021'!$B$3))*BT$3/$E$4</f>
        <v>0</v>
      </c>
      <c r="BU157" s="1"/>
      <c r="BV157" s="121">
        <f>$K157*POWER($E$1,(BV$6-'[1]Tabulka propočtu, verze 2021'!$B$3))*BW$3/$E$4</f>
        <v>0</v>
      </c>
      <c r="BW157" s="121">
        <f>$L157*POWER($E$1,(BV$6-'[1]Tabulka propočtu, verze 2021'!$B$3))*BW$3/$E$4</f>
        <v>0</v>
      </c>
      <c r="BX157" s="1"/>
      <c r="BY157" s="121">
        <f>$K157*POWER($E$1,(BY$6-'[1]Tabulka propočtu, verze 2021'!$B$3))*BZ$3/$E$4</f>
        <v>0</v>
      </c>
      <c r="BZ157" s="121">
        <f>$L157*POWER($E$1,(BY$6-'[1]Tabulka propočtu, verze 2021'!$B$3))*BZ$3/$E$4</f>
        <v>0</v>
      </c>
      <c r="CA157" s="1"/>
      <c r="CB157" s="121">
        <f>$K157*POWER($E$1,(CB$6-'[1]Tabulka propočtu, verze 2021'!$B$3))*CC$3/$E$4</f>
        <v>0</v>
      </c>
      <c r="CC157" s="121">
        <f>$L157*POWER($E$1,(CB$6-'[1]Tabulka propočtu, verze 2021'!$B$3))*CC$3/$E$4</f>
        <v>0</v>
      </c>
      <c r="CD157" s="1"/>
      <c r="CE157" s="121">
        <f>$K157*POWER($E$1,(CE$6-'[1]Tabulka propočtu, verze 2021'!$B$3))*CF$3/$E$4</f>
        <v>0</v>
      </c>
      <c r="CF157" s="121">
        <f>$L157*POWER($E$1,(CE$6-'[1]Tabulka propočtu, verze 2021'!$B$3))*CF$3/$E$4</f>
        <v>0</v>
      </c>
      <c r="CG157" s="1"/>
      <c r="CH157" s="121">
        <f>$K157*POWER($E$1,(CH$6-'[1]Tabulka propočtu, verze 2021'!$B$3))*CI$3/$E$4</f>
        <v>0</v>
      </c>
      <c r="CI157" s="121">
        <f>$L157*POWER($E$1,(CH$6-'[1]Tabulka propočtu, verze 2021'!$B$3))*CI$3/$E$4</f>
        <v>0</v>
      </c>
      <c r="CJ157" s="1"/>
      <c r="CK157" s="121">
        <f>$K157*POWER($E$1,(CK$6-'[1]Tabulka propočtu, verze 2021'!$B$3))*CL$3/$E$4</f>
        <v>0</v>
      </c>
      <c r="CL157" s="121">
        <f>$L157*POWER($E$1,(CK$6-'[1]Tabulka propočtu, verze 2021'!$B$3))*CL$3/$E$4</f>
        <v>0</v>
      </c>
      <c r="CM157" s="1"/>
      <c r="CN157" s="121">
        <f>$K157*POWER($E$1,(CN$6-'[1]Tabulka propočtu, verze 2021'!$B$3))*CO$3/$E$4</f>
        <v>0</v>
      </c>
      <c r="CO157" s="121">
        <f>$L157*POWER($E$1,(CN$6-'[1]Tabulka propočtu, verze 2021'!$B$3))*CO$3/$E$4</f>
        <v>0</v>
      </c>
      <c r="CP157" s="1"/>
      <c r="CQ157" s="121">
        <f>$K157*POWER($E$1,(CQ$6-'[1]Tabulka propočtu, verze 2021'!$B$3))*CR$3/$E$4</f>
        <v>0</v>
      </c>
      <c r="CR157" s="121">
        <f>$L157*POWER($E$1,(CQ$6-'[1]Tabulka propočtu, verze 2021'!$B$3))*CR$3/$E$4</f>
        <v>0</v>
      </c>
      <c r="CS157" s="1"/>
      <c r="CT157" s="121">
        <f>$K157*POWER($E$1,(CT$6-'[1]Tabulka propočtu, verze 2021'!$B$3))*CU$3/$E$4</f>
        <v>0</v>
      </c>
      <c r="CU157" s="121">
        <f>$L157*POWER($E$1,(CT$6-'[1]Tabulka propočtu, verze 2021'!$B$3))*CU$3/$E$4</f>
        <v>0</v>
      </c>
      <c r="CV157" s="1"/>
      <c r="CW157" s="121">
        <f>$K157*POWER($E$1,(CW$6-'[1]Tabulka propočtu, verze 2021'!$B$3))*CX$3/$E$4</f>
        <v>0</v>
      </c>
      <c r="CX157" s="121">
        <f>$L157*POWER($E$1,(CW$6-'[1]Tabulka propočtu, verze 2021'!$B$3))*CX$3/$E$4</f>
        <v>0</v>
      </c>
      <c r="CY157" s="1"/>
      <c r="CZ157" s="121">
        <f>$K157*POWER($E$1,(CZ$6-'[1]Tabulka propočtu, verze 2021'!$B$3))*DA$3/$E$4</f>
        <v>0</v>
      </c>
      <c r="DA157" s="121">
        <f>$L157*POWER($E$1,(CZ$6-'[1]Tabulka propočtu, verze 2021'!$B$3))*DA$3/$E$4</f>
        <v>0</v>
      </c>
      <c r="DB157" s="1"/>
      <c r="DC157" s="121">
        <f>$K157*POWER($E$1,(DC$6-'[1]Tabulka propočtu, verze 2021'!$B$3))*DD$3/$E$4</f>
        <v>0</v>
      </c>
      <c r="DD157" s="121">
        <f>$L157*POWER($E$1,(DC$6-'[1]Tabulka propočtu, verze 2021'!$B$3))*DD$3/$E$4</f>
        <v>0</v>
      </c>
      <c r="DE157" s="1"/>
    </row>
    <row r="158" spans="1:109" x14ac:dyDescent="0.2">
      <c r="A158" s="136"/>
      <c r="B158" s="123" t="s">
        <v>32</v>
      </c>
      <c r="C158" s="114" t="str">
        <f>'[1]Tabulka propočtu, verze 2021'!C153</f>
        <v>H24</v>
      </c>
      <c r="D158" s="75" t="str">
        <f>'[1]Tabulka propočtu, verze 2021'!D153</f>
        <v>Rezervní řádek</v>
      </c>
      <c r="E158" s="76">
        <f>'[1]Tabulka propočtu, verze 2021'!E153</f>
        <v>0</v>
      </c>
      <c r="F158" s="77">
        <f>'[1]Tabulka propočtu, verze 2021'!G153</f>
        <v>0</v>
      </c>
      <c r="H158" s="126">
        <f>'[1]Tabulka propočtu, verze 2021'!$CQ153</f>
        <v>0</v>
      </c>
      <c r="I158" s="121">
        <f>'[1]Tabulka propočtu, verze 2021'!$CS153</f>
        <v>0</v>
      </c>
      <c r="K158" s="121">
        <f>'[1]Tabulka propočtu, verze 2021'!$CQ153</f>
        <v>0</v>
      </c>
      <c r="L158" s="121">
        <f>'[1]Tabulka propočtu, verze 2021'!$CS153</f>
        <v>0</v>
      </c>
      <c r="M158" s="64"/>
      <c r="N158" s="126">
        <f t="shared" si="295"/>
        <v>0</v>
      </c>
      <c r="O158" s="121">
        <f t="shared" si="296"/>
        <v>0</v>
      </c>
      <c r="P158"/>
      <c r="Q158" s="121">
        <f>$K158*POWER($E$1,(Q$6-'[1]Tabulka propočtu, verze 2021'!$B$3))*R$3/$E$4</f>
        <v>0</v>
      </c>
      <c r="R158" s="121">
        <f>$L158*POWER($E$1,(Q$6-'[1]Tabulka propočtu, verze 2021'!$B$3))*R$3/$E$4</f>
        <v>0</v>
      </c>
      <c r="S158"/>
      <c r="T158" s="121">
        <f>$K158*POWER($E$1,($T$6-'[1]Tabulka propočtu, verze 2021'!$B$3))*U$3/$E$4</f>
        <v>0</v>
      </c>
      <c r="U158" s="121">
        <f>$L158*POWER($E$1,($T$6-'[1]Tabulka propočtu, verze 2021'!$B$3))*U$3/$E$4</f>
        <v>0</v>
      </c>
      <c r="W158" s="121">
        <f>$K158*POWER($E$1,(W$6-'[1]Tabulka propočtu, verze 2021'!$B$3))*X$3/$E$4</f>
        <v>0</v>
      </c>
      <c r="X158" s="121">
        <f>$L158*POWER($E$1,(W$6-'[1]Tabulka propočtu, verze 2021'!$B$3))*X$3/$E$4</f>
        <v>0</v>
      </c>
      <c r="Z158" s="121">
        <f>$K158*POWER($E$1,(Z$6-'[1]Tabulka propočtu, verze 2021'!$B$3))*AA$3/$E$4</f>
        <v>0</v>
      </c>
      <c r="AA158" s="121">
        <f>$L158*POWER($E$1,(Z$6-'[1]Tabulka propočtu, verze 2021'!$B$3))*AA$3/$E$4</f>
        <v>0</v>
      </c>
      <c r="AB158" s="1"/>
      <c r="AC158" s="121">
        <f>$K158*POWER($E$1,(AC$6-'[1]Tabulka propočtu, verze 2021'!$B$3))*AD$3/$E$4</f>
        <v>0</v>
      </c>
      <c r="AD158" s="121">
        <f>$L158*POWER($E$1,(AC$6-'[1]Tabulka propočtu, verze 2021'!$B$3))*AD$3/$E$4</f>
        <v>0</v>
      </c>
      <c r="AE158" s="1"/>
      <c r="AF158" s="121">
        <f>$K158*POWER($E$1,(AF$6-'[1]Tabulka propočtu, verze 2021'!$B$3))*AG$3/$E$4</f>
        <v>0</v>
      </c>
      <c r="AG158" s="121">
        <f>$L158*POWER($E$1,(AF$6-'[1]Tabulka propočtu, verze 2021'!$B$3))*AG$3/$E$4</f>
        <v>0</v>
      </c>
      <c r="AH158" s="1"/>
      <c r="AI158" s="121">
        <f>$K158*POWER($E$1,(AI$6-'[1]Tabulka propočtu, verze 2021'!$B$3))*AJ$3/$E$4</f>
        <v>0</v>
      </c>
      <c r="AJ158" s="121">
        <f>$L158*POWER($E$1,(AI$6-'[1]Tabulka propočtu, verze 2021'!$B$3))*AJ$3/$E$4</f>
        <v>0</v>
      </c>
      <c r="AK158" s="1"/>
      <c r="AL158" s="121">
        <f>$K158*POWER($E$1,(AL$6-'[1]Tabulka propočtu, verze 2021'!$B$3))*AM$3/$E$4</f>
        <v>0</v>
      </c>
      <c r="AM158" s="121">
        <f>$L158*POWER($E$1,(AL$6-'[1]Tabulka propočtu, verze 2021'!$B$3))*AM$3/$E$4</f>
        <v>0</v>
      </c>
      <c r="AN158" s="1"/>
      <c r="AO158" s="121">
        <f>$K158*POWER($E$1,(AO$6-'[1]Tabulka propočtu, verze 2021'!$B$3))*AP$3/$E$4</f>
        <v>0</v>
      </c>
      <c r="AP158" s="121">
        <f>$L158*POWER($E$1,(AO$6-'[1]Tabulka propočtu, verze 2021'!$B$3))*AP$3/$E$4</f>
        <v>0</v>
      </c>
      <c r="AQ158" s="1"/>
      <c r="AR158" s="121">
        <f>$K158*POWER($E$1,(AR$6-'[1]Tabulka propočtu, verze 2021'!$B$3))*AS$3/$E$4</f>
        <v>0</v>
      </c>
      <c r="AS158" s="121">
        <f>$L158*POWER($E$1,(AR$6-'[1]Tabulka propočtu, verze 2021'!$B$3))*AS$3/$E$4</f>
        <v>0</v>
      </c>
      <c r="AT158" s="1"/>
      <c r="AU158" s="121">
        <f>$K158*POWER($E$1,(AU$6-'[1]Tabulka propočtu, verze 2021'!$B$3))*AV$3/$E$4</f>
        <v>0</v>
      </c>
      <c r="AV158" s="121">
        <f>$L158*POWER($E$1,(AU$6-'[1]Tabulka propočtu, verze 2021'!$B$3))*AV$3/$E$4</f>
        <v>0</v>
      </c>
      <c r="AW158" s="1"/>
      <c r="AX158" s="121">
        <f>$K158*POWER($E$1,(AX$6-'[1]Tabulka propočtu, verze 2021'!$B$3))*AY$3/$E$4</f>
        <v>0</v>
      </c>
      <c r="AY158" s="121">
        <f>$L158*POWER($E$1,(AX$6-'[1]Tabulka propočtu, verze 2021'!$B$3))*AY$3/$E$4</f>
        <v>0</v>
      </c>
      <c r="AZ158" s="1"/>
      <c r="BA158" s="121">
        <f>$K158*POWER($E$1,(BA$6-'[1]Tabulka propočtu, verze 2021'!$B$3))*BB$3/$E$4</f>
        <v>0</v>
      </c>
      <c r="BB158" s="121">
        <f>$L158*POWER($E$1,(BA$6-'[1]Tabulka propočtu, verze 2021'!$B$3))*BB$3/$E$4</f>
        <v>0</v>
      </c>
      <c r="BC158" s="1"/>
      <c r="BD158" s="121">
        <f>$K158*POWER($E$1,(BD$6-'[1]Tabulka propočtu, verze 2021'!$B$3))*BE$3/$E$4</f>
        <v>0</v>
      </c>
      <c r="BE158" s="121">
        <f>$L158*POWER($E$1,(BD$6-'[1]Tabulka propočtu, verze 2021'!$B$3))*BE$3/$E$4</f>
        <v>0</v>
      </c>
      <c r="BF158" s="1"/>
      <c r="BG158" s="121">
        <f>$K158*POWER($E$1,(BG$6-'[1]Tabulka propočtu, verze 2021'!$B$3))*BH$3/$E$4</f>
        <v>0</v>
      </c>
      <c r="BH158" s="121">
        <f>$L158*POWER($E$1,(BG$6-'[1]Tabulka propočtu, verze 2021'!$B$3))*BH$3/$E$4</f>
        <v>0</v>
      </c>
      <c r="BI158" s="1"/>
      <c r="BJ158" s="121">
        <f>$K158*POWER($E$1,(BJ$6-'[1]Tabulka propočtu, verze 2021'!$B$3))*BK$3/$E$4</f>
        <v>0</v>
      </c>
      <c r="BK158" s="121">
        <f>$L158*POWER($E$1,(BJ$6-'[1]Tabulka propočtu, verze 2021'!$B$3))*BK$3/$E$4</f>
        <v>0</v>
      </c>
      <c r="BL158" s="1"/>
      <c r="BM158" s="121">
        <f>$K158*POWER($E$1,(BM$6-'[1]Tabulka propočtu, verze 2021'!$B$3))*BN$3/$E$4</f>
        <v>0</v>
      </c>
      <c r="BN158" s="121">
        <f>$L158*POWER($E$1,(BM$6-'[1]Tabulka propočtu, verze 2021'!$B$3))*BN$3/$E$4</f>
        <v>0</v>
      </c>
      <c r="BO158" s="1"/>
      <c r="BP158" s="121">
        <f>$K158*POWER($E$1,(BP$6-'[1]Tabulka propočtu, verze 2021'!$B$3))*BQ$3/$E$4</f>
        <v>0</v>
      </c>
      <c r="BQ158" s="121">
        <f>$L158*POWER($E$1,(BP$6-'[1]Tabulka propočtu, verze 2021'!$B$3))*BQ$3/$E$4</f>
        <v>0</v>
      </c>
      <c r="BR158" s="1"/>
      <c r="BS158" s="121">
        <f>$K158*POWER($E$1,(BS$6-'[1]Tabulka propočtu, verze 2021'!$B$3))*BT$3/$E$4</f>
        <v>0</v>
      </c>
      <c r="BT158" s="121">
        <f>$L158*POWER($E$1,(BS$6-'[1]Tabulka propočtu, verze 2021'!$B$3))*BT$3/$E$4</f>
        <v>0</v>
      </c>
      <c r="BU158" s="1"/>
      <c r="BV158" s="121">
        <f>$K158*POWER($E$1,(BV$6-'[1]Tabulka propočtu, verze 2021'!$B$3))*BW$3/$E$4</f>
        <v>0</v>
      </c>
      <c r="BW158" s="121">
        <f>$L158*POWER($E$1,(BV$6-'[1]Tabulka propočtu, verze 2021'!$B$3))*BW$3/$E$4</f>
        <v>0</v>
      </c>
      <c r="BX158" s="1"/>
      <c r="BY158" s="121">
        <f>$K158*POWER($E$1,(BY$6-'[1]Tabulka propočtu, verze 2021'!$B$3))*BZ$3/$E$4</f>
        <v>0</v>
      </c>
      <c r="BZ158" s="121">
        <f>$L158*POWER($E$1,(BY$6-'[1]Tabulka propočtu, verze 2021'!$B$3))*BZ$3/$E$4</f>
        <v>0</v>
      </c>
      <c r="CA158" s="1"/>
      <c r="CB158" s="121">
        <f>$K158*POWER($E$1,(CB$6-'[1]Tabulka propočtu, verze 2021'!$B$3))*CC$3/$E$4</f>
        <v>0</v>
      </c>
      <c r="CC158" s="121">
        <f>$L158*POWER($E$1,(CB$6-'[1]Tabulka propočtu, verze 2021'!$B$3))*CC$3/$E$4</f>
        <v>0</v>
      </c>
      <c r="CD158" s="1"/>
      <c r="CE158" s="121">
        <f>$K158*POWER($E$1,(CE$6-'[1]Tabulka propočtu, verze 2021'!$B$3))*CF$3/$E$4</f>
        <v>0</v>
      </c>
      <c r="CF158" s="121">
        <f>$L158*POWER($E$1,(CE$6-'[1]Tabulka propočtu, verze 2021'!$B$3))*CF$3/$E$4</f>
        <v>0</v>
      </c>
      <c r="CG158" s="1"/>
      <c r="CH158" s="121">
        <f>$K158*POWER($E$1,(CH$6-'[1]Tabulka propočtu, verze 2021'!$B$3))*CI$3/$E$4</f>
        <v>0</v>
      </c>
      <c r="CI158" s="121">
        <f>$L158*POWER($E$1,(CH$6-'[1]Tabulka propočtu, verze 2021'!$B$3))*CI$3/$E$4</f>
        <v>0</v>
      </c>
      <c r="CJ158" s="1"/>
      <c r="CK158" s="121">
        <f>$K158*POWER($E$1,(CK$6-'[1]Tabulka propočtu, verze 2021'!$B$3))*CL$3/$E$4</f>
        <v>0</v>
      </c>
      <c r="CL158" s="121">
        <f>$L158*POWER($E$1,(CK$6-'[1]Tabulka propočtu, verze 2021'!$B$3))*CL$3/$E$4</f>
        <v>0</v>
      </c>
      <c r="CM158" s="1"/>
      <c r="CN158" s="121">
        <f>$K158*POWER($E$1,(CN$6-'[1]Tabulka propočtu, verze 2021'!$B$3))*CO$3/$E$4</f>
        <v>0</v>
      </c>
      <c r="CO158" s="121">
        <f>$L158*POWER($E$1,(CN$6-'[1]Tabulka propočtu, verze 2021'!$B$3))*CO$3/$E$4</f>
        <v>0</v>
      </c>
      <c r="CP158" s="1"/>
      <c r="CQ158" s="121">
        <f>$K158*POWER($E$1,(CQ$6-'[1]Tabulka propočtu, verze 2021'!$B$3))*CR$3/$E$4</f>
        <v>0</v>
      </c>
      <c r="CR158" s="121">
        <f>$L158*POWER($E$1,(CQ$6-'[1]Tabulka propočtu, verze 2021'!$B$3))*CR$3/$E$4</f>
        <v>0</v>
      </c>
      <c r="CS158" s="1"/>
      <c r="CT158" s="121">
        <f>$K158*POWER($E$1,(CT$6-'[1]Tabulka propočtu, verze 2021'!$B$3))*CU$3/$E$4</f>
        <v>0</v>
      </c>
      <c r="CU158" s="121">
        <f>$L158*POWER($E$1,(CT$6-'[1]Tabulka propočtu, verze 2021'!$B$3))*CU$3/$E$4</f>
        <v>0</v>
      </c>
      <c r="CV158" s="1"/>
      <c r="CW158" s="121">
        <f>$K158*POWER($E$1,(CW$6-'[1]Tabulka propočtu, verze 2021'!$B$3))*CX$3/$E$4</f>
        <v>0</v>
      </c>
      <c r="CX158" s="121">
        <f>$L158*POWER($E$1,(CW$6-'[1]Tabulka propočtu, verze 2021'!$B$3))*CX$3/$E$4</f>
        <v>0</v>
      </c>
      <c r="CY158" s="1"/>
      <c r="CZ158" s="121">
        <f>$K158*POWER($E$1,(CZ$6-'[1]Tabulka propočtu, verze 2021'!$B$3))*DA$3/$E$4</f>
        <v>0</v>
      </c>
      <c r="DA158" s="121">
        <f>$L158*POWER($E$1,(CZ$6-'[1]Tabulka propočtu, verze 2021'!$B$3))*DA$3/$E$4</f>
        <v>0</v>
      </c>
      <c r="DB158" s="1"/>
      <c r="DC158" s="121">
        <f>$K158*POWER($E$1,(DC$6-'[1]Tabulka propočtu, verze 2021'!$B$3))*DD$3/$E$4</f>
        <v>0</v>
      </c>
      <c r="DD158" s="121">
        <f>$L158*POWER($E$1,(DC$6-'[1]Tabulka propočtu, verze 2021'!$B$3))*DD$3/$E$4</f>
        <v>0</v>
      </c>
      <c r="DE158" s="1"/>
    </row>
    <row r="159" spans="1:109" x14ac:dyDescent="0.2">
      <c r="A159" s="136"/>
      <c r="B159" s="119"/>
      <c r="C159" s="114" t="str">
        <f>'[1]Tabulka propočtu, verze 2021'!C154</f>
        <v>H25</v>
      </c>
      <c r="D159" s="75" t="str">
        <f>'[1]Tabulka propočtu, verze 2021'!D154</f>
        <v>Rezervní řádek</v>
      </c>
      <c r="E159" s="76">
        <f>'[1]Tabulka propočtu, verze 2021'!E154</f>
        <v>0</v>
      </c>
      <c r="F159" s="77">
        <f>'[1]Tabulka propočtu, verze 2021'!G154</f>
        <v>0</v>
      </c>
      <c r="H159" s="126">
        <f>'[1]Tabulka propočtu, verze 2021'!$CQ154</f>
        <v>0</v>
      </c>
      <c r="I159" s="121">
        <f>'[1]Tabulka propočtu, verze 2021'!$CS154</f>
        <v>0</v>
      </c>
      <c r="K159" s="121">
        <f>'[1]Tabulka propočtu, verze 2021'!$CQ154</f>
        <v>0</v>
      </c>
      <c r="L159" s="121">
        <f>'[1]Tabulka propočtu, verze 2021'!$CS154</f>
        <v>0</v>
      </c>
      <c r="M159" s="64"/>
      <c r="N159" s="126">
        <f t="shared" si="295"/>
        <v>0</v>
      </c>
      <c r="O159" s="121">
        <f t="shared" si="296"/>
        <v>0</v>
      </c>
      <c r="P159"/>
      <c r="Q159" s="121">
        <f>$K159*POWER($E$1,(Q$6-'[1]Tabulka propočtu, verze 2021'!$B$3))*R$3/$E$4</f>
        <v>0</v>
      </c>
      <c r="R159" s="121">
        <f>$L159*POWER($E$1,(Q$6-'[1]Tabulka propočtu, verze 2021'!$B$3))*R$3/$E$4</f>
        <v>0</v>
      </c>
      <c r="S159"/>
      <c r="T159" s="121">
        <f>$K159*POWER($E$1,($T$6-'[1]Tabulka propočtu, verze 2021'!$B$3))*U$3/$E$4</f>
        <v>0</v>
      </c>
      <c r="U159" s="121">
        <f>$L159*POWER($E$1,($T$6-'[1]Tabulka propočtu, verze 2021'!$B$3))*U$3/$E$4</f>
        <v>0</v>
      </c>
      <c r="W159" s="121">
        <f>$K159*POWER($E$1,(W$6-'[1]Tabulka propočtu, verze 2021'!$B$3))*X$3/$E$4</f>
        <v>0</v>
      </c>
      <c r="X159" s="121">
        <f>$L159*POWER($E$1,(W$6-'[1]Tabulka propočtu, verze 2021'!$B$3))*X$3/$E$4</f>
        <v>0</v>
      </c>
      <c r="Z159" s="121">
        <f>$K159*POWER($E$1,(Z$6-'[1]Tabulka propočtu, verze 2021'!$B$3))*AA$3/$E$4</f>
        <v>0</v>
      </c>
      <c r="AA159" s="121">
        <f>$L159*POWER($E$1,(Z$6-'[1]Tabulka propočtu, verze 2021'!$B$3))*AA$3/$E$4</f>
        <v>0</v>
      </c>
      <c r="AB159" s="1"/>
      <c r="AC159" s="121">
        <f>$K159*POWER($E$1,(AC$6-'[1]Tabulka propočtu, verze 2021'!$B$3))*AD$3/$E$4</f>
        <v>0</v>
      </c>
      <c r="AD159" s="121">
        <f>$L159*POWER($E$1,(AC$6-'[1]Tabulka propočtu, verze 2021'!$B$3))*AD$3/$E$4</f>
        <v>0</v>
      </c>
      <c r="AE159" s="1"/>
      <c r="AF159" s="121">
        <f>$K159*POWER($E$1,(AF$6-'[1]Tabulka propočtu, verze 2021'!$B$3))*AG$3/$E$4</f>
        <v>0</v>
      </c>
      <c r="AG159" s="121">
        <f>$L159*POWER($E$1,(AF$6-'[1]Tabulka propočtu, verze 2021'!$B$3))*AG$3/$E$4</f>
        <v>0</v>
      </c>
      <c r="AH159" s="1"/>
      <c r="AI159" s="121">
        <f>$K159*POWER($E$1,(AI$6-'[1]Tabulka propočtu, verze 2021'!$B$3))*AJ$3/$E$4</f>
        <v>0</v>
      </c>
      <c r="AJ159" s="121">
        <f>$L159*POWER($E$1,(AI$6-'[1]Tabulka propočtu, verze 2021'!$B$3))*AJ$3/$E$4</f>
        <v>0</v>
      </c>
      <c r="AK159" s="1"/>
      <c r="AL159" s="121">
        <f>$K159*POWER($E$1,(AL$6-'[1]Tabulka propočtu, verze 2021'!$B$3))*AM$3/$E$4</f>
        <v>0</v>
      </c>
      <c r="AM159" s="121">
        <f>$L159*POWER($E$1,(AL$6-'[1]Tabulka propočtu, verze 2021'!$B$3))*AM$3/$E$4</f>
        <v>0</v>
      </c>
      <c r="AN159" s="1"/>
      <c r="AO159" s="121">
        <f>$K159*POWER($E$1,(AO$6-'[1]Tabulka propočtu, verze 2021'!$B$3))*AP$3/$E$4</f>
        <v>0</v>
      </c>
      <c r="AP159" s="121">
        <f>$L159*POWER($E$1,(AO$6-'[1]Tabulka propočtu, verze 2021'!$B$3))*AP$3/$E$4</f>
        <v>0</v>
      </c>
      <c r="AQ159" s="1"/>
      <c r="AR159" s="121">
        <f>$K159*POWER($E$1,(AR$6-'[1]Tabulka propočtu, verze 2021'!$B$3))*AS$3/$E$4</f>
        <v>0</v>
      </c>
      <c r="AS159" s="121">
        <f>$L159*POWER($E$1,(AR$6-'[1]Tabulka propočtu, verze 2021'!$B$3))*AS$3/$E$4</f>
        <v>0</v>
      </c>
      <c r="AT159" s="1"/>
      <c r="AU159" s="121">
        <f>$K159*POWER($E$1,(AU$6-'[1]Tabulka propočtu, verze 2021'!$B$3))*AV$3/$E$4</f>
        <v>0</v>
      </c>
      <c r="AV159" s="121">
        <f>$L159*POWER($E$1,(AU$6-'[1]Tabulka propočtu, verze 2021'!$B$3))*AV$3/$E$4</f>
        <v>0</v>
      </c>
      <c r="AW159" s="1"/>
      <c r="AX159" s="121">
        <f>$K159*POWER($E$1,(AX$6-'[1]Tabulka propočtu, verze 2021'!$B$3))*AY$3/$E$4</f>
        <v>0</v>
      </c>
      <c r="AY159" s="121">
        <f>$L159*POWER($E$1,(AX$6-'[1]Tabulka propočtu, verze 2021'!$B$3))*AY$3/$E$4</f>
        <v>0</v>
      </c>
      <c r="AZ159" s="1"/>
      <c r="BA159" s="121">
        <f>$K159*POWER($E$1,(BA$6-'[1]Tabulka propočtu, verze 2021'!$B$3))*BB$3/$E$4</f>
        <v>0</v>
      </c>
      <c r="BB159" s="121">
        <f>$L159*POWER($E$1,(BA$6-'[1]Tabulka propočtu, verze 2021'!$B$3))*BB$3/$E$4</f>
        <v>0</v>
      </c>
      <c r="BC159" s="1"/>
      <c r="BD159" s="121">
        <f>$K159*POWER($E$1,(BD$6-'[1]Tabulka propočtu, verze 2021'!$B$3))*BE$3/$E$4</f>
        <v>0</v>
      </c>
      <c r="BE159" s="121">
        <f>$L159*POWER($E$1,(BD$6-'[1]Tabulka propočtu, verze 2021'!$B$3))*BE$3/$E$4</f>
        <v>0</v>
      </c>
      <c r="BF159" s="1"/>
      <c r="BG159" s="121">
        <f>$K159*POWER($E$1,(BG$6-'[1]Tabulka propočtu, verze 2021'!$B$3))*BH$3/$E$4</f>
        <v>0</v>
      </c>
      <c r="BH159" s="121">
        <f>$L159*POWER($E$1,(BG$6-'[1]Tabulka propočtu, verze 2021'!$B$3))*BH$3/$E$4</f>
        <v>0</v>
      </c>
      <c r="BI159" s="1"/>
      <c r="BJ159" s="121">
        <f>$K159*POWER($E$1,(BJ$6-'[1]Tabulka propočtu, verze 2021'!$B$3))*BK$3/$E$4</f>
        <v>0</v>
      </c>
      <c r="BK159" s="121">
        <f>$L159*POWER($E$1,(BJ$6-'[1]Tabulka propočtu, verze 2021'!$B$3))*BK$3/$E$4</f>
        <v>0</v>
      </c>
      <c r="BL159" s="1"/>
      <c r="BM159" s="121">
        <f>$K159*POWER($E$1,(BM$6-'[1]Tabulka propočtu, verze 2021'!$B$3))*BN$3/$E$4</f>
        <v>0</v>
      </c>
      <c r="BN159" s="121">
        <f>$L159*POWER($E$1,(BM$6-'[1]Tabulka propočtu, verze 2021'!$B$3))*BN$3/$E$4</f>
        <v>0</v>
      </c>
      <c r="BO159" s="1"/>
      <c r="BP159" s="121">
        <f>$K159*POWER($E$1,(BP$6-'[1]Tabulka propočtu, verze 2021'!$B$3))*BQ$3/$E$4</f>
        <v>0</v>
      </c>
      <c r="BQ159" s="121">
        <f>$L159*POWER($E$1,(BP$6-'[1]Tabulka propočtu, verze 2021'!$B$3))*BQ$3/$E$4</f>
        <v>0</v>
      </c>
      <c r="BR159" s="1"/>
      <c r="BS159" s="121">
        <f>$K159*POWER($E$1,(BS$6-'[1]Tabulka propočtu, verze 2021'!$B$3))*BT$3/$E$4</f>
        <v>0</v>
      </c>
      <c r="BT159" s="121">
        <f>$L159*POWER($E$1,(BS$6-'[1]Tabulka propočtu, verze 2021'!$B$3))*BT$3/$E$4</f>
        <v>0</v>
      </c>
      <c r="BU159" s="1"/>
      <c r="BV159" s="121">
        <f>$K159*POWER($E$1,(BV$6-'[1]Tabulka propočtu, verze 2021'!$B$3))*BW$3/$E$4</f>
        <v>0</v>
      </c>
      <c r="BW159" s="121">
        <f>$L159*POWER($E$1,(BV$6-'[1]Tabulka propočtu, verze 2021'!$B$3))*BW$3/$E$4</f>
        <v>0</v>
      </c>
      <c r="BX159" s="1"/>
      <c r="BY159" s="121">
        <f>$K159*POWER($E$1,(BY$6-'[1]Tabulka propočtu, verze 2021'!$B$3))*BZ$3/$E$4</f>
        <v>0</v>
      </c>
      <c r="BZ159" s="121">
        <f>$L159*POWER($E$1,(BY$6-'[1]Tabulka propočtu, verze 2021'!$B$3))*BZ$3/$E$4</f>
        <v>0</v>
      </c>
      <c r="CA159" s="1"/>
      <c r="CB159" s="121">
        <f>$K159*POWER($E$1,(CB$6-'[1]Tabulka propočtu, verze 2021'!$B$3))*CC$3/$E$4</f>
        <v>0</v>
      </c>
      <c r="CC159" s="121">
        <f>$L159*POWER($E$1,(CB$6-'[1]Tabulka propočtu, verze 2021'!$B$3))*CC$3/$E$4</f>
        <v>0</v>
      </c>
      <c r="CD159" s="1"/>
      <c r="CE159" s="121">
        <f>$K159*POWER($E$1,(CE$6-'[1]Tabulka propočtu, verze 2021'!$B$3))*CF$3/$E$4</f>
        <v>0</v>
      </c>
      <c r="CF159" s="121">
        <f>$L159*POWER($E$1,(CE$6-'[1]Tabulka propočtu, verze 2021'!$B$3))*CF$3/$E$4</f>
        <v>0</v>
      </c>
      <c r="CG159" s="1"/>
      <c r="CH159" s="121">
        <f>$K159*POWER($E$1,(CH$6-'[1]Tabulka propočtu, verze 2021'!$B$3))*CI$3/$E$4</f>
        <v>0</v>
      </c>
      <c r="CI159" s="121">
        <f>$L159*POWER($E$1,(CH$6-'[1]Tabulka propočtu, verze 2021'!$B$3))*CI$3/$E$4</f>
        <v>0</v>
      </c>
      <c r="CJ159" s="1"/>
      <c r="CK159" s="121">
        <f>$K159*POWER($E$1,(CK$6-'[1]Tabulka propočtu, verze 2021'!$B$3))*CL$3/$E$4</f>
        <v>0</v>
      </c>
      <c r="CL159" s="121">
        <f>$L159*POWER($E$1,(CK$6-'[1]Tabulka propočtu, verze 2021'!$B$3))*CL$3/$E$4</f>
        <v>0</v>
      </c>
      <c r="CM159" s="1"/>
      <c r="CN159" s="121">
        <f>$K159*POWER($E$1,(CN$6-'[1]Tabulka propočtu, verze 2021'!$B$3))*CO$3/$E$4</f>
        <v>0</v>
      </c>
      <c r="CO159" s="121">
        <f>$L159*POWER($E$1,(CN$6-'[1]Tabulka propočtu, verze 2021'!$B$3))*CO$3/$E$4</f>
        <v>0</v>
      </c>
      <c r="CP159" s="1"/>
      <c r="CQ159" s="121">
        <f>$K159*POWER($E$1,(CQ$6-'[1]Tabulka propočtu, verze 2021'!$B$3))*CR$3/$E$4</f>
        <v>0</v>
      </c>
      <c r="CR159" s="121">
        <f>$L159*POWER($E$1,(CQ$6-'[1]Tabulka propočtu, verze 2021'!$B$3))*CR$3/$E$4</f>
        <v>0</v>
      </c>
      <c r="CS159" s="1"/>
      <c r="CT159" s="121">
        <f>$K159*POWER($E$1,(CT$6-'[1]Tabulka propočtu, verze 2021'!$B$3))*CU$3/$E$4</f>
        <v>0</v>
      </c>
      <c r="CU159" s="121">
        <f>$L159*POWER($E$1,(CT$6-'[1]Tabulka propočtu, verze 2021'!$B$3))*CU$3/$E$4</f>
        <v>0</v>
      </c>
      <c r="CV159" s="1"/>
      <c r="CW159" s="121">
        <f>$K159*POWER($E$1,(CW$6-'[1]Tabulka propočtu, verze 2021'!$B$3))*CX$3/$E$4</f>
        <v>0</v>
      </c>
      <c r="CX159" s="121">
        <f>$L159*POWER($E$1,(CW$6-'[1]Tabulka propočtu, verze 2021'!$B$3))*CX$3/$E$4</f>
        <v>0</v>
      </c>
      <c r="CY159" s="1"/>
      <c r="CZ159" s="121">
        <f>$K159*POWER($E$1,(CZ$6-'[1]Tabulka propočtu, verze 2021'!$B$3))*DA$3/$E$4</f>
        <v>0</v>
      </c>
      <c r="DA159" s="121">
        <f>$L159*POWER($E$1,(CZ$6-'[1]Tabulka propočtu, verze 2021'!$B$3))*DA$3/$E$4</f>
        <v>0</v>
      </c>
      <c r="DB159" s="1"/>
      <c r="DC159" s="121">
        <f>$K159*POWER($E$1,(DC$6-'[1]Tabulka propočtu, verze 2021'!$B$3))*DD$3/$E$4</f>
        <v>0</v>
      </c>
      <c r="DD159" s="121">
        <f>$L159*POWER($E$1,(DC$6-'[1]Tabulka propočtu, verze 2021'!$B$3))*DD$3/$E$4</f>
        <v>0</v>
      </c>
      <c r="DE159" s="1"/>
    </row>
    <row r="160" spans="1:109" x14ac:dyDescent="0.2">
      <c r="A160" s="136"/>
      <c r="B160" s="119"/>
      <c r="C160" s="114" t="str">
        <f>'[1]Tabulka propočtu, verze 2021'!C155</f>
        <v>H26</v>
      </c>
      <c r="D160" s="75" t="str">
        <f>'[1]Tabulka propočtu, verze 2021'!D155</f>
        <v>Rezervní řádek</v>
      </c>
      <c r="E160" s="76">
        <f>'[1]Tabulka propočtu, verze 2021'!E155</f>
        <v>0</v>
      </c>
      <c r="F160" s="77">
        <f>'[1]Tabulka propočtu, verze 2021'!G155</f>
        <v>0</v>
      </c>
      <c r="H160" s="126">
        <f>'[1]Tabulka propočtu, verze 2021'!$CQ155</f>
        <v>0</v>
      </c>
      <c r="I160" s="121">
        <f>'[1]Tabulka propočtu, verze 2021'!$CS155</f>
        <v>0</v>
      </c>
      <c r="K160" s="121">
        <f>'[1]Tabulka propočtu, verze 2021'!$CQ155</f>
        <v>0</v>
      </c>
      <c r="L160" s="121">
        <f>'[1]Tabulka propočtu, verze 2021'!$CS155</f>
        <v>0</v>
      </c>
      <c r="M160" s="64"/>
      <c r="N160" s="126">
        <f t="shared" si="295"/>
        <v>0</v>
      </c>
      <c r="O160" s="121">
        <f t="shared" si="296"/>
        <v>0</v>
      </c>
      <c r="P160"/>
      <c r="Q160" s="121">
        <f>$K160*POWER($E$1,(Q$6-'[1]Tabulka propočtu, verze 2021'!$B$3))*R$3/$E$4</f>
        <v>0</v>
      </c>
      <c r="R160" s="121">
        <f>$L160*POWER($E$1,(Q$6-'[1]Tabulka propočtu, verze 2021'!$B$3))*R$3/$E$4</f>
        <v>0</v>
      </c>
      <c r="S160"/>
      <c r="T160" s="121">
        <f>$K160*POWER($E$1,($T$6-'[1]Tabulka propočtu, verze 2021'!$B$3))*U$3/$E$4</f>
        <v>0</v>
      </c>
      <c r="U160" s="121">
        <f>$L160*POWER($E$1,($T$6-'[1]Tabulka propočtu, verze 2021'!$B$3))*U$3/$E$4</f>
        <v>0</v>
      </c>
      <c r="W160" s="121">
        <f>$K160*POWER($E$1,(W$6-'[1]Tabulka propočtu, verze 2021'!$B$3))*X$3/$E$4</f>
        <v>0</v>
      </c>
      <c r="X160" s="121">
        <f>$L160*POWER($E$1,(W$6-'[1]Tabulka propočtu, verze 2021'!$B$3))*X$3/$E$4</f>
        <v>0</v>
      </c>
      <c r="Z160" s="121">
        <f>$K160*POWER($E$1,(Z$6-'[1]Tabulka propočtu, verze 2021'!$B$3))*AA$3/$E$4</f>
        <v>0</v>
      </c>
      <c r="AA160" s="121">
        <f>$L160*POWER($E$1,(Z$6-'[1]Tabulka propočtu, verze 2021'!$B$3))*AA$3/$E$4</f>
        <v>0</v>
      </c>
      <c r="AB160" s="1"/>
      <c r="AC160" s="121">
        <f>$K160*POWER($E$1,(AC$6-'[1]Tabulka propočtu, verze 2021'!$B$3))*AD$3/$E$4</f>
        <v>0</v>
      </c>
      <c r="AD160" s="121">
        <f>$L160*POWER($E$1,(AC$6-'[1]Tabulka propočtu, verze 2021'!$B$3))*AD$3/$E$4</f>
        <v>0</v>
      </c>
      <c r="AE160" s="1"/>
      <c r="AF160" s="121">
        <f>$K160*POWER($E$1,(AF$6-'[1]Tabulka propočtu, verze 2021'!$B$3))*AG$3/$E$4</f>
        <v>0</v>
      </c>
      <c r="AG160" s="121">
        <f>$L160*POWER($E$1,(AF$6-'[1]Tabulka propočtu, verze 2021'!$B$3))*AG$3/$E$4</f>
        <v>0</v>
      </c>
      <c r="AH160" s="1"/>
      <c r="AI160" s="121">
        <f>$K160*POWER($E$1,(AI$6-'[1]Tabulka propočtu, verze 2021'!$B$3))*AJ$3/$E$4</f>
        <v>0</v>
      </c>
      <c r="AJ160" s="121">
        <f>$L160*POWER($E$1,(AI$6-'[1]Tabulka propočtu, verze 2021'!$B$3))*AJ$3/$E$4</f>
        <v>0</v>
      </c>
      <c r="AK160" s="1"/>
      <c r="AL160" s="121">
        <f>$K160*POWER($E$1,(AL$6-'[1]Tabulka propočtu, verze 2021'!$B$3))*AM$3/$E$4</f>
        <v>0</v>
      </c>
      <c r="AM160" s="121">
        <f>$L160*POWER($E$1,(AL$6-'[1]Tabulka propočtu, verze 2021'!$B$3))*AM$3/$E$4</f>
        <v>0</v>
      </c>
      <c r="AN160" s="1"/>
      <c r="AO160" s="121">
        <f>$K160*POWER($E$1,(AO$6-'[1]Tabulka propočtu, verze 2021'!$B$3))*AP$3/$E$4</f>
        <v>0</v>
      </c>
      <c r="AP160" s="121">
        <f>$L160*POWER($E$1,(AO$6-'[1]Tabulka propočtu, verze 2021'!$B$3))*AP$3/$E$4</f>
        <v>0</v>
      </c>
      <c r="AQ160" s="1"/>
      <c r="AR160" s="121">
        <f>$K160*POWER($E$1,(AR$6-'[1]Tabulka propočtu, verze 2021'!$B$3))*AS$3/$E$4</f>
        <v>0</v>
      </c>
      <c r="AS160" s="121">
        <f>$L160*POWER($E$1,(AR$6-'[1]Tabulka propočtu, verze 2021'!$B$3))*AS$3/$E$4</f>
        <v>0</v>
      </c>
      <c r="AT160" s="1"/>
      <c r="AU160" s="121">
        <f>$K160*POWER($E$1,(AU$6-'[1]Tabulka propočtu, verze 2021'!$B$3))*AV$3/$E$4</f>
        <v>0</v>
      </c>
      <c r="AV160" s="121">
        <f>$L160*POWER($E$1,(AU$6-'[1]Tabulka propočtu, verze 2021'!$B$3))*AV$3/$E$4</f>
        <v>0</v>
      </c>
      <c r="AW160" s="1"/>
      <c r="AX160" s="121">
        <f>$K160*POWER($E$1,(AX$6-'[1]Tabulka propočtu, verze 2021'!$B$3))*AY$3/$E$4</f>
        <v>0</v>
      </c>
      <c r="AY160" s="121">
        <f>$L160*POWER($E$1,(AX$6-'[1]Tabulka propočtu, verze 2021'!$B$3))*AY$3/$E$4</f>
        <v>0</v>
      </c>
      <c r="AZ160" s="1"/>
      <c r="BA160" s="121">
        <f>$K160*POWER($E$1,(BA$6-'[1]Tabulka propočtu, verze 2021'!$B$3))*BB$3/$E$4</f>
        <v>0</v>
      </c>
      <c r="BB160" s="121">
        <f>$L160*POWER($E$1,(BA$6-'[1]Tabulka propočtu, verze 2021'!$B$3))*BB$3/$E$4</f>
        <v>0</v>
      </c>
      <c r="BC160" s="1"/>
      <c r="BD160" s="121">
        <f>$K160*POWER($E$1,(BD$6-'[1]Tabulka propočtu, verze 2021'!$B$3))*BE$3/$E$4</f>
        <v>0</v>
      </c>
      <c r="BE160" s="121">
        <f>$L160*POWER($E$1,(BD$6-'[1]Tabulka propočtu, verze 2021'!$B$3))*BE$3/$E$4</f>
        <v>0</v>
      </c>
      <c r="BF160" s="1"/>
      <c r="BG160" s="121">
        <f>$K160*POWER($E$1,(BG$6-'[1]Tabulka propočtu, verze 2021'!$B$3))*BH$3/$E$4</f>
        <v>0</v>
      </c>
      <c r="BH160" s="121">
        <f>$L160*POWER($E$1,(BG$6-'[1]Tabulka propočtu, verze 2021'!$B$3))*BH$3/$E$4</f>
        <v>0</v>
      </c>
      <c r="BI160" s="1"/>
      <c r="BJ160" s="121">
        <f>$K160*POWER($E$1,(BJ$6-'[1]Tabulka propočtu, verze 2021'!$B$3))*BK$3/$E$4</f>
        <v>0</v>
      </c>
      <c r="BK160" s="121">
        <f>$L160*POWER($E$1,(BJ$6-'[1]Tabulka propočtu, verze 2021'!$B$3))*BK$3/$E$4</f>
        <v>0</v>
      </c>
      <c r="BL160" s="1"/>
      <c r="BM160" s="121">
        <f>$K160*POWER($E$1,(BM$6-'[1]Tabulka propočtu, verze 2021'!$B$3))*BN$3/$E$4</f>
        <v>0</v>
      </c>
      <c r="BN160" s="121">
        <f>$L160*POWER($E$1,(BM$6-'[1]Tabulka propočtu, verze 2021'!$B$3))*BN$3/$E$4</f>
        <v>0</v>
      </c>
      <c r="BO160" s="1"/>
      <c r="BP160" s="121">
        <f>$K160*POWER($E$1,(BP$6-'[1]Tabulka propočtu, verze 2021'!$B$3))*BQ$3/$E$4</f>
        <v>0</v>
      </c>
      <c r="BQ160" s="121">
        <f>$L160*POWER($E$1,(BP$6-'[1]Tabulka propočtu, verze 2021'!$B$3))*BQ$3/$E$4</f>
        <v>0</v>
      </c>
      <c r="BR160" s="1"/>
      <c r="BS160" s="121">
        <f>$K160*POWER($E$1,(BS$6-'[1]Tabulka propočtu, verze 2021'!$B$3))*BT$3/$E$4</f>
        <v>0</v>
      </c>
      <c r="BT160" s="121">
        <f>$L160*POWER($E$1,(BS$6-'[1]Tabulka propočtu, verze 2021'!$B$3))*BT$3/$E$4</f>
        <v>0</v>
      </c>
      <c r="BU160" s="1"/>
      <c r="BV160" s="121">
        <f>$K160*POWER($E$1,(BV$6-'[1]Tabulka propočtu, verze 2021'!$B$3))*BW$3/$E$4</f>
        <v>0</v>
      </c>
      <c r="BW160" s="121">
        <f>$L160*POWER($E$1,(BV$6-'[1]Tabulka propočtu, verze 2021'!$B$3))*BW$3/$E$4</f>
        <v>0</v>
      </c>
      <c r="BX160" s="1"/>
      <c r="BY160" s="121">
        <f>$K160*POWER($E$1,(BY$6-'[1]Tabulka propočtu, verze 2021'!$B$3))*BZ$3/$E$4</f>
        <v>0</v>
      </c>
      <c r="BZ160" s="121">
        <f>$L160*POWER($E$1,(BY$6-'[1]Tabulka propočtu, verze 2021'!$B$3))*BZ$3/$E$4</f>
        <v>0</v>
      </c>
      <c r="CA160" s="1"/>
      <c r="CB160" s="121">
        <f>$K160*POWER($E$1,(CB$6-'[1]Tabulka propočtu, verze 2021'!$B$3))*CC$3/$E$4</f>
        <v>0</v>
      </c>
      <c r="CC160" s="121">
        <f>$L160*POWER($E$1,(CB$6-'[1]Tabulka propočtu, verze 2021'!$B$3))*CC$3/$E$4</f>
        <v>0</v>
      </c>
      <c r="CD160" s="1"/>
      <c r="CE160" s="121">
        <f>$K160*POWER($E$1,(CE$6-'[1]Tabulka propočtu, verze 2021'!$B$3))*CF$3/$E$4</f>
        <v>0</v>
      </c>
      <c r="CF160" s="121">
        <f>$L160*POWER($E$1,(CE$6-'[1]Tabulka propočtu, verze 2021'!$B$3))*CF$3/$E$4</f>
        <v>0</v>
      </c>
      <c r="CG160" s="1"/>
      <c r="CH160" s="121">
        <f>$K160*POWER($E$1,(CH$6-'[1]Tabulka propočtu, verze 2021'!$B$3))*CI$3/$E$4</f>
        <v>0</v>
      </c>
      <c r="CI160" s="121">
        <f>$L160*POWER($E$1,(CH$6-'[1]Tabulka propočtu, verze 2021'!$B$3))*CI$3/$E$4</f>
        <v>0</v>
      </c>
      <c r="CJ160" s="1"/>
      <c r="CK160" s="121">
        <f>$K160*POWER($E$1,(CK$6-'[1]Tabulka propočtu, verze 2021'!$B$3))*CL$3/$E$4</f>
        <v>0</v>
      </c>
      <c r="CL160" s="121">
        <f>$L160*POWER($E$1,(CK$6-'[1]Tabulka propočtu, verze 2021'!$B$3))*CL$3/$E$4</f>
        <v>0</v>
      </c>
      <c r="CM160" s="1"/>
      <c r="CN160" s="121">
        <f>$K160*POWER($E$1,(CN$6-'[1]Tabulka propočtu, verze 2021'!$B$3))*CO$3/$E$4</f>
        <v>0</v>
      </c>
      <c r="CO160" s="121">
        <f>$L160*POWER($E$1,(CN$6-'[1]Tabulka propočtu, verze 2021'!$B$3))*CO$3/$E$4</f>
        <v>0</v>
      </c>
      <c r="CP160" s="1"/>
      <c r="CQ160" s="121">
        <f>$K160*POWER($E$1,(CQ$6-'[1]Tabulka propočtu, verze 2021'!$B$3))*CR$3/$E$4</f>
        <v>0</v>
      </c>
      <c r="CR160" s="121">
        <f>$L160*POWER($E$1,(CQ$6-'[1]Tabulka propočtu, verze 2021'!$B$3))*CR$3/$E$4</f>
        <v>0</v>
      </c>
      <c r="CS160" s="1"/>
      <c r="CT160" s="121">
        <f>$K160*POWER($E$1,(CT$6-'[1]Tabulka propočtu, verze 2021'!$B$3))*CU$3/$E$4</f>
        <v>0</v>
      </c>
      <c r="CU160" s="121">
        <f>$L160*POWER($E$1,(CT$6-'[1]Tabulka propočtu, verze 2021'!$B$3))*CU$3/$E$4</f>
        <v>0</v>
      </c>
      <c r="CV160" s="1"/>
      <c r="CW160" s="121">
        <f>$K160*POWER($E$1,(CW$6-'[1]Tabulka propočtu, verze 2021'!$B$3))*CX$3/$E$4</f>
        <v>0</v>
      </c>
      <c r="CX160" s="121">
        <f>$L160*POWER($E$1,(CW$6-'[1]Tabulka propočtu, verze 2021'!$B$3))*CX$3/$E$4</f>
        <v>0</v>
      </c>
      <c r="CY160" s="1"/>
      <c r="CZ160" s="121">
        <f>$K160*POWER($E$1,(CZ$6-'[1]Tabulka propočtu, verze 2021'!$B$3))*DA$3/$E$4</f>
        <v>0</v>
      </c>
      <c r="DA160" s="121">
        <f>$L160*POWER($E$1,(CZ$6-'[1]Tabulka propočtu, verze 2021'!$B$3))*DA$3/$E$4</f>
        <v>0</v>
      </c>
      <c r="DB160" s="1"/>
      <c r="DC160" s="121">
        <f>$K160*POWER($E$1,(DC$6-'[1]Tabulka propočtu, verze 2021'!$B$3))*DD$3/$E$4</f>
        <v>0</v>
      </c>
      <c r="DD160" s="121">
        <f>$L160*POWER($E$1,(DC$6-'[1]Tabulka propočtu, verze 2021'!$B$3))*DD$3/$E$4</f>
        <v>0</v>
      </c>
      <c r="DE160" s="1"/>
    </row>
    <row r="161" spans="1:109" x14ac:dyDescent="0.2">
      <c r="A161" s="136"/>
      <c r="B161" s="119"/>
      <c r="C161" s="114" t="str">
        <f>'[1]Tabulka propočtu, verze 2021'!C156</f>
        <v>H27</v>
      </c>
      <c r="D161" s="79" t="str">
        <f>'[1]Tabulka propočtu, verze 2021'!D156</f>
        <v>Individuální kalkulace</v>
      </c>
      <c r="E161" s="80" t="str">
        <f>'[1]Tabulka propočtu, verze 2021'!E156</f>
        <v>mil. Kč</v>
      </c>
      <c r="F161" s="81">
        <f>'[1]Tabulka propočtu, verze 2021'!G156</f>
        <v>0</v>
      </c>
      <c r="H161" s="126">
        <f>'[1]Tabulka propočtu, verze 2021'!$CQ156</f>
        <v>0</v>
      </c>
      <c r="I161" s="121">
        <f>'[1]Tabulka propočtu, verze 2021'!$CS156</f>
        <v>0</v>
      </c>
      <c r="K161" s="121">
        <f>'[1]Tabulka propočtu, verze 2021'!$CQ156</f>
        <v>0</v>
      </c>
      <c r="L161" s="121">
        <f>'[1]Tabulka propočtu, verze 2021'!$CS156</f>
        <v>0</v>
      </c>
      <c r="M161" s="64"/>
      <c r="N161" s="126">
        <f t="shared" si="295"/>
        <v>0</v>
      </c>
      <c r="O161" s="121">
        <f t="shared" si="296"/>
        <v>0</v>
      </c>
      <c r="P161"/>
      <c r="Q161" s="121">
        <f>$K161*POWER($E$1,(Q$6-'[1]Tabulka propočtu, verze 2021'!$B$3))*R$3/$E$4</f>
        <v>0</v>
      </c>
      <c r="R161" s="121">
        <f>$L161*POWER($E$1,(Q$6-'[1]Tabulka propočtu, verze 2021'!$B$3))*R$3/$E$4</f>
        <v>0</v>
      </c>
      <c r="S161"/>
      <c r="T161" s="121">
        <f>$K161*POWER($E$1,($T$6-'[1]Tabulka propočtu, verze 2021'!$B$3))*U$3/$E$4</f>
        <v>0</v>
      </c>
      <c r="U161" s="121">
        <f>$L161*POWER($E$1,($T$6-'[1]Tabulka propočtu, verze 2021'!$B$3))*U$3/$E$4</f>
        <v>0</v>
      </c>
      <c r="W161" s="121">
        <f>$K161*POWER($E$1,(W$6-'[1]Tabulka propočtu, verze 2021'!$B$3))*X$3/$E$4</f>
        <v>0</v>
      </c>
      <c r="X161" s="121">
        <f>$L161*POWER($E$1,(W$6-'[1]Tabulka propočtu, verze 2021'!$B$3))*X$3/$E$4</f>
        <v>0</v>
      </c>
      <c r="Z161" s="121">
        <f>$K161*POWER($E$1,(Z$6-'[1]Tabulka propočtu, verze 2021'!$B$3))*AA$3/$E$4</f>
        <v>0</v>
      </c>
      <c r="AA161" s="121">
        <f>$L161*POWER($E$1,(Z$6-'[1]Tabulka propočtu, verze 2021'!$B$3))*AA$3/$E$4</f>
        <v>0</v>
      </c>
      <c r="AB161" s="1"/>
      <c r="AC161" s="121">
        <f>$K161*POWER($E$1,(AC$6-'[1]Tabulka propočtu, verze 2021'!$B$3))*AD$3/$E$4</f>
        <v>0</v>
      </c>
      <c r="AD161" s="121">
        <f>$L161*POWER($E$1,(AC$6-'[1]Tabulka propočtu, verze 2021'!$B$3))*AD$3/$E$4</f>
        <v>0</v>
      </c>
      <c r="AE161" s="1"/>
      <c r="AF161" s="121">
        <f>$K161*POWER($E$1,(AF$6-'[1]Tabulka propočtu, verze 2021'!$B$3))*AG$3/$E$4</f>
        <v>0</v>
      </c>
      <c r="AG161" s="121">
        <f>$L161*POWER($E$1,(AF$6-'[1]Tabulka propočtu, verze 2021'!$B$3))*AG$3/$E$4</f>
        <v>0</v>
      </c>
      <c r="AH161" s="1"/>
      <c r="AI161" s="121">
        <f>$K161*POWER($E$1,(AI$6-'[1]Tabulka propočtu, verze 2021'!$B$3))*AJ$3/$E$4</f>
        <v>0</v>
      </c>
      <c r="AJ161" s="121">
        <f>$L161*POWER($E$1,(AI$6-'[1]Tabulka propočtu, verze 2021'!$B$3))*AJ$3/$E$4</f>
        <v>0</v>
      </c>
      <c r="AK161" s="1"/>
      <c r="AL161" s="121">
        <f>$K161*POWER($E$1,(AL$6-'[1]Tabulka propočtu, verze 2021'!$B$3))*AM$3/$E$4</f>
        <v>0</v>
      </c>
      <c r="AM161" s="121">
        <f>$L161*POWER($E$1,(AL$6-'[1]Tabulka propočtu, verze 2021'!$B$3))*AM$3/$E$4</f>
        <v>0</v>
      </c>
      <c r="AN161" s="1"/>
      <c r="AO161" s="121">
        <f>$K161*POWER($E$1,(AO$6-'[1]Tabulka propočtu, verze 2021'!$B$3))*AP$3/$E$4</f>
        <v>0</v>
      </c>
      <c r="AP161" s="121">
        <f>$L161*POWER($E$1,(AO$6-'[1]Tabulka propočtu, verze 2021'!$B$3))*AP$3/$E$4</f>
        <v>0</v>
      </c>
      <c r="AQ161" s="1"/>
      <c r="AR161" s="121">
        <f>$K161*POWER($E$1,(AR$6-'[1]Tabulka propočtu, verze 2021'!$B$3))*AS$3/$E$4</f>
        <v>0</v>
      </c>
      <c r="AS161" s="121">
        <f>$L161*POWER($E$1,(AR$6-'[1]Tabulka propočtu, verze 2021'!$B$3))*AS$3/$E$4</f>
        <v>0</v>
      </c>
      <c r="AT161" s="1"/>
      <c r="AU161" s="121">
        <f>$K161*POWER($E$1,(AU$6-'[1]Tabulka propočtu, verze 2021'!$B$3))*AV$3/$E$4</f>
        <v>0</v>
      </c>
      <c r="AV161" s="121">
        <f>$L161*POWER($E$1,(AU$6-'[1]Tabulka propočtu, verze 2021'!$B$3))*AV$3/$E$4</f>
        <v>0</v>
      </c>
      <c r="AW161" s="1"/>
      <c r="AX161" s="121">
        <f>$K161*POWER($E$1,(AX$6-'[1]Tabulka propočtu, verze 2021'!$B$3))*AY$3/$E$4</f>
        <v>0</v>
      </c>
      <c r="AY161" s="121">
        <f>$L161*POWER($E$1,(AX$6-'[1]Tabulka propočtu, verze 2021'!$B$3))*AY$3/$E$4</f>
        <v>0</v>
      </c>
      <c r="AZ161" s="1"/>
      <c r="BA161" s="121">
        <f>$K161*POWER($E$1,(BA$6-'[1]Tabulka propočtu, verze 2021'!$B$3))*BB$3/$E$4</f>
        <v>0</v>
      </c>
      <c r="BB161" s="121">
        <f>$L161*POWER($E$1,(BA$6-'[1]Tabulka propočtu, verze 2021'!$B$3))*BB$3/$E$4</f>
        <v>0</v>
      </c>
      <c r="BC161" s="1"/>
      <c r="BD161" s="121">
        <f>$K161*POWER($E$1,(BD$6-'[1]Tabulka propočtu, verze 2021'!$B$3))*BE$3/$E$4</f>
        <v>0</v>
      </c>
      <c r="BE161" s="121">
        <f>$L161*POWER($E$1,(BD$6-'[1]Tabulka propočtu, verze 2021'!$B$3))*BE$3/$E$4</f>
        <v>0</v>
      </c>
      <c r="BF161" s="1"/>
      <c r="BG161" s="121">
        <f>$K161*POWER($E$1,(BG$6-'[1]Tabulka propočtu, verze 2021'!$B$3))*BH$3/$E$4</f>
        <v>0</v>
      </c>
      <c r="BH161" s="121">
        <f>$L161*POWER($E$1,(BG$6-'[1]Tabulka propočtu, verze 2021'!$B$3))*BH$3/$E$4</f>
        <v>0</v>
      </c>
      <c r="BI161" s="1"/>
      <c r="BJ161" s="121">
        <f>$K161*POWER($E$1,(BJ$6-'[1]Tabulka propočtu, verze 2021'!$B$3))*BK$3/$E$4</f>
        <v>0</v>
      </c>
      <c r="BK161" s="121">
        <f>$L161*POWER($E$1,(BJ$6-'[1]Tabulka propočtu, verze 2021'!$B$3))*BK$3/$E$4</f>
        <v>0</v>
      </c>
      <c r="BL161" s="1"/>
      <c r="BM161" s="121">
        <f>$K161*POWER($E$1,(BM$6-'[1]Tabulka propočtu, verze 2021'!$B$3))*BN$3/$E$4</f>
        <v>0</v>
      </c>
      <c r="BN161" s="121">
        <f>$L161*POWER($E$1,(BM$6-'[1]Tabulka propočtu, verze 2021'!$B$3))*BN$3/$E$4</f>
        <v>0</v>
      </c>
      <c r="BO161" s="1"/>
      <c r="BP161" s="121">
        <f>$K161*POWER($E$1,(BP$6-'[1]Tabulka propočtu, verze 2021'!$B$3))*BQ$3/$E$4</f>
        <v>0</v>
      </c>
      <c r="BQ161" s="121">
        <f>$L161*POWER($E$1,(BP$6-'[1]Tabulka propočtu, verze 2021'!$B$3))*BQ$3/$E$4</f>
        <v>0</v>
      </c>
      <c r="BR161" s="1"/>
      <c r="BS161" s="121">
        <f>$K161*POWER($E$1,(BS$6-'[1]Tabulka propočtu, verze 2021'!$B$3))*BT$3/$E$4</f>
        <v>0</v>
      </c>
      <c r="BT161" s="121">
        <f>$L161*POWER($E$1,(BS$6-'[1]Tabulka propočtu, verze 2021'!$B$3))*BT$3/$E$4</f>
        <v>0</v>
      </c>
      <c r="BU161" s="1"/>
      <c r="BV161" s="121">
        <f>$K161*POWER($E$1,(BV$6-'[1]Tabulka propočtu, verze 2021'!$B$3))*BW$3/$E$4</f>
        <v>0</v>
      </c>
      <c r="BW161" s="121">
        <f>$L161*POWER($E$1,(BV$6-'[1]Tabulka propočtu, verze 2021'!$B$3))*BW$3/$E$4</f>
        <v>0</v>
      </c>
      <c r="BX161" s="1"/>
      <c r="BY161" s="121">
        <f>$K161*POWER($E$1,(BY$6-'[1]Tabulka propočtu, verze 2021'!$B$3))*BZ$3/$E$4</f>
        <v>0</v>
      </c>
      <c r="BZ161" s="121">
        <f>$L161*POWER($E$1,(BY$6-'[1]Tabulka propočtu, verze 2021'!$B$3))*BZ$3/$E$4</f>
        <v>0</v>
      </c>
      <c r="CA161" s="1"/>
      <c r="CB161" s="121">
        <f>$K161*POWER($E$1,(CB$6-'[1]Tabulka propočtu, verze 2021'!$B$3))*CC$3/$E$4</f>
        <v>0</v>
      </c>
      <c r="CC161" s="121">
        <f>$L161*POWER($E$1,(CB$6-'[1]Tabulka propočtu, verze 2021'!$B$3))*CC$3/$E$4</f>
        <v>0</v>
      </c>
      <c r="CD161" s="1"/>
      <c r="CE161" s="121">
        <f>$K161*POWER($E$1,(CE$6-'[1]Tabulka propočtu, verze 2021'!$B$3))*CF$3/$E$4</f>
        <v>0</v>
      </c>
      <c r="CF161" s="121">
        <f>$L161*POWER($E$1,(CE$6-'[1]Tabulka propočtu, verze 2021'!$B$3))*CF$3/$E$4</f>
        <v>0</v>
      </c>
      <c r="CG161" s="1"/>
      <c r="CH161" s="121">
        <f>$K161*POWER($E$1,(CH$6-'[1]Tabulka propočtu, verze 2021'!$B$3))*CI$3/$E$4</f>
        <v>0</v>
      </c>
      <c r="CI161" s="121">
        <f>$L161*POWER($E$1,(CH$6-'[1]Tabulka propočtu, verze 2021'!$B$3))*CI$3/$E$4</f>
        <v>0</v>
      </c>
      <c r="CJ161" s="1"/>
      <c r="CK161" s="121">
        <f>$K161*POWER($E$1,(CK$6-'[1]Tabulka propočtu, verze 2021'!$B$3))*CL$3/$E$4</f>
        <v>0</v>
      </c>
      <c r="CL161" s="121">
        <f>$L161*POWER($E$1,(CK$6-'[1]Tabulka propočtu, verze 2021'!$B$3))*CL$3/$E$4</f>
        <v>0</v>
      </c>
      <c r="CM161" s="1"/>
      <c r="CN161" s="121">
        <f>$K161*POWER($E$1,(CN$6-'[1]Tabulka propočtu, verze 2021'!$B$3))*CO$3/$E$4</f>
        <v>0</v>
      </c>
      <c r="CO161" s="121">
        <f>$L161*POWER($E$1,(CN$6-'[1]Tabulka propočtu, verze 2021'!$B$3))*CO$3/$E$4</f>
        <v>0</v>
      </c>
      <c r="CP161" s="1"/>
      <c r="CQ161" s="121">
        <f>$K161*POWER($E$1,(CQ$6-'[1]Tabulka propočtu, verze 2021'!$B$3))*CR$3/$E$4</f>
        <v>0</v>
      </c>
      <c r="CR161" s="121">
        <f>$L161*POWER($E$1,(CQ$6-'[1]Tabulka propočtu, verze 2021'!$B$3))*CR$3/$E$4</f>
        <v>0</v>
      </c>
      <c r="CS161" s="1"/>
      <c r="CT161" s="121">
        <f>$K161*POWER($E$1,(CT$6-'[1]Tabulka propočtu, verze 2021'!$B$3))*CU$3/$E$4</f>
        <v>0</v>
      </c>
      <c r="CU161" s="121">
        <f>$L161*POWER($E$1,(CT$6-'[1]Tabulka propočtu, verze 2021'!$B$3))*CU$3/$E$4</f>
        <v>0</v>
      </c>
      <c r="CV161" s="1"/>
      <c r="CW161" s="121">
        <f>$K161*POWER($E$1,(CW$6-'[1]Tabulka propočtu, verze 2021'!$B$3))*CX$3/$E$4</f>
        <v>0</v>
      </c>
      <c r="CX161" s="121">
        <f>$L161*POWER($E$1,(CW$6-'[1]Tabulka propočtu, verze 2021'!$B$3))*CX$3/$E$4</f>
        <v>0</v>
      </c>
      <c r="CY161" s="1"/>
      <c r="CZ161" s="121">
        <f>$K161*POWER($E$1,(CZ$6-'[1]Tabulka propočtu, verze 2021'!$B$3))*DA$3/$E$4</f>
        <v>0</v>
      </c>
      <c r="DA161" s="121">
        <f>$L161*POWER($E$1,(CZ$6-'[1]Tabulka propočtu, verze 2021'!$B$3))*DA$3/$E$4</f>
        <v>0</v>
      </c>
      <c r="DB161" s="1"/>
      <c r="DC161" s="121">
        <f>$K161*POWER($E$1,(DC$6-'[1]Tabulka propočtu, verze 2021'!$B$3))*DD$3/$E$4</f>
        <v>0</v>
      </c>
      <c r="DD161" s="121">
        <f>$L161*POWER($E$1,(DC$6-'[1]Tabulka propočtu, verze 2021'!$B$3))*DD$3/$E$4</f>
        <v>0</v>
      </c>
      <c r="DE161" s="1"/>
    </row>
    <row r="162" spans="1:109" x14ac:dyDescent="0.2">
      <c r="A162" s="136"/>
      <c r="B162" s="119"/>
      <c r="C162" s="114" t="str">
        <f>'[1]Tabulka propočtu, verze 2021'!C157</f>
        <v>H28</v>
      </c>
      <c r="D162" s="95" t="str">
        <f>'[1]Tabulka propočtu, verze 2021'!D157</f>
        <v>Individuální kalkulace</v>
      </c>
      <c r="E162" s="80" t="str">
        <f>'[1]Tabulka propočtu, verze 2021'!E157</f>
        <v>mil. Kč</v>
      </c>
      <c r="F162" s="81">
        <f>'[1]Tabulka propočtu, verze 2021'!G157</f>
        <v>0</v>
      </c>
      <c r="H162" s="126">
        <f>'[1]Tabulka propočtu, verze 2021'!$CQ157</f>
        <v>0</v>
      </c>
      <c r="I162" s="121">
        <f>'[1]Tabulka propočtu, verze 2021'!$CS157</f>
        <v>0</v>
      </c>
      <c r="K162" s="121">
        <f>'[1]Tabulka propočtu, verze 2021'!$CQ157</f>
        <v>0</v>
      </c>
      <c r="L162" s="121">
        <f>'[1]Tabulka propočtu, verze 2021'!$CS157</f>
        <v>0</v>
      </c>
      <c r="M162" s="64"/>
      <c r="N162" s="126">
        <f t="shared" si="295"/>
        <v>0</v>
      </c>
      <c r="O162" s="126">
        <f t="shared" si="296"/>
        <v>0</v>
      </c>
      <c r="P162"/>
      <c r="Q162" s="121">
        <f>$K162*POWER($E$1,(Q$6-'[1]Tabulka propočtu, verze 2021'!$B$3))*R$3/$E$4</f>
        <v>0</v>
      </c>
      <c r="R162" s="121">
        <f>$L162*POWER($E$1,(Q$6-'[1]Tabulka propočtu, verze 2021'!$B$3))*R$3/$E$4</f>
        <v>0</v>
      </c>
      <c r="S162"/>
      <c r="T162" s="121">
        <f>$K162*POWER($E$1,($T$6-'[1]Tabulka propočtu, verze 2021'!$B$3))*U$3/$E$4</f>
        <v>0</v>
      </c>
      <c r="U162" s="121">
        <f>$L162*POWER($E$1,($T$6-'[1]Tabulka propočtu, verze 2021'!$B$3))*U$3/$E$4</f>
        <v>0</v>
      </c>
      <c r="W162" s="121">
        <f>$K162*POWER($E$1,(W$6-'[1]Tabulka propočtu, verze 2021'!$B$3))*X$3/$E$4</f>
        <v>0</v>
      </c>
      <c r="X162" s="121">
        <f>$L162*POWER($E$1,(W$6-'[1]Tabulka propočtu, verze 2021'!$B$3))*X$3/$E$4</f>
        <v>0</v>
      </c>
      <c r="Z162" s="121">
        <f>$K162*POWER($E$1,(Z$6-'[1]Tabulka propočtu, verze 2021'!$B$3))*AA$3/$E$4</f>
        <v>0</v>
      </c>
      <c r="AA162" s="121">
        <f>$L162*POWER($E$1,(Z$6-'[1]Tabulka propočtu, verze 2021'!$B$3))*AA$3/$E$4</f>
        <v>0</v>
      </c>
      <c r="AB162" s="1"/>
      <c r="AC162" s="121">
        <f>$K162*POWER($E$1,(AC$6-'[1]Tabulka propočtu, verze 2021'!$B$3))*AD$3/$E$4</f>
        <v>0</v>
      </c>
      <c r="AD162" s="121">
        <f>$L162*POWER($E$1,(AC$6-'[1]Tabulka propočtu, verze 2021'!$B$3))*AD$3/$E$4</f>
        <v>0</v>
      </c>
      <c r="AE162" s="1"/>
      <c r="AF162" s="121">
        <f>$K162*POWER($E$1,(AF$6-'[1]Tabulka propočtu, verze 2021'!$B$3))*AG$3/$E$4</f>
        <v>0</v>
      </c>
      <c r="AG162" s="121">
        <f>$L162*POWER($E$1,(AF$6-'[1]Tabulka propočtu, verze 2021'!$B$3))*AG$3/$E$4</f>
        <v>0</v>
      </c>
      <c r="AH162" s="1"/>
      <c r="AI162" s="121">
        <f>$K162*POWER($E$1,(AI$6-'[1]Tabulka propočtu, verze 2021'!$B$3))*AJ$3/$E$4</f>
        <v>0</v>
      </c>
      <c r="AJ162" s="121">
        <f>$L162*POWER($E$1,(AI$6-'[1]Tabulka propočtu, verze 2021'!$B$3))*AJ$3/$E$4</f>
        <v>0</v>
      </c>
      <c r="AK162" s="1"/>
      <c r="AL162" s="121">
        <f>$K162*POWER($E$1,(AL$6-'[1]Tabulka propočtu, verze 2021'!$B$3))*AM$3/$E$4</f>
        <v>0</v>
      </c>
      <c r="AM162" s="121">
        <f>$L162*POWER($E$1,(AL$6-'[1]Tabulka propočtu, verze 2021'!$B$3))*AM$3/$E$4</f>
        <v>0</v>
      </c>
      <c r="AN162" s="1"/>
      <c r="AO162" s="121">
        <f>$K162*POWER($E$1,(AO$6-'[1]Tabulka propočtu, verze 2021'!$B$3))*AP$3/$E$4</f>
        <v>0</v>
      </c>
      <c r="AP162" s="121">
        <f>$L162*POWER($E$1,(AO$6-'[1]Tabulka propočtu, verze 2021'!$B$3))*AP$3/$E$4</f>
        <v>0</v>
      </c>
      <c r="AQ162" s="1"/>
      <c r="AR162" s="121">
        <f>$K162*POWER($E$1,(AR$6-'[1]Tabulka propočtu, verze 2021'!$B$3))*AS$3/$E$4</f>
        <v>0</v>
      </c>
      <c r="AS162" s="121">
        <f>$L162*POWER($E$1,(AR$6-'[1]Tabulka propočtu, verze 2021'!$B$3))*AS$3/$E$4</f>
        <v>0</v>
      </c>
      <c r="AT162" s="1"/>
      <c r="AU162" s="121">
        <f>$K162*POWER($E$1,(AU$6-'[1]Tabulka propočtu, verze 2021'!$B$3))*AV$3/$E$4</f>
        <v>0</v>
      </c>
      <c r="AV162" s="121">
        <f>$L162*POWER($E$1,(AU$6-'[1]Tabulka propočtu, verze 2021'!$B$3))*AV$3/$E$4</f>
        <v>0</v>
      </c>
      <c r="AW162" s="1"/>
      <c r="AX162" s="121">
        <f>$K162*POWER($E$1,(AX$6-'[1]Tabulka propočtu, verze 2021'!$B$3))*AY$3/$E$4</f>
        <v>0</v>
      </c>
      <c r="AY162" s="121">
        <f>$L162*POWER($E$1,(AX$6-'[1]Tabulka propočtu, verze 2021'!$B$3))*AY$3/$E$4</f>
        <v>0</v>
      </c>
      <c r="AZ162" s="1"/>
      <c r="BA162" s="121">
        <f>$K162*POWER($E$1,(BA$6-'[1]Tabulka propočtu, verze 2021'!$B$3))*BB$3/$E$4</f>
        <v>0</v>
      </c>
      <c r="BB162" s="121">
        <f>$L162*POWER($E$1,(BA$6-'[1]Tabulka propočtu, verze 2021'!$B$3))*BB$3/$E$4</f>
        <v>0</v>
      </c>
      <c r="BC162" s="1"/>
      <c r="BD162" s="121">
        <f>$K162*POWER($E$1,(BD$6-'[1]Tabulka propočtu, verze 2021'!$B$3))*BE$3/$E$4</f>
        <v>0</v>
      </c>
      <c r="BE162" s="121">
        <f>$L162*POWER($E$1,(BD$6-'[1]Tabulka propočtu, verze 2021'!$B$3))*BE$3/$E$4</f>
        <v>0</v>
      </c>
      <c r="BF162" s="1"/>
      <c r="BG162" s="121">
        <f>$K162*POWER($E$1,(BG$6-'[1]Tabulka propočtu, verze 2021'!$B$3))*BH$3/$E$4</f>
        <v>0</v>
      </c>
      <c r="BH162" s="121">
        <f>$L162*POWER($E$1,(BG$6-'[1]Tabulka propočtu, verze 2021'!$B$3))*BH$3/$E$4</f>
        <v>0</v>
      </c>
      <c r="BI162" s="1"/>
      <c r="BJ162" s="121">
        <f>$K162*POWER($E$1,(BJ$6-'[1]Tabulka propočtu, verze 2021'!$B$3))*BK$3/$E$4</f>
        <v>0</v>
      </c>
      <c r="BK162" s="121">
        <f>$L162*POWER($E$1,(BJ$6-'[1]Tabulka propočtu, verze 2021'!$B$3))*BK$3/$E$4</f>
        <v>0</v>
      </c>
      <c r="BL162" s="1"/>
      <c r="BM162" s="121">
        <f>$K162*POWER($E$1,(BM$6-'[1]Tabulka propočtu, verze 2021'!$B$3))*BN$3/$E$4</f>
        <v>0</v>
      </c>
      <c r="BN162" s="121">
        <f>$L162*POWER($E$1,(BM$6-'[1]Tabulka propočtu, verze 2021'!$B$3))*BN$3/$E$4</f>
        <v>0</v>
      </c>
      <c r="BO162" s="1"/>
      <c r="BP162" s="121">
        <f>$K162*POWER($E$1,(BP$6-'[1]Tabulka propočtu, verze 2021'!$B$3))*BQ$3/$E$4</f>
        <v>0</v>
      </c>
      <c r="BQ162" s="121">
        <f>$L162*POWER($E$1,(BP$6-'[1]Tabulka propočtu, verze 2021'!$B$3))*BQ$3/$E$4</f>
        <v>0</v>
      </c>
      <c r="BR162" s="1"/>
      <c r="BS162" s="121">
        <f>$K162*POWER($E$1,(BS$6-'[1]Tabulka propočtu, verze 2021'!$B$3))*BT$3/$E$4</f>
        <v>0</v>
      </c>
      <c r="BT162" s="121">
        <f>$L162*POWER($E$1,(BS$6-'[1]Tabulka propočtu, verze 2021'!$B$3))*BT$3/$E$4</f>
        <v>0</v>
      </c>
      <c r="BU162" s="1"/>
      <c r="BV162" s="121">
        <f>$K162*POWER($E$1,(BV$6-'[1]Tabulka propočtu, verze 2021'!$B$3))*BW$3/$E$4</f>
        <v>0</v>
      </c>
      <c r="BW162" s="121">
        <f>$L162*POWER($E$1,(BV$6-'[1]Tabulka propočtu, verze 2021'!$B$3))*BW$3/$E$4</f>
        <v>0</v>
      </c>
      <c r="BX162" s="1"/>
      <c r="BY162" s="121">
        <f>$K162*POWER($E$1,(BY$6-'[1]Tabulka propočtu, verze 2021'!$B$3))*BZ$3/$E$4</f>
        <v>0</v>
      </c>
      <c r="BZ162" s="121">
        <f>$L162*POWER($E$1,(BY$6-'[1]Tabulka propočtu, verze 2021'!$B$3))*BZ$3/$E$4</f>
        <v>0</v>
      </c>
      <c r="CA162" s="1"/>
      <c r="CB162" s="121">
        <f>$K162*POWER($E$1,(CB$6-'[1]Tabulka propočtu, verze 2021'!$B$3))*CC$3/$E$4</f>
        <v>0</v>
      </c>
      <c r="CC162" s="121">
        <f>$L162*POWER($E$1,(CB$6-'[1]Tabulka propočtu, verze 2021'!$B$3))*CC$3/$E$4</f>
        <v>0</v>
      </c>
      <c r="CD162" s="1"/>
      <c r="CE162" s="121">
        <f>$K162*POWER($E$1,(CE$6-'[1]Tabulka propočtu, verze 2021'!$B$3))*CF$3/$E$4</f>
        <v>0</v>
      </c>
      <c r="CF162" s="121">
        <f>$L162*POWER($E$1,(CE$6-'[1]Tabulka propočtu, verze 2021'!$B$3))*CF$3/$E$4</f>
        <v>0</v>
      </c>
      <c r="CG162" s="1"/>
      <c r="CH162" s="121">
        <f>$K162*POWER($E$1,(CH$6-'[1]Tabulka propočtu, verze 2021'!$B$3))*CI$3/$E$4</f>
        <v>0</v>
      </c>
      <c r="CI162" s="121">
        <f>$L162*POWER($E$1,(CH$6-'[1]Tabulka propočtu, verze 2021'!$B$3))*CI$3/$E$4</f>
        <v>0</v>
      </c>
      <c r="CJ162" s="1"/>
      <c r="CK162" s="121">
        <f>$K162*POWER($E$1,(CK$6-'[1]Tabulka propočtu, verze 2021'!$B$3))*CL$3/$E$4</f>
        <v>0</v>
      </c>
      <c r="CL162" s="121">
        <f>$L162*POWER($E$1,(CK$6-'[1]Tabulka propočtu, verze 2021'!$B$3))*CL$3/$E$4</f>
        <v>0</v>
      </c>
      <c r="CM162" s="1"/>
      <c r="CN162" s="121">
        <f>$K162*POWER($E$1,(CN$6-'[1]Tabulka propočtu, verze 2021'!$B$3))*CO$3/$E$4</f>
        <v>0</v>
      </c>
      <c r="CO162" s="121">
        <f>$L162*POWER($E$1,(CN$6-'[1]Tabulka propočtu, verze 2021'!$B$3))*CO$3/$E$4</f>
        <v>0</v>
      </c>
      <c r="CP162" s="1"/>
      <c r="CQ162" s="121">
        <f>$K162*POWER($E$1,(CQ$6-'[1]Tabulka propočtu, verze 2021'!$B$3))*CR$3/$E$4</f>
        <v>0</v>
      </c>
      <c r="CR162" s="121">
        <f>$L162*POWER($E$1,(CQ$6-'[1]Tabulka propočtu, verze 2021'!$B$3))*CR$3/$E$4</f>
        <v>0</v>
      </c>
      <c r="CS162" s="1"/>
      <c r="CT162" s="121">
        <f>$K162*POWER($E$1,(CT$6-'[1]Tabulka propočtu, verze 2021'!$B$3))*CU$3/$E$4</f>
        <v>0</v>
      </c>
      <c r="CU162" s="121">
        <f>$L162*POWER($E$1,(CT$6-'[1]Tabulka propočtu, verze 2021'!$B$3))*CU$3/$E$4</f>
        <v>0</v>
      </c>
      <c r="CV162" s="1"/>
      <c r="CW162" s="121">
        <f>$K162*POWER($E$1,(CW$6-'[1]Tabulka propočtu, verze 2021'!$B$3))*CX$3/$E$4</f>
        <v>0</v>
      </c>
      <c r="CX162" s="121">
        <f>$L162*POWER($E$1,(CW$6-'[1]Tabulka propočtu, verze 2021'!$B$3))*CX$3/$E$4</f>
        <v>0</v>
      </c>
      <c r="CY162" s="1"/>
      <c r="CZ162" s="121">
        <f>$K162*POWER($E$1,(CZ$6-'[1]Tabulka propočtu, verze 2021'!$B$3))*DA$3/$E$4</f>
        <v>0</v>
      </c>
      <c r="DA162" s="121">
        <f>$L162*POWER($E$1,(CZ$6-'[1]Tabulka propočtu, verze 2021'!$B$3))*DA$3/$E$4</f>
        <v>0</v>
      </c>
      <c r="DB162" s="1"/>
      <c r="DC162" s="121">
        <f>$K162*POWER($E$1,(DC$6-'[1]Tabulka propočtu, verze 2021'!$B$3))*DD$3/$E$4</f>
        <v>0</v>
      </c>
      <c r="DD162" s="121">
        <f>$L162*POWER($E$1,(DC$6-'[1]Tabulka propočtu, verze 2021'!$B$3))*DD$3/$E$4</f>
        <v>0</v>
      </c>
      <c r="DE162" s="1"/>
    </row>
    <row r="163" spans="1:109" ht="13.5" thickBot="1" x14ac:dyDescent="0.25">
      <c r="A163" s="139"/>
      <c r="B163" s="101"/>
      <c r="C163" s="102"/>
      <c r="D163" s="103" t="str">
        <f>'[1]Tabulka propočtu, verze 2021'!D158</f>
        <v>CELKEM</v>
      </c>
      <c r="E163" s="102">
        <f>'[1]Tabulka propočtu, verze 2021'!E158</f>
        <v>0</v>
      </c>
      <c r="F163" s="104">
        <f>'[1]Tabulka propočtu, verze 2021'!G158</f>
        <v>0</v>
      </c>
      <c r="H163" s="88">
        <f>SUM(H135:H162)</f>
        <v>26.300352000000004</v>
      </c>
      <c r="I163" s="88">
        <f>SUM(I135:I162)</f>
        <v>31.223199000000001</v>
      </c>
      <c r="K163" s="88">
        <f>SUM(K135:K162)</f>
        <v>26.300352000000004</v>
      </c>
      <c r="L163" s="88">
        <f>SUM(L135:L162)</f>
        <v>31.223199000000001</v>
      </c>
      <c r="M163" s="64"/>
      <c r="N163" s="88">
        <f>(SUM(N135:N162))</f>
        <v>27.3628862208</v>
      </c>
      <c r="O163" s="88">
        <f>(SUM(O135:O162))</f>
        <v>32.484616239600001</v>
      </c>
      <c r="P163"/>
      <c r="Q163" s="88">
        <f>SUM(Q135:Q162)</f>
        <v>0</v>
      </c>
      <c r="R163" s="88">
        <f>SUM(R135:R162)</f>
        <v>0</v>
      </c>
      <c r="S163"/>
      <c r="T163" s="88">
        <f>SUM(T135:T162)</f>
        <v>0</v>
      </c>
      <c r="U163" s="88">
        <f>SUM(U135:U162)</f>
        <v>0</v>
      </c>
      <c r="W163" s="88">
        <f>SUM(W135:W162)</f>
        <v>27.3628862208</v>
      </c>
      <c r="X163" s="88">
        <f>SUM(X135:X162)</f>
        <v>32.484616239600001</v>
      </c>
      <c r="Z163" s="88">
        <f>SUM(Z135:Z162)</f>
        <v>0</v>
      </c>
      <c r="AA163" s="88">
        <f>SUM(AA135:AA162)</f>
        <v>0</v>
      </c>
      <c r="AB163" s="1"/>
      <c r="AC163" s="88">
        <f>SUM(AC135:AC162)</f>
        <v>0</v>
      </c>
      <c r="AD163" s="88">
        <f>SUM(AD135:AD162)</f>
        <v>0</v>
      </c>
      <c r="AE163" s="1"/>
      <c r="AF163" s="88">
        <f>SUM(AF135:AF162)</f>
        <v>0</v>
      </c>
      <c r="AG163" s="88">
        <f>SUM(AG135:AG162)</f>
        <v>0</v>
      </c>
      <c r="AH163" s="1"/>
      <c r="AI163" s="88">
        <f>SUM(AI135:AI162)</f>
        <v>0</v>
      </c>
      <c r="AJ163" s="88">
        <f>SUM(AJ135:AJ162)</f>
        <v>0</v>
      </c>
      <c r="AK163" s="1"/>
      <c r="AL163" s="88">
        <f>SUM(AL135:AL162)</f>
        <v>0</v>
      </c>
      <c r="AM163" s="88">
        <f>SUM(AM135:AM162)</f>
        <v>0</v>
      </c>
      <c r="AN163" s="1"/>
      <c r="AO163" s="88">
        <f t="shared" ref="AO163:AP163" si="297">SUM(AO135:AO162)</f>
        <v>0</v>
      </c>
      <c r="AP163" s="88">
        <f t="shared" si="297"/>
        <v>0</v>
      </c>
      <c r="AQ163" s="1"/>
      <c r="AR163" s="88">
        <f t="shared" ref="AR163:AS163" si="298">SUM(AR135:AR162)</f>
        <v>0</v>
      </c>
      <c r="AS163" s="88">
        <f t="shared" si="298"/>
        <v>0</v>
      </c>
      <c r="AT163" s="1"/>
      <c r="AU163" s="88">
        <f t="shared" ref="AU163:AV163" si="299">SUM(AU135:AU162)</f>
        <v>0</v>
      </c>
      <c r="AV163" s="88">
        <f t="shared" si="299"/>
        <v>0</v>
      </c>
      <c r="AW163" s="1"/>
      <c r="AX163" s="88">
        <f t="shared" ref="AX163:AY163" si="300">SUM(AX135:AX162)</f>
        <v>0</v>
      </c>
      <c r="AY163" s="88">
        <f t="shared" si="300"/>
        <v>0</v>
      </c>
      <c r="AZ163" s="1"/>
      <c r="BA163" s="88">
        <f t="shared" ref="BA163:BB163" si="301">SUM(BA135:BA162)</f>
        <v>0</v>
      </c>
      <c r="BB163" s="88">
        <f t="shared" si="301"/>
        <v>0</v>
      </c>
      <c r="BC163" s="1"/>
      <c r="BD163" s="88">
        <f t="shared" ref="BD163:BE163" si="302">SUM(BD135:BD162)</f>
        <v>0</v>
      </c>
      <c r="BE163" s="88">
        <f t="shared" si="302"/>
        <v>0</v>
      </c>
      <c r="BF163" s="1"/>
      <c r="BG163" s="88">
        <f t="shared" ref="BG163:BH163" si="303">SUM(BG135:BG162)</f>
        <v>0</v>
      </c>
      <c r="BH163" s="88">
        <f t="shared" si="303"/>
        <v>0</v>
      </c>
      <c r="BI163" s="1"/>
      <c r="BJ163" s="88">
        <f t="shared" ref="BJ163:BK163" si="304">SUM(BJ135:BJ162)</f>
        <v>0</v>
      </c>
      <c r="BK163" s="88">
        <f t="shared" si="304"/>
        <v>0</v>
      </c>
      <c r="BL163" s="1"/>
      <c r="BM163" s="88">
        <f t="shared" ref="BM163:BN163" si="305">SUM(BM135:BM162)</f>
        <v>0</v>
      </c>
      <c r="BN163" s="88">
        <f t="shared" si="305"/>
        <v>0</v>
      </c>
      <c r="BO163" s="1"/>
      <c r="BP163" s="88">
        <f t="shared" ref="BP163:BQ163" si="306">SUM(BP135:BP162)</f>
        <v>0</v>
      </c>
      <c r="BQ163" s="88">
        <f t="shared" si="306"/>
        <v>0</v>
      </c>
      <c r="BR163" s="1"/>
      <c r="BS163" s="88">
        <f t="shared" ref="BS163:BT163" si="307">SUM(BS135:BS162)</f>
        <v>0</v>
      </c>
      <c r="BT163" s="88">
        <f t="shared" si="307"/>
        <v>0</v>
      </c>
      <c r="BU163" s="1"/>
      <c r="BV163" s="88">
        <f t="shared" ref="BV163:BW163" si="308">SUM(BV135:BV162)</f>
        <v>0</v>
      </c>
      <c r="BW163" s="88">
        <f t="shared" si="308"/>
        <v>0</v>
      </c>
      <c r="BX163" s="1"/>
      <c r="BY163" s="88">
        <f t="shared" ref="BY163:BZ163" si="309">SUM(BY135:BY162)</f>
        <v>0</v>
      </c>
      <c r="BZ163" s="88">
        <f t="shared" si="309"/>
        <v>0</v>
      </c>
      <c r="CA163" s="1"/>
      <c r="CB163" s="88">
        <f t="shared" ref="CB163:CC163" si="310">SUM(CB135:CB162)</f>
        <v>0</v>
      </c>
      <c r="CC163" s="88">
        <f t="shared" si="310"/>
        <v>0</v>
      </c>
      <c r="CD163" s="1"/>
      <c r="CE163" s="88">
        <f t="shared" ref="CE163:CF163" si="311">SUM(CE135:CE162)</f>
        <v>0</v>
      </c>
      <c r="CF163" s="88">
        <f t="shared" si="311"/>
        <v>0</v>
      </c>
      <c r="CG163" s="1"/>
      <c r="CH163" s="88">
        <f t="shared" ref="CH163:CI163" si="312">SUM(CH135:CH162)</f>
        <v>0</v>
      </c>
      <c r="CI163" s="88">
        <f t="shared" si="312"/>
        <v>0</v>
      </c>
      <c r="CJ163" s="1"/>
      <c r="CK163" s="88">
        <f t="shared" ref="CK163:CL163" si="313">SUM(CK135:CK162)</f>
        <v>0</v>
      </c>
      <c r="CL163" s="88">
        <f t="shared" si="313"/>
        <v>0</v>
      </c>
      <c r="CM163" s="1"/>
      <c r="CN163" s="88">
        <f t="shared" ref="CN163:CO163" si="314">SUM(CN135:CN162)</f>
        <v>0</v>
      </c>
      <c r="CO163" s="88">
        <f t="shared" si="314"/>
        <v>0</v>
      </c>
      <c r="CP163" s="1"/>
      <c r="CQ163" s="88">
        <f t="shared" ref="CQ163:CR163" si="315">SUM(CQ135:CQ162)</f>
        <v>0</v>
      </c>
      <c r="CR163" s="88">
        <f t="shared" si="315"/>
        <v>0</v>
      </c>
      <c r="CS163" s="1"/>
      <c r="CT163" s="88">
        <f t="shared" ref="CT163:CU163" si="316">SUM(CT135:CT162)</f>
        <v>0</v>
      </c>
      <c r="CU163" s="88">
        <f t="shared" si="316"/>
        <v>0</v>
      </c>
      <c r="CV163" s="1"/>
      <c r="CW163" s="88">
        <f t="shared" ref="CW163:CX163" si="317">SUM(CW135:CW162)</f>
        <v>0</v>
      </c>
      <c r="CX163" s="88">
        <f t="shared" si="317"/>
        <v>0</v>
      </c>
      <c r="CY163" s="1"/>
      <c r="CZ163" s="88">
        <f t="shared" ref="CZ163:DA163" si="318">SUM(CZ135:CZ162)</f>
        <v>0</v>
      </c>
      <c r="DA163" s="88">
        <f t="shared" si="318"/>
        <v>0</v>
      </c>
      <c r="DB163" s="1"/>
      <c r="DC163" s="88">
        <f>SUM(DC135:DC162)</f>
        <v>0</v>
      </c>
      <c r="DD163" s="88">
        <f>SUM(DD135:DD162)</f>
        <v>0</v>
      </c>
      <c r="DE163" s="1"/>
    </row>
    <row r="164" spans="1:109" x14ac:dyDescent="0.2">
      <c r="A164" s="133" t="s">
        <v>58</v>
      </c>
      <c r="B164" s="140" t="s">
        <v>59</v>
      </c>
      <c r="C164" s="114" t="str">
        <f>'[1]Tabulka propočtu, verze 2021'!C159</f>
        <v>I01</v>
      </c>
      <c r="D164" s="129" t="str">
        <f>'[1]Tabulka propočtu, verze 2021'!D159</f>
        <v>V hustě zastavěném území</v>
      </c>
      <c r="E164" s="116" t="str">
        <f>'[1]Tabulka propočtu, verze 2021'!E159</f>
        <v>km tratě</v>
      </c>
      <c r="F164" s="108">
        <f>'[1]Tabulka propočtu, verze 2021'!G159</f>
        <v>8.344478845345499</v>
      </c>
      <c r="H164" s="126">
        <f>'[1]Tabulka propočtu, verze 2021'!$CQ159</f>
        <v>0</v>
      </c>
      <c r="I164" s="117">
        <f>'[1]Tabulka propočtu, verze 2021'!$CS159</f>
        <v>0</v>
      </c>
      <c r="K164" s="121">
        <f>'[1]Tabulka propočtu, verze 2021'!$CQ159</f>
        <v>0</v>
      </c>
      <c r="L164" s="121">
        <f>'[1]Tabulka propočtu, verze 2021'!$CS159</f>
        <v>0</v>
      </c>
      <c r="M164" s="64"/>
      <c r="N164" s="126">
        <f t="shared" ref="N164:N169" si="319">(SUMIF(Q$5:BZ$5,1,Q164:BZ164))</f>
        <v>0</v>
      </c>
      <c r="O164" s="117">
        <f t="shared" ref="O164:O169" si="320">(SUMIF(Q$5:BZ$5,2,Q164:BZ164))</f>
        <v>0</v>
      </c>
      <c r="P164"/>
      <c r="Q164" s="117">
        <f>$K164*POWER($E$1,(Q$6-'[1]Tabulka propočtu, verze 2021'!$B$3))*R$3/$E$4</f>
        <v>0</v>
      </c>
      <c r="R164" s="117">
        <f>$L164*POWER($E$1,(Q$6-'[1]Tabulka propočtu, verze 2021'!$B$3))*R$3/$E$4</f>
        <v>0</v>
      </c>
      <c r="S164"/>
      <c r="T164" s="117">
        <f>$K164*POWER($E$1,($T$6-'[1]Tabulka propočtu, verze 2021'!$B$3))*U$3/$E$4</f>
        <v>0</v>
      </c>
      <c r="U164" s="117">
        <f>$L164*POWER($E$1,($T$6-'[1]Tabulka propočtu, verze 2021'!$B$3))*U$3/$E$4</f>
        <v>0</v>
      </c>
      <c r="W164" s="117">
        <f>$K164*POWER($E$1,(W$6-'[1]Tabulka propočtu, verze 2021'!$B$3))*X$3/$E$4</f>
        <v>0</v>
      </c>
      <c r="X164" s="117">
        <f>$L164*POWER($E$1,(W$6-'[1]Tabulka propočtu, verze 2021'!$B$3))*X$3/$E$4</f>
        <v>0</v>
      </c>
      <c r="Z164" s="117">
        <f>$K164*POWER($E$1,(Z$6-'[1]Tabulka propočtu, verze 2021'!$B$3))*AA$3/$E$4</f>
        <v>0</v>
      </c>
      <c r="AA164" s="117">
        <f>$L164*POWER($E$1,(Z$6-'[1]Tabulka propočtu, verze 2021'!$B$3))*AA$3/$E$4</f>
        <v>0</v>
      </c>
      <c r="AB164" s="1"/>
      <c r="AC164" s="117">
        <f>$K164*POWER($E$1,(AC$6-'[1]Tabulka propočtu, verze 2021'!$B$3))*AD$3/$E$4</f>
        <v>0</v>
      </c>
      <c r="AD164" s="117">
        <f>$L164*POWER($E$1,(AC$6-'[1]Tabulka propočtu, verze 2021'!$B$3))*AD$3/$E$4</f>
        <v>0</v>
      </c>
      <c r="AE164" s="1"/>
      <c r="AF164" s="117">
        <f>$K164*POWER($E$1,(AF$6-'[1]Tabulka propočtu, verze 2021'!$B$3))*AG$3/$E$4</f>
        <v>0</v>
      </c>
      <c r="AG164" s="117">
        <f>$L164*POWER($E$1,(AF$6-'[1]Tabulka propočtu, verze 2021'!$B$3))*AG$3/$E$4</f>
        <v>0</v>
      </c>
      <c r="AH164" s="1"/>
      <c r="AI164" s="117">
        <f>$K164*POWER($E$1,(AI$6-'[1]Tabulka propočtu, verze 2021'!$B$3))*AJ$3/$E$4</f>
        <v>0</v>
      </c>
      <c r="AJ164" s="117">
        <f>$L164*POWER($E$1,(AI$6-'[1]Tabulka propočtu, verze 2021'!$B$3))*AJ$3/$E$4</f>
        <v>0</v>
      </c>
      <c r="AK164" s="1"/>
      <c r="AL164" s="117">
        <f>$K164*POWER($E$1,(AL$6-'[1]Tabulka propočtu, verze 2021'!$B$3))*AM$3/$E$4</f>
        <v>0</v>
      </c>
      <c r="AM164" s="117">
        <f>$L164*POWER($E$1,(AL$6-'[1]Tabulka propočtu, verze 2021'!$B$3))*AM$3/$E$4</f>
        <v>0</v>
      </c>
      <c r="AN164" s="1"/>
      <c r="AO164" s="117">
        <f>$K164*POWER($E$1,(AO$6-'[1]Tabulka propočtu, verze 2021'!$B$3))*AP$3/$E$4</f>
        <v>0</v>
      </c>
      <c r="AP164" s="117">
        <f>$L164*POWER($E$1,(AO$6-'[1]Tabulka propočtu, verze 2021'!$B$3))*AP$3/$E$4</f>
        <v>0</v>
      </c>
      <c r="AQ164" s="1"/>
      <c r="AR164" s="117">
        <f>$K164*POWER($E$1,(AR$6-'[1]Tabulka propočtu, verze 2021'!$B$3))*AS$3/$E$4</f>
        <v>0</v>
      </c>
      <c r="AS164" s="117">
        <f>$L164*POWER($E$1,(AR$6-'[1]Tabulka propočtu, verze 2021'!$B$3))*AS$3/$E$4</f>
        <v>0</v>
      </c>
      <c r="AT164" s="1"/>
      <c r="AU164" s="117">
        <f>$K164*POWER($E$1,(AU$6-'[1]Tabulka propočtu, verze 2021'!$B$3))*AV$3/$E$4</f>
        <v>0</v>
      </c>
      <c r="AV164" s="117">
        <f>$L164*POWER($E$1,(AU$6-'[1]Tabulka propočtu, verze 2021'!$B$3))*AV$3/$E$4</f>
        <v>0</v>
      </c>
      <c r="AW164" s="1"/>
      <c r="AX164" s="117">
        <f>$K164*POWER($E$1,(AX$6-'[1]Tabulka propočtu, verze 2021'!$B$3))*AY$3/$E$4</f>
        <v>0</v>
      </c>
      <c r="AY164" s="117">
        <f>$L164*POWER($E$1,(AX$6-'[1]Tabulka propočtu, verze 2021'!$B$3))*AY$3/$E$4</f>
        <v>0</v>
      </c>
      <c r="AZ164" s="1"/>
      <c r="BA164" s="117">
        <f>$K164*POWER($E$1,(BA$6-'[1]Tabulka propočtu, verze 2021'!$B$3))*BB$3/$E$4</f>
        <v>0</v>
      </c>
      <c r="BB164" s="117">
        <f>$L164*POWER($E$1,(BA$6-'[1]Tabulka propočtu, verze 2021'!$B$3))*BB$3/$E$4</f>
        <v>0</v>
      </c>
      <c r="BC164" s="1"/>
      <c r="BD164" s="117">
        <f>$K164*POWER($E$1,(BD$6-'[1]Tabulka propočtu, verze 2021'!$B$3))*BE$3/$E$4</f>
        <v>0</v>
      </c>
      <c r="BE164" s="117">
        <f>$L164*POWER($E$1,(BD$6-'[1]Tabulka propočtu, verze 2021'!$B$3))*BE$3/$E$4</f>
        <v>0</v>
      </c>
      <c r="BF164" s="1"/>
      <c r="BG164" s="117">
        <f>$K164*POWER($E$1,(BG$6-'[1]Tabulka propočtu, verze 2021'!$B$3))*BH$3/$E$4</f>
        <v>0</v>
      </c>
      <c r="BH164" s="117">
        <f>$L164*POWER($E$1,(BG$6-'[1]Tabulka propočtu, verze 2021'!$B$3))*BH$3/$E$4</f>
        <v>0</v>
      </c>
      <c r="BI164" s="1"/>
      <c r="BJ164" s="117">
        <f>$K164*POWER($E$1,(BJ$6-'[1]Tabulka propočtu, verze 2021'!$B$3))*BK$3/$E$4</f>
        <v>0</v>
      </c>
      <c r="BK164" s="117">
        <f>$L164*POWER($E$1,(BJ$6-'[1]Tabulka propočtu, verze 2021'!$B$3))*BK$3/$E$4</f>
        <v>0</v>
      </c>
      <c r="BL164" s="1"/>
      <c r="BM164" s="117">
        <f>$K164*POWER($E$1,(BM$6-'[1]Tabulka propočtu, verze 2021'!$B$3))*BN$3/$E$4</f>
        <v>0</v>
      </c>
      <c r="BN164" s="117">
        <f>$L164*POWER($E$1,(BM$6-'[1]Tabulka propočtu, verze 2021'!$B$3))*BN$3/$E$4</f>
        <v>0</v>
      </c>
      <c r="BO164" s="1"/>
      <c r="BP164" s="117">
        <f>$K164*POWER($E$1,(BP$6-'[1]Tabulka propočtu, verze 2021'!$B$3))*BQ$3/$E$4</f>
        <v>0</v>
      </c>
      <c r="BQ164" s="117">
        <f>$L164*POWER($E$1,(BP$6-'[1]Tabulka propočtu, verze 2021'!$B$3))*BQ$3/$E$4</f>
        <v>0</v>
      </c>
      <c r="BR164" s="1"/>
      <c r="BS164" s="117">
        <f>$K164*POWER($E$1,(BS$6-'[1]Tabulka propočtu, verze 2021'!$B$3))*BT$3/$E$4</f>
        <v>0</v>
      </c>
      <c r="BT164" s="117">
        <f>$L164*POWER($E$1,(BS$6-'[1]Tabulka propočtu, verze 2021'!$B$3))*BT$3/$E$4</f>
        <v>0</v>
      </c>
      <c r="BU164" s="1"/>
      <c r="BV164" s="117">
        <f>$K164*POWER($E$1,(BV$6-'[1]Tabulka propočtu, verze 2021'!$B$3))*BW$3/$E$4</f>
        <v>0</v>
      </c>
      <c r="BW164" s="117">
        <f>$L164*POWER($E$1,(BV$6-'[1]Tabulka propočtu, verze 2021'!$B$3))*BW$3/$E$4</f>
        <v>0</v>
      </c>
      <c r="BX164" s="1"/>
      <c r="BY164" s="117">
        <f>$K164*POWER($E$1,(BY$6-'[1]Tabulka propočtu, verze 2021'!$B$3))*BZ$3/$E$4</f>
        <v>0</v>
      </c>
      <c r="BZ164" s="117">
        <f>$L164*POWER($E$1,(BY$6-'[1]Tabulka propočtu, verze 2021'!$B$3))*BZ$3/$E$4</f>
        <v>0</v>
      </c>
      <c r="CA164" s="1"/>
      <c r="CB164" s="117">
        <f>$K164*POWER($E$1,(CB$6-'[1]Tabulka propočtu, verze 2021'!$B$3))*CC$3/$E$4</f>
        <v>0</v>
      </c>
      <c r="CC164" s="117">
        <f>$L164*POWER($E$1,(CB$6-'[1]Tabulka propočtu, verze 2021'!$B$3))*CC$3/$E$4</f>
        <v>0</v>
      </c>
      <c r="CD164" s="1"/>
      <c r="CE164" s="117">
        <f>$K164*POWER($E$1,(CE$6-'[1]Tabulka propočtu, verze 2021'!$B$3))*CF$3/$E$4</f>
        <v>0</v>
      </c>
      <c r="CF164" s="117">
        <f>$L164*POWER($E$1,(CE$6-'[1]Tabulka propočtu, verze 2021'!$B$3))*CF$3/$E$4</f>
        <v>0</v>
      </c>
      <c r="CG164" s="1"/>
      <c r="CH164" s="117">
        <f>$K164*POWER($E$1,(CH$6-'[1]Tabulka propočtu, verze 2021'!$B$3))*CI$3/$E$4</f>
        <v>0</v>
      </c>
      <c r="CI164" s="117">
        <f>$L164*POWER($E$1,(CH$6-'[1]Tabulka propočtu, verze 2021'!$B$3))*CI$3/$E$4</f>
        <v>0</v>
      </c>
      <c r="CJ164" s="1"/>
      <c r="CK164" s="117">
        <f>$K164*POWER($E$1,(CK$6-'[1]Tabulka propočtu, verze 2021'!$B$3))*CL$3/$E$4</f>
        <v>0</v>
      </c>
      <c r="CL164" s="117">
        <f>$L164*POWER($E$1,(CK$6-'[1]Tabulka propočtu, verze 2021'!$B$3))*CL$3/$E$4</f>
        <v>0</v>
      </c>
      <c r="CM164" s="1"/>
      <c r="CN164" s="117">
        <f>$K164*POWER($E$1,(CN$6-'[1]Tabulka propočtu, verze 2021'!$B$3))*CO$3/$E$4</f>
        <v>0</v>
      </c>
      <c r="CO164" s="117">
        <f>$L164*POWER($E$1,(CN$6-'[1]Tabulka propočtu, verze 2021'!$B$3))*CO$3/$E$4</f>
        <v>0</v>
      </c>
      <c r="CP164" s="1"/>
      <c r="CQ164" s="117">
        <f>$K164*POWER($E$1,(CQ$6-'[1]Tabulka propočtu, verze 2021'!$B$3))*CR$3/$E$4</f>
        <v>0</v>
      </c>
      <c r="CR164" s="117">
        <f>$L164*POWER($E$1,(CQ$6-'[1]Tabulka propočtu, verze 2021'!$B$3))*CR$3/$E$4</f>
        <v>0</v>
      </c>
      <c r="CS164" s="1"/>
      <c r="CT164" s="117">
        <f>$K164*POWER($E$1,(CT$6-'[1]Tabulka propočtu, verze 2021'!$B$3))*CU$3/$E$4</f>
        <v>0</v>
      </c>
      <c r="CU164" s="117">
        <f>$L164*POWER($E$1,(CT$6-'[1]Tabulka propočtu, verze 2021'!$B$3))*CU$3/$E$4</f>
        <v>0</v>
      </c>
      <c r="CV164" s="1"/>
      <c r="CW164" s="117">
        <f>$K164*POWER($E$1,(CW$6-'[1]Tabulka propočtu, verze 2021'!$B$3))*CX$3/$E$4</f>
        <v>0</v>
      </c>
      <c r="CX164" s="117">
        <f>$L164*POWER($E$1,(CW$6-'[1]Tabulka propočtu, verze 2021'!$B$3))*CX$3/$E$4</f>
        <v>0</v>
      </c>
      <c r="CY164" s="1"/>
      <c r="CZ164" s="117">
        <f>$K164*POWER($E$1,(CZ$6-'[1]Tabulka propočtu, verze 2021'!$B$3))*DA$3/$E$4</f>
        <v>0</v>
      </c>
      <c r="DA164" s="117">
        <f>$L164*POWER($E$1,(CZ$6-'[1]Tabulka propočtu, verze 2021'!$B$3))*DA$3/$E$4</f>
        <v>0</v>
      </c>
      <c r="DB164" s="1"/>
      <c r="DC164" s="117">
        <f>$K164*POWER($E$1,(DC$6-'[1]Tabulka propočtu, verze 2021'!$B$3))*DD$3/$E$4</f>
        <v>0</v>
      </c>
      <c r="DD164" s="117">
        <f>$L164*POWER($E$1,(DC$6-'[1]Tabulka propočtu, verze 2021'!$B$3))*DD$3/$E$4</f>
        <v>0</v>
      </c>
      <c r="DE164" s="1"/>
    </row>
    <row r="165" spans="1:109" x14ac:dyDescent="0.2">
      <c r="A165" s="136"/>
      <c r="B165" s="142"/>
      <c r="C165" s="114" t="str">
        <f>'[1]Tabulka propočtu, verze 2021'!C160</f>
        <v>I02</v>
      </c>
      <c r="D165" s="144" t="str">
        <f>'[1]Tabulka propočtu, verze 2021'!D160</f>
        <v>V řídce zastavěném území</v>
      </c>
      <c r="E165" s="145" t="str">
        <f>'[1]Tabulka propočtu, verze 2021'!E160</f>
        <v>km tratě</v>
      </c>
      <c r="F165" s="111">
        <f>'[1]Tabulka propočtu, verze 2021'!G160</f>
        <v>1.3351166152552798</v>
      </c>
      <c r="H165" s="126">
        <f>'[1]Tabulka propočtu, verze 2021'!$CQ160</f>
        <v>0.40053499999999997</v>
      </c>
      <c r="I165" s="121">
        <f>'[1]Tabulka propočtu, verze 2021'!$CS160</f>
        <v>0.44564199999999998</v>
      </c>
      <c r="K165" s="121">
        <f>'[1]Tabulka propočtu, verze 2021'!$CQ160</f>
        <v>0.40053499999999997</v>
      </c>
      <c r="L165" s="121">
        <f>'[1]Tabulka propočtu, verze 2021'!$CS160</f>
        <v>0.44564199999999998</v>
      </c>
      <c r="M165" s="64"/>
      <c r="N165" s="126">
        <f t="shared" si="319"/>
        <v>0.41671661399999999</v>
      </c>
      <c r="O165" s="121">
        <f t="shared" si="320"/>
        <v>0.46364593679999999</v>
      </c>
      <c r="P165"/>
      <c r="Q165" s="121">
        <f>$K165*POWER($E$1,(Q$6-'[1]Tabulka propočtu, verze 2021'!$B$3))*R$3/$E$4</f>
        <v>0</v>
      </c>
      <c r="R165" s="121">
        <f>$L165*POWER($E$1,(Q$6-'[1]Tabulka propočtu, verze 2021'!$B$3))*R$3/$E$4</f>
        <v>0</v>
      </c>
      <c r="S165"/>
      <c r="T165" s="121">
        <f>$K165*POWER($E$1,($T$6-'[1]Tabulka propočtu, verze 2021'!$B$3))*U$3/$E$4</f>
        <v>0</v>
      </c>
      <c r="U165" s="121">
        <f>$L165*POWER($E$1,($T$6-'[1]Tabulka propočtu, verze 2021'!$B$3))*U$3/$E$4</f>
        <v>0</v>
      </c>
      <c r="W165" s="121">
        <f>$K165*POWER($E$1,(W$6-'[1]Tabulka propočtu, verze 2021'!$B$3))*X$3/$E$4</f>
        <v>0.41671661399999999</v>
      </c>
      <c r="X165" s="121">
        <f>$L165*POWER($E$1,(W$6-'[1]Tabulka propočtu, verze 2021'!$B$3))*X$3/$E$4</f>
        <v>0.46364593679999999</v>
      </c>
      <c r="Z165" s="121">
        <f>$K165*POWER($E$1,(Z$6-'[1]Tabulka propočtu, verze 2021'!$B$3))*AA$3/$E$4</f>
        <v>0</v>
      </c>
      <c r="AA165" s="121">
        <f>$L165*POWER($E$1,(Z$6-'[1]Tabulka propočtu, verze 2021'!$B$3))*AA$3/$E$4</f>
        <v>0</v>
      </c>
      <c r="AB165" s="1"/>
      <c r="AC165" s="121">
        <f>$K165*POWER($E$1,(AC$6-'[1]Tabulka propočtu, verze 2021'!$B$3))*AD$3/$E$4</f>
        <v>0</v>
      </c>
      <c r="AD165" s="121">
        <f>$L165*POWER($E$1,(AC$6-'[1]Tabulka propočtu, verze 2021'!$B$3))*AD$3/$E$4</f>
        <v>0</v>
      </c>
      <c r="AE165" s="1"/>
      <c r="AF165" s="121">
        <f>$K165*POWER($E$1,(AF$6-'[1]Tabulka propočtu, verze 2021'!$B$3))*AG$3/$E$4</f>
        <v>0</v>
      </c>
      <c r="AG165" s="121">
        <f>$L165*POWER($E$1,(AF$6-'[1]Tabulka propočtu, verze 2021'!$B$3))*AG$3/$E$4</f>
        <v>0</v>
      </c>
      <c r="AH165" s="1"/>
      <c r="AI165" s="121">
        <f>$K165*POWER($E$1,(AI$6-'[1]Tabulka propočtu, verze 2021'!$B$3))*AJ$3/$E$4</f>
        <v>0</v>
      </c>
      <c r="AJ165" s="121">
        <f>$L165*POWER($E$1,(AI$6-'[1]Tabulka propočtu, verze 2021'!$B$3))*AJ$3/$E$4</f>
        <v>0</v>
      </c>
      <c r="AK165" s="1"/>
      <c r="AL165" s="121">
        <f>$K165*POWER($E$1,(AL$6-'[1]Tabulka propočtu, verze 2021'!$B$3))*AM$3/$E$4</f>
        <v>0</v>
      </c>
      <c r="AM165" s="121">
        <f>$L165*POWER($E$1,(AL$6-'[1]Tabulka propočtu, verze 2021'!$B$3))*AM$3/$E$4</f>
        <v>0</v>
      </c>
      <c r="AN165" s="1"/>
      <c r="AO165" s="121">
        <f>$K165*POWER($E$1,(AO$6-'[1]Tabulka propočtu, verze 2021'!$B$3))*AP$3/$E$4</f>
        <v>0</v>
      </c>
      <c r="AP165" s="121">
        <f>$L165*POWER($E$1,(AO$6-'[1]Tabulka propočtu, verze 2021'!$B$3))*AP$3/$E$4</f>
        <v>0</v>
      </c>
      <c r="AQ165" s="1"/>
      <c r="AR165" s="121">
        <f>$K165*POWER($E$1,(AR$6-'[1]Tabulka propočtu, verze 2021'!$B$3))*AS$3/$E$4</f>
        <v>0</v>
      </c>
      <c r="AS165" s="121">
        <f>$L165*POWER($E$1,(AR$6-'[1]Tabulka propočtu, verze 2021'!$B$3))*AS$3/$E$4</f>
        <v>0</v>
      </c>
      <c r="AT165" s="1"/>
      <c r="AU165" s="121">
        <f>$K165*POWER($E$1,(AU$6-'[1]Tabulka propočtu, verze 2021'!$B$3))*AV$3/$E$4</f>
        <v>0</v>
      </c>
      <c r="AV165" s="121">
        <f>$L165*POWER($E$1,(AU$6-'[1]Tabulka propočtu, verze 2021'!$B$3))*AV$3/$E$4</f>
        <v>0</v>
      </c>
      <c r="AW165" s="1"/>
      <c r="AX165" s="121">
        <f>$K165*POWER($E$1,(AX$6-'[1]Tabulka propočtu, verze 2021'!$B$3))*AY$3/$E$4</f>
        <v>0</v>
      </c>
      <c r="AY165" s="121">
        <f>$L165*POWER($E$1,(AX$6-'[1]Tabulka propočtu, verze 2021'!$B$3))*AY$3/$E$4</f>
        <v>0</v>
      </c>
      <c r="AZ165" s="1"/>
      <c r="BA165" s="121">
        <f>$K165*POWER($E$1,(BA$6-'[1]Tabulka propočtu, verze 2021'!$B$3))*BB$3/$E$4</f>
        <v>0</v>
      </c>
      <c r="BB165" s="121">
        <f>$L165*POWER($E$1,(BA$6-'[1]Tabulka propočtu, verze 2021'!$B$3))*BB$3/$E$4</f>
        <v>0</v>
      </c>
      <c r="BC165" s="1"/>
      <c r="BD165" s="121">
        <f>$K165*POWER($E$1,(BD$6-'[1]Tabulka propočtu, verze 2021'!$B$3))*BE$3/$E$4</f>
        <v>0</v>
      </c>
      <c r="BE165" s="121">
        <f>$L165*POWER($E$1,(BD$6-'[1]Tabulka propočtu, verze 2021'!$B$3))*BE$3/$E$4</f>
        <v>0</v>
      </c>
      <c r="BF165" s="1"/>
      <c r="BG165" s="121">
        <f>$K165*POWER($E$1,(BG$6-'[1]Tabulka propočtu, verze 2021'!$B$3))*BH$3/$E$4</f>
        <v>0</v>
      </c>
      <c r="BH165" s="121">
        <f>$L165*POWER($E$1,(BG$6-'[1]Tabulka propočtu, verze 2021'!$B$3))*BH$3/$E$4</f>
        <v>0</v>
      </c>
      <c r="BI165" s="1"/>
      <c r="BJ165" s="121">
        <f>$K165*POWER($E$1,(BJ$6-'[1]Tabulka propočtu, verze 2021'!$B$3))*BK$3/$E$4</f>
        <v>0</v>
      </c>
      <c r="BK165" s="121">
        <f>$L165*POWER($E$1,(BJ$6-'[1]Tabulka propočtu, verze 2021'!$B$3))*BK$3/$E$4</f>
        <v>0</v>
      </c>
      <c r="BL165" s="1"/>
      <c r="BM165" s="121">
        <f>$K165*POWER($E$1,(BM$6-'[1]Tabulka propočtu, verze 2021'!$B$3))*BN$3/$E$4</f>
        <v>0</v>
      </c>
      <c r="BN165" s="121">
        <f>$L165*POWER($E$1,(BM$6-'[1]Tabulka propočtu, verze 2021'!$B$3))*BN$3/$E$4</f>
        <v>0</v>
      </c>
      <c r="BO165" s="1"/>
      <c r="BP165" s="121">
        <f>$K165*POWER($E$1,(BP$6-'[1]Tabulka propočtu, verze 2021'!$B$3))*BQ$3/$E$4</f>
        <v>0</v>
      </c>
      <c r="BQ165" s="121">
        <f>$L165*POWER($E$1,(BP$6-'[1]Tabulka propočtu, verze 2021'!$B$3))*BQ$3/$E$4</f>
        <v>0</v>
      </c>
      <c r="BR165" s="1"/>
      <c r="BS165" s="121">
        <f>$K165*POWER($E$1,(BS$6-'[1]Tabulka propočtu, verze 2021'!$B$3))*BT$3/$E$4</f>
        <v>0</v>
      </c>
      <c r="BT165" s="121">
        <f>$L165*POWER($E$1,(BS$6-'[1]Tabulka propočtu, verze 2021'!$B$3))*BT$3/$E$4</f>
        <v>0</v>
      </c>
      <c r="BU165" s="1"/>
      <c r="BV165" s="121">
        <f>$K165*POWER($E$1,(BV$6-'[1]Tabulka propočtu, verze 2021'!$B$3))*BW$3/$E$4</f>
        <v>0</v>
      </c>
      <c r="BW165" s="121">
        <f>$L165*POWER($E$1,(BV$6-'[1]Tabulka propočtu, verze 2021'!$B$3))*BW$3/$E$4</f>
        <v>0</v>
      </c>
      <c r="BX165" s="1"/>
      <c r="BY165" s="121">
        <f>$K165*POWER($E$1,(BY$6-'[1]Tabulka propočtu, verze 2021'!$B$3))*BZ$3/$E$4</f>
        <v>0</v>
      </c>
      <c r="BZ165" s="121">
        <f>$L165*POWER($E$1,(BY$6-'[1]Tabulka propočtu, verze 2021'!$B$3))*BZ$3/$E$4</f>
        <v>0</v>
      </c>
      <c r="CA165" s="1"/>
      <c r="CB165" s="121">
        <f>$K165*POWER($E$1,(CB$6-'[1]Tabulka propočtu, verze 2021'!$B$3))*CC$3/$E$4</f>
        <v>0</v>
      </c>
      <c r="CC165" s="121">
        <f>$L165*POWER($E$1,(CB$6-'[1]Tabulka propočtu, verze 2021'!$B$3))*CC$3/$E$4</f>
        <v>0</v>
      </c>
      <c r="CD165" s="1"/>
      <c r="CE165" s="121">
        <f>$K165*POWER($E$1,(CE$6-'[1]Tabulka propočtu, verze 2021'!$B$3))*CF$3/$E$4</f>
        <v>0</v>
      </c>
      <c r="CF165" s="121">
        <f>$L165*POWER($E$1,(CE$6-'[1]Tabulka propočtu, verze 2021'!$B$3))*CF$3/$E$4</f>
        <v>0</v>
      </c>
      <c r="CG165" s="1"/>
      <c r="CH165" s="121">
        <f>$K165*POWER($E$1,(CH$6-'[1]Tabulka propočtu, verze 2021'!$B$3))*CI$3/$E$4</f>
        <v>0</v>
      </c>
      <c r="CI165" s="121">
        <f>$L165*POWER($E$1,(CH$6-'[1]Tabulka propočtu, verze 2021'!$B$3))*CI$3/$E$4</f>
        <v>0</v>
      </c>
      <c r="CJ165" s="1"/>
      <c r="CK165" s="121">
        <f>$K165*POWER($E$1,(CK$6-'[1]Tabulka propočtu, verze 2021'!$B$3))*CL$3/$E$4</f>
        <v>0</v>
      </c>
      <c r="CL165" s="121">
        <f>$L165*POWER($E$1,(CK$6-'[1]Tabulka propočtu, verze 2021'!$B$3))*CL$3/$E$4</f>
        <v>0</v>
      </c>
      <c r="CM165" s="1"/>
      <c r="CN165" s="121">
        <f>$K165*POWER($E$1,(CN$6-'[1]Tabulka propočtu, verze 2021'!$B$3))*CO$3/$E$4</f>
        <v>0</v>
      </c>
      <c r="CO165" s="121">
        <f>$L165*POWER($E$1,(CN$6-'[1]Tabulka propočtu, verze 2021'!$B$3))*CO$3/$E$4</f>
        <v>0</v>
      </c>
      <c r="CP165" s="1"/>
      <c r="CQ165" s="121">
        <f>$K165*POWER($E$1,(CQ$6-'[1]Tabulka propočtu, verze 2021'!$B$3))*CR$3/$E$4</f>
        <v>0</v>
      </c>
      <c r="CR165" s="121">
        <f>$L165*POWER($E$1,(CQ$6-'[1]Tabulka propočtu, verze 2021'!$B$3))*CR$3/$E$4</f>
        <v>0</v>
      </c>
      <c r="CS165" s="1"/>
      <c r="CT165" s="121">
        <f>$K165*POWER($E$1,(CT$6-'[1]Tabulka propočtu, verze 2021'!$B$3))*CU$3/$E$4</f>
        <v>0</v>
      </c>
      <c r="CU165" s="121">
        <f>$L165*POWER($E$1,(CT$6-'[1]Tabulka propočtu, verze 2021'!$B$3))*CU$3/$E$4</f>
        <v>0</v>
      </c>
      <c r="CV165" s="1"/>
      <c r="CW165" s="121">
        <f>$K165*POWER($E$1,(CW$6-'[1]Tabulka propočtu, verze 2021'!$B$3))*CX$3/$E$4</f>
        <v>0</v>
      </c>
      <c r="CX165" s="121">
        <f>$L165*POWER($E$1,(CW$6-'[1]Tabulka propočtu, verze 2021'!$B$3))*CX$3/$E$4</f>
        <v>0</v>
      </c>
      <c r="CY165" s="1"/>
      <c r="CZ165" s="121">
        <f>$K165*POWER($E$1,(CZ$6-'[1]Tabulka propočtu, verze 2021'!$B$3))*DA$3/$E$4</f>
        <v>0</v>
      </c>
      <c r="DA165" s="121">
        <f>$L165*POWER($E$1,(CZ$6-'[1]Tabulka propočtu, verze 2021'!$B$3))*DA$3/$E$4</f>
        <v>0</v>
      </c>
      <c r="DB165" s="1"/>
      <c r="DC165" s="121">
        <f>$K165*POWER($E$1,(DC$6-'[1]Tabulka propočtu, verze 2021'!$B$3))*DD$3/$E$4</f>
        <v>0</v>
      </c>
      <c r="DD165" s="121">
        <f>$L165*POWER($E$1,(DC$6-'[1]Tabulka propočtu, verze 2021'!$B$3))*DD$3/$E$4</f>
        <v>0</v>
      </c>
      <c r="DE165" s="1"/>
    </row>
    <row r="166" spans="1:109" x14ac:dyDescent="0.2">
      <c r="A166" s="136"/>
      <c r="B166" s="123" t="s">
        <v>32</v>
      </c>
      <c r="C166" s="114" t="str">
        <f>'[1]Tabulka propočtu, verze 2021'!C161</f>
        <v>I03</v>
      </c>
      <c r="D166" s="75" t="str">
        <f>'[1]Tabulka propočtu, verze 2021'!D161</f>
        <v>Rezervní řádek</v>
      </c>
      <c r="E166" s="76">
        <f>'[1]Tabulka propočtu, verze 2021'!E161</f>
        <v>0</v>
      </c>
      <c r="F166" s="77">
        <f>'[1]Tabulka propočtu, verze 2021'!G161</f>
        <v>0</v>
      </c>
      <c r="H166" s="126">
        <f>'[1]Tabulka propočtu, verze 2021'!$CQ161</f>
        <v>0</v>
      </c>
      <c r="I166" s="121">
        <f>'[1]Tabulka propočtu, verze 2021'!$CS161</f>
        <v>0</v>
      </c>
      <c r="K166" s="121">
        <f>'[1]Tabulka propočtu, verze 2021'!$CQ161</f>
        <v>0</v>
      </c>
      <c r="L166" s="121">
        <f>'[1]Tabulka propočtu, verze 2021'!$CS161</f>
        <v>0</v>
      </c>
      <c r="M166" s="64"/>
      <c r="N166" s="126">
        <f t="shared" si="319"/>
        <v>0</v>
      </c>
      <c r="O166" s="121">
        <f t="shared" si="320"/>
        <v>0</v>
      </c>
      <c r="P166"/>
      <c r="Q166" s="121">
        <f>$K166*POWER($E$1,(Q$6-'[1]Tabulka propočtu, verze 2021'!$B$3))*R$3/$E$4</f>
        <v>0</v>
      </c>
      <c r="R166" s="121">
        <f>$L166*POWER($E$1,(Q$6-'[1]Tabulka propočtu, verze 2021'!$B$3))*R$3/$E$4</f>
        <v>0</v>
      </c>
      <c r="S166"/>
      <c r="T166" s="121">
        <f>$K166*POWER($E$1,($T$6-'[1]Tabulka propočtu, verze 2021'!$B$3))*U$3/$E$4</f>
        <v>0</v>
      </c>
      <c r="U166" s="121">
        <f>$L166*POWER($E$1,($T$6-'[1]Tabulka propočtu, verze 2021'!$B$3))*U$3/$E$4</f>
        <v>0</v>
      </c>
      <c r="W166" s="121">
        <f>$K166*POWER($E$1,(W$6-'[1]Tabulka propočtu, verze 2021'!$B$3))*X$3/$E$4</f>
        <v>0</v>
      </c>
      <c r="X166" s="121">
        <f>$L166*POWER($E$1,(W$6-'[1]Tabulka propočtu, verze 2021'!$B$3))*X$3/$E$4</f>
        <v>0</v>
      </c>
      <c r="Z166" s="121">
        <f>$K166*POWER($E$1,(Z$6-'[1]Tabulka propočtu, verze 2021'!$B$3))*AA$3/$E$4</f>
        <v>0</v>
      </c>
      <c r="AA166" s="121">
        <f>$L166*POWER($E$1,(Z$6-'[1]Tabulka propočtu, verze 2021'!$B$3))*AA$3/$E$4</f>
        <v>0</v>
      </c>
      <c r="AB166" s="1"/>
      <c r="AC166" s="121">
        <f>$K166*POWER($E$1,(AC$6-'[1]Tabulka propočtu, verze 2021'!$B$3))*AD$3/$E$4</f>
        <v>0</v>
      </c>
      <c r="AD166" s="121">
        <f>$L166*POWER($E$1,(AC$6-'[1]Tabulka propočtu, verze 2021'!$B$3))*AD$3/$E$4</f>
        <v>0</v>
      </c>
      <c r="AE166" s="1"/>
      <c r="AF166" s="121">
        <f>$K166*POWER($E$1,(AF$6-'[1]Tabulka propočtu, verze 2021'!$B$3))*AG$3/$E$4</f>
        <v>0</v>
      </c>
      <c r="AG166" s="121">
        <f>$L166*POWER($E$1,(AF$6-'[1]Tabulka propočtu, verze 2021'!$B$3))*AG$3/$E$4</f>
        <v>0</v>
      </c>
      <c r="AH166" s="1"/>
      <c r="AI166" s="121">
        <f>$K166*POWER($E$1,(AI$6-'[1]Tabulka propočtu, verze 2021'!$B$3))*AJ$3/$E$4</f>
        <v>0</v>
      </c>
      <c r="AJ166" s="121">
        <f>$L166*POWER($E$1,(AI$6-'[1]Tabulka propočtu, verze 2021'!$B$3))*AJ$3/$E$4</f>
        <v>0</v>
      </c>
      <c r="AK166" s="1"/>
      <c r="AL166" s="121">
        <f>$K166*POWER($E$1,(AL$6-'[1]Tabulka propočtu, verze 2021'!$B$3))*AM$3/$E$4</f>
        <v>0</v>
      </c>
      <c r="AM166" s="121">
        <f>$L166*POWER($E$1,(AL$6-'[1]Tabulka propočtu, verze 2021'!$B$3))*AM$3/$E$4</f>
        <v>0</v>
      </c>
      <c r="AN166" s="1"/>
      <c r="AO166" s="121">
        <f>$K166*POWER($E$1,(AO$6-'[1]Tabulka propočtu, verze 2021'!$B$3))*AP$3/$E$4</f>
        <v>0</v>
      </c>
      <c r="AP166" s="121">
        <f>$L166*POWER($E$1,(AO$6-'[1]Tabulka propočtu, verze 2021'!$B$3))*AP$3/$E$4</f>
        <v>0</v>
      </c>
      <c r="AQ166" s="1"/>
      <c r="AR166" s="121">
        <f>$K166*POWER($E$1,(AR$6-'[1]Tabulka propočtu, verze 2021'!$B$3))*AS$3/$E$4</f>
        <v>0</v>
      </c>
      <c r="AS166" s="121">
        <f>$L166*POWER($E$1,(AR$6-'[1]Tabulka propočtu, verze 2021'!$B$3))*AS$3/$E$4</f>
        <v>0</v>
      </c>
      <c r="AT166" s="1"/>
      <c r="AU166" s="121">
        <f>$K166*POWER($E$1,(AU$6-'[1]Tabulka propočtu, verze 2021'!$B$3))*AV$3/$E$4</f>
        <v>0</v>
      </c>
      <c r="AV166" s="121">
        <f>$L166*POWER($E$1,(AU$6-'[1]Tabulka propočtu, verze 2021'!$B$3))*AV$3/$E$4</f>
        <v>0</v>
      </c>
      <c r="AW166" s="1"/>
      <c r="AX166" s="121">
        <f>$K166*POWER($E$1,(AX$6-'[1]Tabulka propočtu, verze 2021'!$B$3))*AY$3/$E$4</f>
        <v>0</v>
      </c>
      <c r="AY166" s="121">
        <f>$L166*POWER($E$1,(AX$6-'[1]Tabulka propočtu, verze 2021'!$B$3))*AY$3/$E$4</f>
        <v>0</v>
      </c>
      <c r="AZ166" s="1"/>
      <c r="BA166" s="121">
        <f>$K166*POWER($E$1,(BA$6-'[1]Tabulka propočtu, verze 2021'!$B$3))*BB$3/$E$4</f>
        <v>0</v>
      </c>
      <c r="BB166" s="121">
        <f>$L166*POWER($E$1,(BA$6-'[1]Tabulka propočtu, verze 2021'!$B$3))*BB$3/$E$4</f>
        <v>0</v>
      </c>
      <c r="BC166" s="1"/>
      <c r="BD166" s="121">
        <f>$K166*POWER($E$1,(BD$6-'[1]Tabulka propočtu, verze 2021'!$B$3))*BE$3/$E$4</f>
        <v>0</v>
      </c>
      <c r="BE166" s="121">
        <f>$L166*POWER($E$1,(BD$6-'[1]Tabulka propočtu, verze 2021'!$B$3))*BE$3/$E$4</f>
        <v>0</v>
      </c>
      <c r="BF166" s="1"/>
      <c r="BG166" s="121">
        <f>$K166*POWER($E$1,(BG$6-'[1]Tabulka propočtu, verze 2021'!$B$3))*BH$3/$E$4</f>
        <v>0</v>
      </c>
      <c r="BH166" s="121">
        <f>$L166*POWER($E$1,(BG$6-'[1]Tabulka propočtu, verze 2021'!$B$3))*BH$3/$E$4</f>
        <v>0</v>
      </c>
      <c r="BI166" s="1"/>
      <c r="BJ166" s="121">
        <f>$K166*POWER($E$1,(BJ$6-'[1]Tabulka propočtu, verze 2021'!$B$3))*BK$3/$E$4</f>
        <v>0</v>
      </c>
      <c r="BK166" s="121">
        <f>$L166*POWER($E$1,(BJ$6-'[1]Tabulka propočtu, verze 2021'!$B$3))*BK$3/$E$4</f>
        <v>0</v>
      </c>
      <c r="BL166" s="1"/>
      <c r="BM166" s="121">
        <f>$K166*POWER($E$1,(BM$6-'[1]Tabulka propočtu, verze 2021'!$B$3))*BN$3/$E$4</f>
        <v>0</v>
      </c>
      <c r="BN166" s="121">
        <f>$L166*POWER($E$1,(BM$6-'[1]Tabulka propočtu, verze 2021'!$B$3))*BN$3/$E$4</f>
        <v>0</v>
      </c>
      <c r="BO166" s="1"/>
      <c r="BP166" s="121">
        <f>$K166*POWER($E$1,(BP$6-'[1]Tabulka propočtu, verze 2021'!$B$3))*BQ$3/$E$4</f>
        <v>0</v>
      </c>
      <c r="BQ166" s="121">
        <f>$L166*POWER($E$1,(BP$6-'[1]Tabulka propočtu, verze 2021'!$B$3))*BQ$3/$E$4</f>
        <v>0</v>
      </c>
      <c r="BR166" s="1"/>
      <c r="BS166" s="121">
        <f>$K166*POWER($E$1,(BS$6-'[1]Tabulka propočtu, verze 2021'!$B$3))*BT$3/$E$4</f>
        <v>0</v>
      </c>
      <c r="BT166" s="121">
        <f>$L166*POWER($E$1,(BS$6-'[1]Tabulka propočtu, verze 2021'!$B$3))*BT$3/$E$4</f>
        <v>0</v>
      </c>
      <c r="BU166" s="1"/>
      <c r="BV166" s="121">
        <f>$K166*POWER($E$1,(BV$6-'[1]Tabulka propočtu, verze 2021'!$B$3))*BW$3/$E$4</f>
        <v>0</v>
      </c>
      <c r="BW166" s="121">
        <f>$L166*POWER($E$1,(BV$6-'[1]Tabulka propočtu, verze 2021'!$B$3))*BW$3/$E$4</f>
        <v>0</v>
      </c>
      <c r="BX166" s="1"/>
      <c r="BY166" s="121">
        <f>$K166*POWER($E$1,(BY$6-'[1]Tabulka propočtu, verze 2021'!$B$3))*BZ$3/$E$4</f>
        <v>0</v>
      </c>
      <c r="BZ166" s="121">
        <f>$L166*POWER($E$1,(BY$6-'[1]Tabulka propočtu, verze 2021'!$B$3))*BZ$3/$E$4</f>
        <v>0</v>
      </c>
      <c r="CA166" s="1"/>
      <c r="CB166" s="121">
        <f>$K166*POWER($E$1,(CB$6-'[1]Tabulka propočtu, verze 2021'!$B$3))*CC$3/$E$4</f>
        <v>0</v>
      </c>
      <c r="CC166" s="121">
        <f>$L166*POWER($E$1,(CB$6-'[1]Tabulka propočtu, verze 2021'!$B$3))*CC$3/$E$4</f>
        <v>0</v>
      </c>
      <c r="CD166" s="1"/>
      <c r="CE166" s="121">
        <f>$K166*POWER($E$1,(CE$6-'[1]Tabulka propočtu, verze 2021'!$B$3))*CF$3/$E$4</f>
        <v>0</v>
      </c>
      <c r="CF166" s="121">
        <f>$L166*POWER($E$1,(CE$6-'[1]Tabulka propočtu, verze 2021'!$B$3))*CF$3/$E$4</f>
        <v>0</v>
      </c>
      <c r="CG166" s="1"/>
      <c r="CH166" s="121">
        <f>$K166*POWER($E$1,(CH$6-'[1]Tabulka propočtu, verze 2021'!$B$3))*CI$3/$E$4</f>
        <v>0</v>
      </c>
      <c r="CI166" s="121">
        <f>$L166*POWER($E$1,(CH$6-'[1]Tabulka propočtu, verze 2021'!$B$3))*CI$3/$E$4</f>
        <v>0</v>
      </c>
      <c r="CJ166" s="1"/>
      <c r="CK166" s="121">
        <f>$K166*POWER($E$1,(CK$6-'[1]Tabulka propočtu, verze 2021'!$B$3))*CL$3/$E$4</f>
        <v>0</v>
      </c>
      <c r="CL166" s="121">
        <f>$L166*POWER($E$1,(CK$6-'[1]Tabulka propočtu, verze 2021'!$B$3))*CL$3/$E$4</f>
        <v>0</v>
      </c>
      <c r="CM166" s="1"/>
      <c r="CN166" s="121">
        <f>$K166*POWER($E$1,(CN$6-'[1]Tabulka propočtu, verze 2021'!$B$3))*CO$3/$E$4</f>
        <v>0</v>
      </c>
      <c r="CO166" s="121">
        <f>$L166*POWER($E$1,(CN$6-'[1]Tabulka propočtu, verze 2021'!$B$3))*CO$3/$E$4</f>
        <v>0</v>
      </c>
      <c r="CP166" s="1"/>
      <c r="CQ166" s="121">
        <f>$K166*POWER($E$1,(CQ$6-'[1]Tabulka propočtu, verze 2021'!$B$3))*CR$3/$E$4</f>
        <v>0</v>
      </c>
      <c r="CR166" s="121">
        <f>$L166*POWER($E$1,(CQ$6-'[1]Tabulka propočtu, verze 2021'!$B$3))*CR$3/$E$4</f>
        <v>0</v>
      </c>
      <c r="CS166" s="1"/>
      <c r="CT166" s="121">
        <f>$K166*POWER($E$1,(CT$6-'[1]Tabulka propočtu, verze 2021'!$B$3))*CU$3/$E$4</f>
        <v>0</v>
      </c>
      <c r="CU166" s="121">
        <f>$L166*POWER($E$1,(CT$6-'[1]Tabulka propočtu, verze 2021'!$B$3))*CU$3/$E$4</f>
        <v>0</v>
      </c>
      <c r="CV166" s="1"/>
      <c r="CW166" s="121">
        <f>$K166*POWER($E$1,(CW$6-'[1]Tabulka propočtu, verze 2021'!$B$3))*CX$3/$E$4</f>
        <v>0</v>
      </c>
      <c r="CX166" s="121">
        <f>$L166*POWER($E$1,(CW$6-'[1]Tabulka propočtu, verze 2021'!$B$3))*CX$3/$E$4</f>
        <v>0</v>
      </c>
      <c r="CY166" s="1"/>
      <c r="CZ166" s="121">
        <f>$K166*POWER($E$1,(CZ$6-'[1]Tabulka propočtu, verze 2021'!$B$3))*DA$3/$E$4</f>
        <v>0</v>
      </c>
      <c r="DA166" s="121">
        <f>$L166*POWER($E$1,(CZ$6-'[1]Tabulka propočtu, verze 2021'!$B$3))*DA$3/$E$4</f>
        <v>0</v>
      </c>
      <c r="DB166" s="1"/>
      <c r="DC166" s="121">
        <f>$K166*POWER($E$1,(DC$6-'[1]Tabulka propočtu, verze 2021'!$B$3))*DD$3/$E$4</f>
        <v>0</v>
      </c>
      <c r="DD166" s="121">
        <f>$L166*POWER($E$1,(DC$6-'[1]Tabulka propočtu, verze 2021'!$B$3))*DD$3/$E$4</f>
        <v>0</v>
      </c>
      <c r="DE166" s="1"/>
    </row>
    <row r="167" spans="1:109" x14ac:dyDescent="0.2">
      <c r="A167" s="136"/>
      <c r="B167" s="119"/>
      <c r="C167" s="114" t="str">
        <f>'[1]Tabulka propočtu, verze 2021'!C162</f>
        <v>I04</v>
      </c>
      <c r="D167" s="75" t="str">
        <f>'[1]Tabulka propočtu, verze 2021'!D162</f>
        <v>Rezervní řádek</v>
      </c>
      <c r="E167" s="76">
        <f>'[1]Tabulka propočtu, verze 2021'!E162</f>
        <v>0</v>
      </c>
      <c r="F167" s="77">
        <f>'[1]Tabulka propočtu, verze 2021'!G162</f>
        <v>0</v>
      </c>
      <c r="H167" s="126">
        <f>'[1]Tabulka propočtu, verze 2021'!$CQ162</f>
        <v>0</v>
      </c>
      <c r="I167" s="121">
        <f>'[1]Tabulka propočtu, verze 2021'!$CS162</f>
        <v>0</v>
      </c>
      <c r="K167" s="121">
        <f>'[1]Tabulka propočtu, verze 2021'!$CQ162</f>
        <v>0</v>
      </c>
      <c r="L167" s="121">
        <f>'[1]Tabulka propočtu, verze 2021'!$CS162</f>
        <v>0</v>
      </c>
      <c r="M167" s="64"/>
      <c r="N167" s="126">
        <f t="shared" si="319"/>
        <v>0</v>
      </c>
      <c r="O167" s="121">
        <f t="shared" si="320"/>
        <v>0</v>
      </c>
      <c r="P167"/>
      <c r="Q167" s="121">
        <f>$K167*POWER($E$1,(Q$6-'[1]Tabulka propočtu, verze 2021'!$B$3))*R$3/$E$4</f>
        <v>0</v>
      </c>
      <c r="R167" s="121">
        <f>$L167*POWER($E$1,(Q$6-'[1]Tabulka propočtu, verze 2021'!$B$3))*R$3/$E$4</f>
        <v>0</v>
      </c>
      <c r="S167"/>
      <c r="T167" s="121">
        <f>$K167*POWER($E$1,($T$6-'[1]Tabulka propočtu, verze 2021'!$B$3))*U$3/$E$4</f>
        <v>0</v>
      </c>
      <c r="U167" s="121">
        <f>$L167*POWER($E$1,($T$6-'[1]Tabulka propočtu, verze 2021'!$B$3))*U$3/$E$4</f>
        <v>0</v>
      </c>
      <c r="W167" s="121">
        <f>$K167*POWER($E$1,(W$6-'[1]Tabulka propočtu, verze 2021'!$B$3))*X$3/$E$4</f>
        <v>0</v>
      </c>
      <c r="X167" s="121">
        <f>$L167*POWER($E$1,(W$6-'[1]Tabulka propočtu, verze 2021'!$B$3))*X$3/$E$4</f>
        <v>0</v>
      </c>
      <c r="Z167" s="121">
        <f>$K167*POWER($E$1,(Z$6-'[1]Tabulka propočtu, verze 2021'!$B$3))*AA$3/$E$4</f>
        <v>0</v>
      </c>
      <c r="AA167" s="121">
        <f>$L167*POWER($E$1,(Z$6-'[1]Tabulka propočtu, verze 2021'!$B$3))*AA$3/$E$4</f>
        <v>0</v>
      </c>
      <c r="AB167" s="1"/>
      <c r="AC167" s="121">
        <f>$K167*POWER($E$1,(AC$6-'[1]Tabulka propočtu, verze 2021'!$B$3))*AD$3/$E$4</f>
        <v>0</v>
      </c>
      <c r="AD167" s="121">
        <f>$L167*POWER($E$1,(AC$6-'[1]Tabulka propočtu, verze 2021'!$B$3))*AD$3/$E$4</f>
        <v>0</v>
      </c>
      <c r="AE167" s="1"/>
      <c r="AF167" s="121">
        <f>$K167*POWER($E$1,(AF$6-'[1]Tabulka propočtu, verze 2021'!$B$3))*AG$3/$E$4</f>
        <v>0</v>
      </c>
      <c r="AG167" s="121">
        <f>$L167*POWER($E$1,(AF$6-'[1]Tabulka propočtu, verze 2021'!$B$3))*AG$3/$E$4</f>
        <v>0</v>
      </c>
      <c r="AH167" s="1"/>
      <c r="AI167" s="121">
        <f>$K167*POWER($E$1,(AI$6-'[1]Tabulka propočtu, verze 2021'!$B$3))*AJ$3/$E$4</f>
        <v>0</v>
      </c>
      <c r="AJ167" s="121">
        <f>$L167*POWER($E$1,(AI$6-'[1]Tabulka propočtu, verze 2021'!$B$3))*AJ$3/$E$4</f>
        <v>0</v>
      </c>
      <c r="AK167" s="1"/>
      <c r="AL167" s="121">
        <f>$K167*POWER($E$1,(AL$6-'[1]Tabulka propočtu, verze 2021'!$B$3))*AM$3/$E$4</f>
        <v>0</v>
      </c>
      <c r="AM167" s="121">
        <f>$L167*POWER($E$1,(AL$6-'[1]Tabulka propočtu, verze 2021'!$B$3))*AM$3/$E$4</f>
        <v>0</v>
      </c>
      <c r="AN167" s="1"/>
      <c r="AO167" s="121">
        <f>$K167*POWER($E$1,(AO$6-'[1]Tabulka propočtu, verze 2021'!$B$3))*AP$3/$E$4</f>
        <v>0</v>
      </c>
      <c r="AP167" s="121">
        <f>$L167*POWER($E$1,(AO$6-'[1]Tabulka propočtu, verze 2021'!$B$3))*AP$3/$E$4</f>
        <v>0</v>
      </c>
      <c r="AQ167" s="1"/>
      <c r="AR167" s="121">
        <f>$K167*POWER($E$1,(AR$6-'[1]Tabulka propočtu, verze 2021'!$B$3))*AS$3/$E$4</f>
        <v>0</v>
      </c>
      <c r="AS167" s="121">
        <f>$L167*POWER($E$1,(AR$6-'[1]Tabulka propočtu, verze 2021'!$B$3))*AS$3/$E$4</f>
        <v>0</v>
      </c>
      <c r="AT167" s="1"/>
      <c r="AU167" s="121">
        <f>$K167*POWER($E$1,(AU$6-'[1]Tabulka propočtu, verze 2021'!$B$3))*AV$3/$E$4</f>
        <v>0</v>
      </c>
      <c r="AV167" s="121">
        <f>$L167*POWER($E$1,(AU$6-'[1]Tabulka propočtu, verze 2021'!$B$3))*AV$3/$E$4</f>
        <v>0</v>
      </c>
      <c r="AW167" s="1"/>
      <c r="AX167" s="121">
        <f>$K167*POWER($E$1,(AX$6-'[1]Tabulka propočtu, verze 2021'!$B$3))*AY$3/$E$4</f>
        <v>0</v>
      </c>
      <c r="AY167" s="121">
        <f>$L167*POWER($E$1,(AX$6-'[1]Tabulka propočtu, verze 2021'!$B$3))*AY$3/$E$4</f>
        <v>0</v>
      </c>
      <c r="AZ167" s="1"/>
      <c r="BA167" s="121">
        <f>$K167*POWER($E$1,(BA$6-'[1]Tabulka propočtu, verze 2021'!$B$3))*BB$3/$E$4</f>
        <v>0</v>
      </c>
      <c r="BB167" s="121">
        <f>$L167*POWER($E$1,(BA$6-'[1]Tabulka propočtu, verze 2021'!$B$3))*BB$3/$E$4</f>
        <v>0</v>
      </c>
      <c r="BC167" s="1"/>
      <c r="BD167" s="121">
        <f>$K167*POWER($E$1,(BD$6-'[1]Tabulka propočtu, verze 2021'!$B$3))*BE$3/$E$4</f>
        <v>0</v>
      </c>
      <c r="BE167" s="121">
        <f>$L167*POWER($E$1,(BD$6-'[1]Tabulka propočtu, verze 2021'!$B$3))*BE$3/$E$4</f>
        <v>0</v>
      </c>
      <c r="BF167" s="1"/>
      <c r="BG167" s="121">
        <f>$K167*POWER($E$1,(BG$6-'[1]Tabulka propočtu, verze 2021'!$B$3))*BH$3/$E$4</f>
        <v>0</v>
      </c>
      <c r="BH167" s="121">
        <f>$L167*POWER($E$1,(BG$6-'[1]Tabulka propočtu, verze 2021'!$B$3))*BH$3/$E$4</f>
        <v>0</v>
      </c>
      <c r="BI167" s="1"/>
      <c r="BJ167" s="121">
        <f>$K167*POWER($E$1,(BJ$6-'[1]Tabulka propočtu, verze 2021'!$B$3))*BK$3/$E$4</f>
        <v>0</v>
      </c>
      <c r="BK167" s="121">
        <f>$L167*POWER($E$1,(BJ$6-'[1]Tabulka propočtu, verze 2021'!$B$3))*BK$3/$E$4</f>
        <v>0</v>
      </c>
      <c r="BL167" s="1"/>
      <c r="BM167" s="121">
        <f>$K167*POWER($E$1,(BM$6-'[1]Tabulka propočtu, verze 2021'!$B$3))*BN$3/$E$4</f>
        <v>0</v>
      </c>
      <c r="BN167" s="121">
        <f>$L167*POWER($E$1,(BM$6-'[1]Tabulka propočtu, verze 2021'!$B$3))*BN$3/$E$4</f>
        <v>0</v>
      </c>
      <c r="BO167" s="1"/>
      <c r="BP167" s="121">
        <f>$K167*POWER($E$1,(BP$6-'[1]Tabulka propočtu, verze 2021'!$B$3))*BQ$3/$E$4</f>
        <v>0</v>
      </c>
      <c r="BQ167" s="121">
        <f>$L167*POWER($E$1,(BP$6-'[1]Tabulka propočtu, verze 2021'!$B$3))*BQ$3/$E$4</f>
        <v>0</v>
      </c>
      <c r="BR167" s="1"/>
      <c r="BS167" s="121">
        <f>$K167*POWER($E$1,(BS$6-'[1]Tabulka propočtu, verze 2021'!$B$3))*BT$3/$E$4</f>
        <v>0</v>
      </c>
      <c r="BT167" s="121">
        <f>$L167*POWER($E$1,(BS$6-'[1]Tabulka propočtu, verze 2021'!$B$3))*BT$3/$E$4</f>
        <v>0</v>
      </c>
      <c r="BU167" s="1"/>
      <c r="BV167" s="121">
        <f>$K167*POWER($E$1,(BV$6-'[1]Tabulka propočtu, verze 2021'!$B$3))*BW$3/$E$4</f>
        <v>0</v>
      </c>
      <c r="BW167" s="121">
        <f>$L167*POWER($E$1,(BV$6-'[1]Tabulka propočtu, verze 2021'!$B$3))*BW$3/$E$4</f>
        <v>0</v>
      </c>
      <c r="BX167" s="1"/>
      <c r="BY167" s="121">
        <f>$K167*POWER($E$1,(BY$6-'[1]Tabulka propočtu, verze 2021'!$B$3))*BZ$3/$E$4</f>
        <v>0</v>
      </c>
      <c r="BZ167" s="121">
        <f>$L167*POWER($E$1,(BY$6-'[1]Tabulka propočtu, verze 2021'!$B$3))*BZ$3/$E$4</f>
        <v>0</v>
      </c>
      <c r="CA167" s="1"/>
      <c r="CB167" s="121">
        <f>$K167*POWER($E$1,(CB$6-'[1]Tabulka propočtu, verze 2021'!$B$3))*CC$3/$E$4</f>
        <v>0</v>
      </c>
      <c r="CC167" s="121">
        <f>$L167*POWER($E$1,(CB$6-'[1]Tabulka propočtu, verze 2021'!$B$3))*CC$3/$E$4</f>
        <v>0</v>
      </c>
      <c r="CD167" s="1"/>
      <c r="CE167" s="121">
        <f>$K167*POWER($E$1,(CE$6-'[1]Tabulka propočtu, verze 2021'!$B$3))*CF$3/$E$4</f>
        <v>0</v>
      </c>
      <c r="CF167" s="121">
        <f>$L167*POWER($E$1,(CE$6-'[1]Tabulka propočtu, verze 2021'!$B$3))*CF$3/$E$4</f>
        <v>0</v>
      </c>
      <c r="CG167" s="1"/>
      <c r="CH167" s="121">
        <f>$K167*POWER($E$1,(CH$6-'[1]Tabulka propočtu, verze 2021'!$B$3))*CI$3/$E$4</f>
        <v>0</v>
      </c>
      <c r="CI167" s="121">
        <f>$L167*POWER($E$1,(CH$6-'[1]Tabulka propočtu, verze 2021'!$B$3))*CI$3/$E$4</f>
        <v>0</v>
      </c>
      <c r="CJ167" s="1"/>
      <c r="CK167" s="121">
        <f>$K167*POWER($E$1,(CK$6-'[1]Tabulka propočtu, verze 2021'!$B$3))*CL$3/$E$4</f>
        <v>0</v>
      </c>
      <c r="CL167" s="121">
        <f>$L167*POWER($E$1,(CK$6-'[1]Tabulka propočtu, verze 2021'!$B$3))*CL$3/$E$4</f>
        <v>0</v>
      </c>
      <c r="CM167" s="1"/>
      <c r="CN167" s="121">
        <f>$K167*POWER($E$1,(CN$6-'[1]Tabulka propočtu, verze 2021'!$B$3))*CO$3/$E$4</f>
        <v>0</v>
      </c>
      <c r="CO167" s="121">
        <f>$L167*POWER($E$1,(CN$6-'[1]Tabulka propočtu, verze 2021'!$B$3))*CO$3/$E$4</f>
        <v>0</v>
      </c>
      <c r="CP167" s="1"/>
      <c r="CQ167" s="121">
        <f>$K167*POWER($E$1,(CQ$6-'[1]Tabulka propočtu, verze 2021'!$B$3))*CR$3/$E$4</f>
        <v>0</v>
      </c>
      <c r="CR167" s="121">
        <f>$L167*POWER($E$1,(CQ$6-'[1]Tabulka propočtu, verze 2021'!$B$3))*CR$3/$E$4</f>
        <v>0</v>
      </c>
      <c r="CS167" s="1"/>
      <c r="CT167" s="121">
        <f>$K167*POWER($E$1,(CT$6-'[1]Tabulka propočtu, verze 2021'!$B$3))*CU$3/$E$4</f>
        <v>0</v>
      </c>
      <c r="CU167" s="121">
        <f>$L167*POWER($E$1,(CT$6-'[1]Tabulka propočtu, verze 2021'!$B$3))*CU$3/$E$4</f>
        <v>0</v>
      </c>
      <c r="CV167" s="1"/>
      <c r="CW167" s="121">
        <f>$K167*POWER($E$1,(CW$6-'[1]Tabulka propočtu, verze 2021'!$B$3))*CX$3/$E$4</f>
        <v>0</v>
      </c>
      <c r="CX167" s="121">
        <f>$L167*POWER($E$1,(CW$6-'[1]Tabulka propočtu, verze 2021'!$B$3))*CX$3/$E$4</f>
        <v>0</v>
      </c>
      <c r="CY167" s="1"/>
      <c r="CZ167" s="121">
        <f>$K167*POWER($E$1,(CZ$6-'[1]Tabulka propočtu, verze 2021'!$B$3))*DA$3/$E$4</f>
        <v>0</v>
      </c>
      <c r="DA167" s="121">
        <f>$L167*POWER($E$1,(CZ$6-'[1]Tabulka propočtu, verze 2021'!$B$3))*DA$3/$E$4</f>
        <v>0</v>
      </c>
      <c r="DB167" s="1"/>
      <c r="DC167" s="121">
        <f>$K167*POWER($E$1,(DC$6-'[1]Tabulka propočtu, verze 2021'!$B$3))*DD$3/$E$4</f>
        <v>0</v>
      </c>
      <c r="DD167" s="121">
        <f>$L167*POWER($E$1,(DC$6-'[1]Tabulka propočtu, verze 2021'!$B$3))*DD$3/$E$4</f>
        <v>0</v>
      </c>
      <c r="DE167" s="1"/>
    </row>
    <row r="168" spans="1:109" x14ac:dyDescent="0.2">
      <c r="A168" s="136"/>
      <c r="B168" s="119"/>
      <c r="C168" s="114" t="str">
        <f>'[1]Tabulka propočtu, verze 2021'!C163</f>
        <v>I05</v>
      </c>
      <c r="D168" s="79" t="str">
        <f>'[1]Tabulka propočtu, verze 2021'!D163</f>
        <v>Individuální kalkulace</v>
      </c>
      <c r="E168" s="80" t="str">
        <f>'[1]Tabulka propočtu, verze 2021'!E163</f>
        <v>mil. Kč</v>
      </c>
      <c r="F168" s="81">
        <f>'[1]Tabulka propočtu, verze 2021'!G163</f>
        <v>0</v>
      </c>
      <c r="H168" s="126">
        <f>'[1]Tabulka propočtu, verze 2021'!$CQ163</f>
        <v>0</v>
      </c>
      <c r="I168" s="121">
        <f>'[1]Tabulka propočtu, verze 2021'!$CS163</f>
        <v>0</v>
      </c>
      <c r="K168" s="121">
        <f>'[1]Tabulka propočtu, verze 2021'!$CQ163</f>
        <v>0</v>
      </c>
      <c r="L168" s="121">
        <f>'[1]Tabulka propočtu, verze 2021'!$CS163</f>
        <v>0</v>
      </c>
      <c r="M168" s="64"/>
      <c r="N168" s="126">
        <f t="shared" si="319"/>
        <v>0</v>
      </c>
      <c r="O168" s="121">
        <f t="shared" si="320"/>
        <v>0</v>
      </c>
      <c r="P168"/>
      <c r="Q168" s="121">
        <f>$K168*POWER($E$1,(Q$6-'[1]Tabulka propočtu, verze 2021'!$B$3))*R$3/$E$4</f>
        <v>0</v>
      </c>
      <c r="R168" s="121">
        <f>$L168*POWER($E$1,(Q$6-'[1]Tabulka propočtu, verze 2021'!$B$3))*R$3/$E$4</f>
        <v>0</v>
      </c>
      <c r="S168"/>
      <c r="T168" s="121">
        <f>$K168*POWER($E$1,($T$6-'[1]Tabulka propočtu, verze 2021'!$B$3))*U$3/$E$4</f>
        <v>0</v>
      </c>
      <c r="U168" s="121">
        <f>$L168*POWER($E$1,($T$6-'[1]Tabulka propočtu, verze 2021'!$B$3))*U$3/$E$4</f>
        <v>0</v>
      </c>
      <c r="W168" s="121">
        <f>$K168*POWER($E$1,(W$6-'[1]Tabulka propočtu, verze 2021'!$B$3))*X$3/$E$4</f>
        <v>0</v>
      </c>
      <c r="X168" s="121">
        <f>$L168*POWER($E$1,(W$6-'[1]Tabulka propočtu, verze 2021'!$B$3))*X$3/$E$4</f>
        <v>0</v>
      </c>
      <c r="Z168" s="121">
        <f>$K168*POWER($E$1,(Z$6-'[1]Tabulka propočtu, verze 2021'!$B$3))*AA$3/$E$4</f>
        <v>0</v>
      </c>
      <c r="AA168" s="121">
        <f>$L168*POWER($E$1,(Z$6-'[1]Tabulka propočtu, verze 2021'!$B$3))*AA$3/$E$4</f>
        <v>0</v>
      </c>
      <c r="AB168" s="1"/>
      <c r="AC168" s="121">
        <f>$K168*POWER($E$1,(AC$6-'[1]Tabulka propočtu, verze 2021'!$B$3))*AD$3/$E$4</f>
        <v>0</v>
      </c>
      <c r="AD168" s="121">
        <f>$L168*POWER($E$1,(AC$6-'[1]Tabulka propočtu, verze 2021'!$B$3))*AD$3/$E$4</f>
        <v>0</v>
      </c>
      <c r="AE168" s="1"/>
      <c r="AF168" s="121">
        <f>$K168*POWER($E$1,(AF$6-'[1]Tabulka propočtu, verze 2021'!$B$3))*AG$3/$E$4</f>
        <v>0</v>
      </c>
      <c r="AG168" s="121">
        <f>$L168*POWER($E$1,(AF$6-'[1]Tabulka propočtu, verze 2021'!$B$3))*AG$3/$E$4</f>
        <v>0</v>
      </c>
      <c r="AH168" s="1"/>
      <c r="AI168" s="121">
        <f>$K168*POWER($E$1,(AI$6-'[1]Tabulka propočtu, verze 2021'!$B$3))*AJ$3/$E$4</f>
        <v>0</v>
      </c>
      <c r="AJ168" s="121">
        <f>$L168*POWER($E$1,(AI$6-'[1]Tabulka propočtu, verze 2021'!$B$3))*AJ$3/$E$4</f>
        <v>0</v>
      </c>
      <c r="AK168" s="1"/>
      <c r="AL168" s="121">
        <f>$K168*POWER($E$1,(AL$6-'[1]Tabulka propočtu, verze 2021'!$B$3))*AM$3/$E$4</f>
        <v>0</v>
      </c>
      <c r="AM168" s="121">
        <f>$L168*POWER($E$1,(AL$6-'[1]Tabulka propočtu, verze 2021'!$B$3))*AM$3/$E$4</f>
        <v>0</v>
      </c>
      <c r="AN168" s="1"/>
      <c r="AO168" s="121">
        <f>$K168*POWER($E$1,(AO$6-'[1]Tabulka propočtu, verze 2021'!$B$3))*AP$3/$E$4</f>
        <v>0</v>
      </c>
      <c r="AP168" s="121">
        <f>$L168*POWER($E$1,(AO$6-'[1]Tabulka propočtu, verze 2021'!$B$3))*AP$3/$E$4</f>
        <v>0</v>
      </c>
      <c r="AQ168" s="1"/>
      <c r="AR168" s="121">
        <f>$K168*POWER($E$1,(AR$6-'[1]Tabulka propočtu, verze 2021'!$B$3))*AS$3/$E$4</f>
        <v>0</v>
      </c>
      <c r="AS168" s="121">
        <f>$L168*POWER($E$1,(AR$6-'[1]Tabulka propočtu, verze 2021'!$B$3))*AS$3/$E$4</f>
        <v>0</v>
      </c>
      <c r="AT168" s="1"/>
      <c r="AU168" s="121">
        <f>$K168*POWER($E$1,(AU$6-'[1]Tabulka propočtu, verze 2021'!$B$3))*AV$3/$E$4</f>
        <v>0</v>
      </c>
      <c r="AV168" s="121">
        <f>$L168*POWER($E$1,(AU$6-'[1]Tabulka propočtu, verze 2021'!$B$3))*AV$3/$E$4</f>
        <v>0</v>
      </c>
      <c r="AW168" s="1"/>
      <c r="AX168" s="121">
        <f>$K168*POWER($E$1,(AX$6-'[1]Tabulka propočtu, verze 2021'!$B$3))*AY$3/$E$4</f>
        <v>0</v>
      </c>
      <c r="AY168" s="121">
        <f>$L168*POWER($E$1,(AX$6-'[1]Tabulka propočtu, verze 2021'!$B$3))*AY$3/$E$4</f>
        <v>0</v>
      </c>
      <c r="AZ168" s="1"/>
      <c r="BA168" s="121">
        <f>$K168*POWER($E$1,(BA$6-'[1]Tabulka propočtu, verze 2021'!$B$3))*BB$3/$E$4</f>
        <v>0</v>
      </c>
      <c r="BB168" s="121">
        <f>$L168*POWER($E$1,(BA$6-'[1]Tabulka propočtu, verze 2021'!$B$3))*BB$3/$E$4</f>
        <v>0</v>
      </c>
      <c r="BC168" s="1"/>
      <c r="BD168" s="121">
        <f>$K168*POWER($E$1,(BD$6-'[1]Tabulka propočtu, verze 2021'!$B$3))*BE$3/$E$4</f>
        <v>0</v>
      </c>
      <c r="BE168" s="121">
        <f>$L168*POWER($E$1,(BD$6-'[1]Tabulka propočtu, verze 2021'!$B$3))*BE$3/$E$4</f>
        <v>0</v>
      </c>
      <c r="BF168" s="1"/>
      <c r="BG168" s="121">
        <f>$K168*POWER($E$1,(BG$6-'[1]Tabulka propočtu, verze 2021'!$B$3))*BH$3/$E$4</f>
        <v>0</v>
      </c>
      <c r="BH168" s="121">
        <f>$L168*POWER($E$1,(BG$6-'[1]Tabulka propočtu, verze 2021'!$B$3))*BH$3/$E$4</f>
        <v>0</v>
      </c>
      <c r="BI168" s="1"/>
      <c r="BJ168" s="121">
        <f>$K168*POWER($E$1,(BJ$6-'[1]Tabulka propočtu, verze 2021'!$B$3))*BK$3/$E$4</f>
        <v>0</v>
      </c>
      <c r="BK168" s="121">
        <f>$L168*POWER($E$1,(BJ$6-'[1]Tabulka propočtu, verze 2021'!$B$3))*BK$3/$E$4</f>
        <v>0</v>
      </c>
      <c r="BL168" s="1"/>
      <c r="BM168" s="121">
        <f>$K168*POWER($E$1,(BM$6-'[1]Tabulka propočtu, verze 2021'!$B$3))*BN$3/$E$4</f>
        <v>0</v>
      </c>
      <c r="BN168" s="121">
        <f>$L168*POWER($E$1,(BM$6-'[1]Tabulka propočtu, verze 2021'!$B$3))*BN$3/$E$4</f>
        <v>0</v>
      </c>
      <c r="BO168" s="1"/>
      <c r="BP168" s="121">
        <f>$K168*POWER($E$1,(BP$6-'[1]Tabulka propočtu, verze 2021'!$B$3))*BQ$3/$E$4</f>
        <v>0</v>
      </c>
      <c r="BQ168" s="121">
        <f>$L168*POWER($E$1,(BP$6-'[1]Tabulka propočtu, verze 2021'!$B$3))*BQ$3/$E$4</f>
        <v>0</v>
      </c>
      <c r="BR168" s="1"/>
      <c r="BS168" s="121">
        <f>$K168*POWER($E$1,(BS$6-'[1]Tabulka propočtu, verze 2021'!$B$3))*BT$3/$E$4</f>
        <v>0</v>
      </c>
      <c r="BT168" s="121">
        <f>$L168*POWER($E$1,(BS$6-'[1]Tabulka propočtu, verze 2021'!$B$3))*BT$3/$E$4</f>
        <v>0</v>
      </c>
      <c r="BU168" s="1"/>
      <c r="BV168" s="121">
        <f>$K168*POWER($E$1,(BV$6-'[1]Tabulka propočtu, verze 2021'!$B$3))*BW$3/$E$4</f>
        <v>0</v>
      </c>
      <c r="BW168" s="121">
        <f>$L168*POWER($E$1,(BV$6-'[1]Tabulka propočtu, verze 2021'!$B$3))*BW$3/$E$4</f>
        <v>0</v>
      </c>
      <c r="BX168" s="1"/>
      <c r="BY168" s="121">
        <f>$K168*POWER($E$1,(BY$6-'[1]Tabulka propočtu, verze 2021'!$B$3))*BZ$3/$E$4</f>
        <v>0</v>
      </c>
      <c r="BZ168" s="121">
        <f>$L168*POWER($E$1,(BY$6-'[1]Tabulka propočtu, verze 2021'!$B$3))*BZ$3/$E$4</f>
        <v>0</v>
      </c>
      <c r="CA168" s="1"/>
      <c r="CB168" s="121">
        <f>$K168*POWER($E$1,(CB$6-'[1]Tabulka propočtu, verze 2021'!$B$3))*CC$3/$E$4</f>
        <v>0</v>
      </c>
      <c r="CC168" s="121">
        <f>$L168*POWER($E$1,(CB$6-'[1]Tabulka propočtu, verze 2021'!$B$3))*CC$3/$E$4</f>
        <v>0</v>
      </c>
      <c r="CD168" s="1"/>
      <c r="CE168" s="121">
        <f>$K168*POWER($E$1,(CE$6-'[1]Tabulka propočtu, verze 2021'!$B$3))*CF$3/$E$4</f>
        <v>0</v>
      </c>
      <c r="CF168" s="121">
        <f>$L168*POWER($E$1,(CE$6-'[1]Tabulka propočtu, verze 2021'!$B$3))*CF$3/$E$4</f>
        <v>0</v>
      </c>
      <c r="CG168" s="1"/>
      <c r="CH168" s="121">
        <f>$K168*POWER($E$1,(CH$6-'[1]Tabulka propočtu, verze 2021'!$B$3))*CI$3/$E$4</f>
        <v>0</v>
      </c>
      <c r="CI168" s="121">
        <f>$L168*POWER($E$1,(CH$6-'[1]Tabulka propočtu, verze 2021'!$B$3))*CI$3/$E$4</f>
        <v>0</v>
      </c>
      <c r="CJ168" s="1"/>
      <c r="CK168" s="121">
        <f>$K168*POWER($E$1,(CK$6-'[1]Tabulka propočtu, verze 2021'!$B$3))*CL$3/$E$4</f>
        <v>0</v>
      </c>
      <c r="CL168" s="121">
        <f>$L168*POWER($E$1,(CK$6-'[1]Tabulka propočtu, verze 2021'!$B$3))*CL$3/$E$4</f>
        <v>0</v>
      </c>
      <c r="CM168" s="1"/>
      <c r="CN168" s="121">
        <f>$K168*POWER($E$1,(CN$6-'[1]Tabulka propočtu, verze 2021'!$B$3))*CO$3/$E$4</f>
        <v>0</v>
      </c>
      <c r="CO168" s="121">
        <f>$L168*POWER($E$1,(CN$6-'[1]Tabulka propočtu, verze 2021'!$B$3))*CO$3/$E$4</f>
        <v>0</v>
      </c>
      <c r="CP168" s="1"/>
      <c r="CQ168" s="121">
        <f>$K168*POWER($E$1,(CQ$6-'[1]Tabulka propočtu, verze 2021'!$B$3))*CR$3/$E$4</f>
        <v>0</v>
      </c>
      <c r="CR168" s="121">
        <f>$L168*POWER($E$1,(CQ$6-'[1]Tabulka propočtu, verze 2021'!$B$3))*CR$3/$E$4</f>
        <v>0</v>
      </c>
      <c r="CS168" s="1"/>
      <c r="CT168" s="121">
        <f>$K168*POWER($E$1,(CT$6-'[1]Tabulka propočtu, verze 2021'!$B$3))*CU$3/$E$4</f>
        <v>0</v>
      </c>
      <c r="CU168" s="121">
        <f>$L168*POWER($E$1,(CT$6-'[1]Tabulka propočtu, verze 2021'!$B$3))*CU$3/$E$4</f>
        <v>0</v>
      </c>
      <c r="CV168" s="1"/>
      <c r="CW168" s="121">
        <f>$K168*POWER($E$1,(CW$6-'[1]Tabulka propočtu, verze 2021'!$B$3))*CX$3/$E$4</f>
        <v>0</v>
      </c>
      <c r="CX168" s="121">
        <f>$L168*POWER($E$1,(CW$6-'[1]Tabulka propočtu, verze 2021'!$B$3))*CX$3/$E$4</f>
        <v>0</v>
      </c>
      <c r="CY168" s="1"/>
      <c r="CZ168" s="121">
        <f>$K168*POWER($E$1,(CZ$6-'[1]Tabulka propočtu, verze 2021'!$B$3))*DA$3/$E$4</f>
        <v>0</v>
      </c>
      <c r="DA168" s="121">
        <f>$L168*POWER($E$1,(CZ$6-'[1]Tabulka propočtu, verze 2021'!$B$3))*DA$3/$E$4</f>
        <v>0</v>
      </c>
      <c r="DB168" s="1"/>
      <c r="DC168" s="121">
        <f>$K168*POWER($E$1,(DC$6-'[1]Tabulka propočtu, verze 2021'!$B$3))*DD$3/$E$4</f>
        <v>0</v>
      </c>
      <c r="DD168" s="121">
        <f>$L168*POWER($E$1,(DC$6-'[1]Tabulka propočtu, verze 2021'!$B$3))*DD$3/$E$4</f>
        <v>0</v>
      </c>
      <c r="DE168" s="1"/>
    </row>
    <row r="169" spans="1:109" x14ac:dyDescent="0.2">
      <c r="A169" s="136"/>
      <c r="B169" s="119"/>
      <c r="C169" s="114" t="str">
        <f>'[1]Tabulka propočtu, verze 2021'!C164</f>
        <v>I06</v>
      </c>
      <c r="D169" s="82" t="str">
        <f>'[1]Tabulka propočtu, verze 2021'!D164</f>
        <v>Individuální kalkulace</v>
      </c>
      <c r="E169" s="80" t="str">
        <f>'[1]Tabulka propočtu, verze 2021'!E164</f>
        <v>mil. Kč</v>
      </c>
      <c r="F169" s="81">
        <f>'[1]Tabulka propočtu, verze 2021'!G164</f>
        <v>0</v>
      </c>
      <c r="H169" s="126">
        <f>'[1]Tabulka propočtu, verze 2021'!$CQ164</f>
        <v>0</v>
      </c>
      <c r="I169" s="121">
        <f>'[1]Tabulka propočtu, verze 2021'!$CS164</f>
        <v>0</v>
      </c>
      <c r="K169" s="121">
        <f>'[1]Tabulka propočtu, verze 2021'!$CQ164</f>
        <v>0</v>
      </c>
      <c r="L169" s="121">
        <f>'[1]Tabulka propočtu, verze 2021'!$CS164</f>
        <v>0</v>
      </c>
      <c r="M169" s="64"/>
      <c r="N169" s="126">
        <f t="shared" si="319"/>
        <v>0</v>
      </c>
      <c r="O169" s="126">
        <f t="shared" si="320"/>
        <v>0</v>
      </c>
      <c r="P169"/>
      <c r="Q169" s="121">
        <f>$K169*POWER($E$1,(Q$6-'[1]Tabulka propočtu, verze 2021'!$B$3))*R$3/$E$4</f>
        <v>0</v>
      </c>
      <c r="R169" s="121">
        <f>$L169*POWER($E$1,(Q$6-'[1]Tabulka propočtu, verze 2021'!$B$3))*R$3/$E$4</f>
        <v>0</v>
      </c>
      <c r="S169"/>
      <c r="T169" s="121">
        <f>$K169*POWER($E$1,($T$6-'[1]Tabulka propočtu, verze 2021'!$B$3))*U$3/$E$4</f>
        <v>0</v>
      </c>
      <c r="U169" s="121">
        <f>$L169*POWER($E$1,($T$6-'[1]Tabulka propočtu, verze 2021'!$B$3))*U$3/$E$4</f>
        <v>0</v>
      </c>
      <c r="W169" s="121">
        <f>$K169*POWER($E$1,(W$6-'[1]Tabulka propočtu, verze 2021'!$B$3))*X$3/$E$4</f>
        <v>0</v>
      </c>
      <c r="X169" s="121">
        <f>$L169*POWER($E$1,(W$6-'[1]Tabulka propočtu, verze 2021'!$B$3))*X$3/$E$4</f>
        <v>0</v>
      </c>
      <c r="Z169" s="121">
        <f>$K169*POWER($E$1,(Z$6-'[1]Tabulka propočtu, verze 2021'!$B$3))*AA$3/$E$4</f>
        <v>0</v>
      </c>
      <c r="AA169" s="121">
        <f>$L169*POWER($E$1,(Z$6-'[1]Tabulka propočtu, verze 2021'!$B$3))*AA$3/$E$4</f>
        <v>0</v>
      </c>
      <c r="AB169" s="1"/>
      <c r="AC169" s="121">
        <f>$K169*POWER($E$1,(AC$6-'[1]Tabulka propočtu, verze 2021'!$B$3))*AD$3/$E$4</f>
        <v>0</v>
      </c>
      <c r="AD169" s="121">
        <f>$L169*POWER($E$1,(AC$6-'[1]Tabulka propočtu, verze 2021'!$B$3))*AD$3/$E$4</f>
        <v>0</v>
      </c>
      <c r="AE169" s="1"/>
      <c r="AF169" s="121">
        <f>$K169*POWER($E$1,(AF$6-'[1]Tabulka propočtu, verze 2021'!$B$3))*AG$3/$E$4</f>
        <v>0</v>
      </c>
      <c r="AG169" s="121">
        <f>$L169*POWER($E$1,(AF$6-'[1]Tabulka propočtu, verze 2021'!$B$3))*AG$3/$E$4</f>
        <v>0</v>
      </c>
      <c r="AH169" s="1"/>
      <c r="AI169" s="121">
        <f>$K169*POWER($E$1,(AI$6-'[1]Tabulka propočtu, verze 2021'!$B$3))*AJ$3/$E$4</f>
        <v>0</v>
      </c>
      <c r="AJ169" s="121">
        <f>$L169*POWER($E$1,(AI$6-'[1]Tabulka propočtu, verze 2021'!$B$3))*AJ$3/$E$4</f>
        <v>0</v>
      </c>
      <c r="AK169" s="1"/>
      <c r="AL169" s="121">
        <f>$K169*POWER($E$1,(AL$6-'[1]Tabulka propočtu, verze 2021'!$B$3))*AM$3/$E$4</f>
        <v>0</v>
      </c>
      <c r="AM169" s="121">
        <f>$L169*POWER($E$1,(AL$6-'[1]Tabulka propočtu, verze 2021'!$B$3))*AM$3/$E$4</f>
        <v>0</v>
      </c>
      <c r="AN169" s="1"/>
      <c r="AO169" s="121">
        <f>$K169*POWER($E$1,(AO$6-'[1]Tabulka propočtu, verze 2021'!$B$3))*AP$3/$E$4</f>
        <v>0</v>
      </c>
      <c r="AP169" s="121">
        <f>$L169*POWER($E$1,(AO$6-'[1]Tabulka propočtu, verze 2021'!$B$3))*AP$3/$E$4</f>
        <v>0</v>
      </c>
      <c r="AQ169" s="1"/>
      <c r="AR169" s="121">
        <f>$K169*POWER($E$1,(AR$6-'[1]Tabulka propočtu, verze 2021'!$B$3))*AS$3/$E$4</f>
        <v>0</v>
      </c>
      <c r="AS169" s="121">
        <f>$L169*POWER($E$1,(AR$6-'[1]Tabulka propočtu, verze 2021'!$B$3))*AS$3/$E$4</f>
        <v>0</v>
      </c>
      <c r="AT169" s="1"/>
      <c r="AU169" s="121">
        <f>$K169*POWER($E$1,(AU$6-'[1]Tabulka propočtu, verze 2021'!$B$3))*AV$3/$E$4</f>
        <v>0</v>
      </c>
      <c r="AV169" s="121">
        <f>$L169*POWER($E$1,(AU$6-'[1]Tabulka propočtu, verze 2021'!$B$3))*AV$3/$E$4</f>
        <v>0</v>
      </c>
      <c r="AW169" s="1"/>
      <c r="AX169" s="121">
        <f>$K169*POWER($E$1,(AX$6-'[1]Tabulka propočtu, verze 2021'!$B$3))*AY$3/$E$4</f>
        <v>0</v>
      </c>
      <c r="AY169" s="121">
        <f>$L169*POWER($E$1,(AX$6-'[1]Tabulka propočtu, verze 2021'!$B$3))*AY$3/$E$4</f>
        <v>0</v>
      </c>
      <c r="AZ169" s="1"/>
      <c r="BA169" s="121">
        <f>$K169*POWER($E$1,(BA$6-'[1]Tabulka propočtu, verze 2021'!$B$3))*BB$3/$E$4</f>
        <v>0</v>
      </c>
      <c r="BB169" s="121">
        <f>$L169*POWER($E$1,(BA$6-'[1]Tabulka propočtu, verze 2021'!$B$3))*BB$3/$E$4</f>
        <v>0</v>
      </c>
      <c r="BC169" s="1"/>
      <c r="BD169" s="121">
        <f>$K169*POWER($E$1,(BD$6-'[1]Tabulka propočtu, verze 2021'!$B$3))*BE$3/$E$4</f>
        <v>0</v>
      </c>
      <c r="BE169" s="121">
        <f>$L169*POWER($E$1,(BD$6-'[1]Tabulka propočtu, verze 2021'!$B$3))*BE$3/$E$4</f>
        <v>0</v>
      </c>
      <c r="BF169" s="1"/>
      <c r="BG169" s="121">
        <f>$K169*POWER($E$1,(BG$6-'[1]Tabulka propočtu, verze 2021'!$B$3))*BH$3/$E$4</f>
        <v>0</v>
      </c>
      <c r="BH169" s="121">
        <f>$L169*POWER($E$1,(BG$6-'[1]Tabulka propočtu, verze 2021'!$B$3))*BH$3/$E$4</f>
        <v>0</v>
      </c>
      <c r="BI169" s="1"/>
      <c r="BJ169" s="121">
        <f>$K169*POWER($E$1,(BJ$6-'[1]Tabulka propočtu, verze 2021'!$B$3))*BK$3/$E$4</f>
        <v>0</v>
      </c>
      <c r="BK169" s="121">
        <f>$L169*POWER($E$1,(BJ$6-'[1]Tabulka propočtu, verze 2021'!$B$3))*BK$3/$E$4</f>
        <v>0</v>
      </c>
      <c r="BL169" s="1"/>
      <c r="BM169" s="121">
        <f>$K169*POWER($E$1,(BM$6-'[1]Tabulka propočtu, verze 2021'!$B$3))*BN$3/$E$4</f>
        <v>0</v>
      </c>
      <c r="BN169" s="121">
        <f>$L169*POWER($E$1,(BM$6-'[1]Tabulka propočtu, verze 2021'!$B$3))*BN$3/$E$4</f>
        <v>0</v>
      </c>
      <c r="BO169" s="1"/>
      <c r="BP169" s="121">
        <f>$K169*POWER($E$1,(BP$6-'[1]Tabulka propočtu, verze 2021'!$B$3))*BQ$3/$E$4</f>
        <v>0</v>
      </c>
      <c r="BQ169" s="121">
        <f>$L169*POWER($E$1,(BP$6-'[1]Tabulka propočtu, verze 2021'!$B$3))*BQ$3/$E$4</f>
        <v>0</v>
      </c>
      <c r="BR169" s="1"/>
      <c r="BS169" s="121">
        <f>$K169*POWER($E$1,(BS$6-'[1]Tabulka propočtu, verze 2021'!$B$3))*BT$3/$E$4</f>
        <v>0</v>
      </c>
      <c r="BT169" s="121">
        <f>$L169*POWER($E$1,(BS$6-'[1]Tabulka propočtu, verze 2021'!$B$3))*BT$3/$E$4</f>
        <v>0</v>
      </c>
      <c r="BU169" s="1"/>
      <c r="BV169" s="121">
        <f>$K169*POWER($E$1,(BV$6-'[1]Tabulka propočtu, verze 2021'!$B$3))*BW$3/$E$4</f>
        <v>0</v>
      </c>
      <c r="BW169" s="121">
        <f>$L169*POWER($E$1,(BV$6-'[1]Tabulka propočtu, verze 2021'!$B$3))*BW$3/$E$4</f>
        <v>0</v>
      </c>
      <c r="BX169" s="1"/>
      <c r="BY169" s="121">
        <f>$K169*POWER($E$1,(BY$6-'[1]Tabulka propočtu, verze 2021'!$B$3))*BZ$3/$E$4</f>
        <v>0</v>
      </c>
      <c r="BZ169" s="121">
        <f>$L169*POWER($E$1,(BY$6-'[1]Tabulka propočtu, verze 2021'!$B$3))*BZ$3/$E$4</f>
        <v>0</v>
      </c>
      <c r="CA169" s="1"/>
      <c r="CB169" s="121">
        <f>$K169*POWER($E$1,(CB$6-'[1]Tabulka propočtu, verze 2021'!$B$3))*CC$3/$E$4</f>
        <v>0</v>
      </c>
      <c r="CC169" s="121">
        <f>$L169*POWER($E$1,(CB$6-'[1]Tabulka propočtu, verze 2021'!$B$3))*CC$3/$E$4</f>
        <v>0</v>
      </c>
      <c r="CD169" s="1"/>
      <c r="CE169" s="121">
        <f>$K169*POWER($E$1,(CE$6-'[1]Tabulka propočtu, verze 2021'!$B$3))*CF$3/$E$4</f>
        <v>0</v>
      </c>
      <c r="CF169" s="121">
        <f>$L169*POWER($E$1,(CE$6-'[1]Tabulka propočtu, verze 2021'!$B$3))*CF$3/$E$4</f>
        <v>0</v>
      </c>
      <c r="CG169" s="1"/>
      <c r="CH169" s="121">
        <f>$K169*POWER($E$1,(CH$6-'[1]Tabulka propočtu, verze 2021'!$B$3))*CI$3/$E$4</f>
        <v>0</v>
      </c>
      <c r="CI169" s="121">
        <f>$L169*POWER($E$1,(CH$6-'[1]Tabulka propočtu, verze 2021'!$B$3))*CI$3/$E$4</f>
        <v>0</v>
      </c>
      <c r="CJ169" s="1"/>
      <c r="CK169" s="121">
        <f>$K169*POWER($E$1,(CK$6-'[1]Tabulka propočtu, verze 2021'!$B$3))*CL$3/$E$4</f>
        <v>0</v>
      </c>
      <c r="CL169" s="121">
        <f>$L169*POWER($E$1,(CK$6-'[1]Tabulka propočtu, verze 2021'!$B$3))*CL$3/$E$4</f>
        <v>0</v>
      </c>
      <c r="CM169" s="1"/>
      <c r="CN169" s="121">
        <f>$K169*POWER($E$1,(CN$6-'[1]Tabulka propočtu, verze 2021'!$B$3))*CO$3/$E$4</f>
        <v>0</v>
      </c>
      <c r="CO169" s="121">
        <f>$L169*POWER($E$1,(CN$6-'[1]Tabulka propočtu, verze 2021'!$B$3))*CO$3/$E$4</f>
        <v>0</v>
      </c>
      <c r="CP169" s="1"/>
      <c r="CQ169" s="121">
        <f>$K169*POWER($E$1,(CQ$6-'[1]Tabulka propočtu, verze 2021'!$B$3))*CR$3/$E$4</f>
        <v>0</v>
      </c>
      <c r="CR169" s="121">
        <f>$L169*POWER($E$1,(CQ$6-'[1]Tabulka propočtu, verze 2021'!$B$3))*CR$3/$E$4</f>
        <v>0</v>
      </c>
      <c r="CS169" s="1"/>
      <c r="CT169" s="121">
        <f>$K169*POWER($E$1,(CT$6-'[1]Tabulka propočtu, verze 2021'!$B$3))*CU$3/$E$4</f>
        <v>0</v>
      </c>
      <c r="CU169" s="121">
        <f>$L169*POWER($E$1,(CT$6-'[1]Tabulka propočtu, verze 2021'!$B$3))*CU$3/$E$4</f>
        <v>0</v>
      </c>
      <c r="CV169" s="1"/>
      <c r="CW169" s="121">
        <f>$K169*POWER($E$1,(CW$6-'[1]Tabulka propočtu, verze 2021'!$B$3))*CX$3/$E$4</f>
        <v>0</v>
      </c>
      <c r="CX169" s="121">
        <f>$L169*POWER($E$1,(CW$6-'[1]Tabulka propočtu, verze 2021'!$B$3))*CX$3/$E$4</f>
        <v>0</v>
      </c>
      <c r="CY169" s="1"/>
      <c r="CZ169" s="121">
        <f>$K169*POWER($E$1,(CZ$6-'[1]Tabulka propočtu, verze 2021'!$B$3))*DA$3/$E$4</f>
        <v>0</v>
      </c>
      <c r="DA169" s="121">
        <f>$L169*POWER($E$1,(CZ$6-'[1]Tabulka propočtu, verze 2021'!$B$3))*DA$3/$E$4</f>
        <v>0</v>
      </c>
      <c r="DB169" s="1"/>
      <c r="DC169" s="121">
        <f>$K169*POWER($E$1,(DC$6-'[1]Tabulka propočtu, verze 2021'!$B$3))*DD$3/$E$4</f>
        <v>0</v>
      </c>
      <c r="DD169" s="121">
        <f>$L169*POWER($E$1,(DC$6-'[1]Tabulka propočtu, verze 2021'!$B$3))*DD$3/$E$4</f>
        <v>0</v>
      </c>
      <c r="DE169" s="1"/>
    </row>
    <row r="170" spans="1:109" ht="13.5" thickBot="1" x14ac:dyDescent="0.25">
      <c r="A170" s="139"/>
      <c r="B170" s="101"/>
      <c r="C170" s="102"/>
      <c r="D170" s="103" t="str">
        <f>'[1]Tabulka propočtu, verze 2021'!D165</f>
        <v>CELKEM</v>
      </c>
      <c r="E170" s="102">
        <f>'[1]Tabulka propočtu, verze 2021'!E165</f>
        <v>0</v>
      </c>
      <c r="F170" s="104">
        <f>'[1]Tabulka propočtu, verze 2021'!G165</f>
        <v>0</v>
      </c>
      <c r="H170" s="88">
        <f>SUM(H164:H169)</f>
        <v>0.40053499999999997</v>
      </c>
      <c r="I170" s="88">
        <f>SUM(I164:I169)</f>
        <v>0.44564199999999998</v>
      </c>
      <c r="K170" s="88">
        <f>SUM(K164:K169)</f>
        <v>0.40053499999999997</v>
      </c>
      <c r="L170" s="88">
        <f>SUM(L164:L169)</f>
        <v>0.44564199999999998</v>
      </c>
      <c r="M170" s="64"/>
      <c r="N170" s="88">
        <f>(SUM(N164:N169))</f>
        <v>0.41671661399999999</v>
      </c>
      <c r="O170" s="88">
        <f>(SUM(O164:O169))</f>
        <v>0.46364593679999999</v>
      </c>
      <c r="P170"/>
      <c r="Q170" s="88">
        <f>SUM(Q164:Q169)</f>
        <v>0</v>
      </c>
      <c r="R170" s="88">
        <f>SUM(R164:R169)</f>
        <v>0</v>
      </c>
      <c r="S170"/>
      <c r="T170" s="88">
        <f>SUM(T164:T169)</f>
        <v>0</v>
      </c>
      <c r="U170" s="88">
        <f>SUM(U164:U169)</f>
        <v>0</v>
      </c>
      <c r="W170" s="88">
        <f>SUM(W164:W169)</f>
        <v>0.41671661399999999</v>
      </c>
      <c r="X170" s="88">
        <f>SUM(X164:X169)</f>
        <v>0.46364593679999999</v>
      </c>
      <c r="Z170" s="88">
        <f>SUM(Z164:Z169)</f>
        <v>0</v>
      </c>
      <c r="AA170" s="88">
        <f>SUM(AA164:AA169)</f>
        <v>0</v>
      </c>
      <c r="AB170" s="1"/>
      <c r="AC170" s="88">
        <f>SUM(AC164:AC169)</f>
        <v>0</v>
      </c>
      <c r="AD170" s="88">
        <f>SUM(AD164:AD169)</f>
        <v>0</v>
      </c>
      <c r="AE170" s="1"/>
      <c r="AF170" s="88">
        <f>SUM(AF164:AF169)</f>
        <v>0</v>
      </c>
      <c r="AG170" s="88">
        <f>SUM(AG164:AG169)</f>
        <v>0</v>
      </c>
      <c r="AH170" s="1"/>
      <c r="AI170" s="88">
        <f>SUM(AI164:AI169)</f>
        <v>0</v>
      </c>
      <c r="AJ170" s="88">
        <f>SUM(AJ164:AJ169)</f>
        <v>0</v>
      </c>
      <c r="AK170" s="1"/>
      <c r="AL170" s="88">
        <f>SUM(AL164:AL169)</f>
        <v>0</v>
      </c>
      <c r="AM170" s="88">
        <f>SUM(AM164:AM169)</f>
        <v>0</v>
      </c>
      <c r="AN170" s="1"/>
      <c r="AO170" s="88">
        <f t="shared" ref="AO170:AP170" si="321">SUM(AO164:AO169)</f>
        <v>0</v>
      </c>
      <c r="AP170" s="88">
        <f t="shared" si="321"/>
        <v>0</v>
      </c>
      <c r="AQ170" s="1"/>
      <c r="AR170" s="88">
        <f t="shared" ref="AR170:AS170" si="322">SUM(AR164:AR169)</f>
        <v>0</v>
      </c>
      <c r="AS170" s="88">
        <f t="shared" si="322"/>
        <v>0</v>
      </c>
      <c r="AT170" s="1"/>
      <c r="AU170" s="88">
        <f t="shared" ref="AU170:AV170" si="323">SUM(AU164:AU169)</f>
        <v>0</v>
      </c>
      <c r="AV170" s="88">
        <f t="shared" si="323"/>
        <v>0</v>
      </c>
      <c r="AW170" s="1"/>
      <c r="AX170" s="88">
        <f t="shared" ref="AX170:AY170" si="324">SUM(AX164:AX169)</f>
        <v>0</v>
      </c>
      <c r="AY170" s="88">
        <f t="shared" si="324"/>
        <v>0</v>
      </c>
      <c r="AZ170" s="1"/>
      <c r="BA170" s="88">
        <f t="shared" ref="BA170:BB170" si="325">SUM(BA164:BA169)</f>
        <v>0</v>
      </c>
      <c r="BB170" s="88">
        <f t="shared" si="325"/>
        <v>0</v>
      </c>
      <c r="BC170" s="1"/>
      <c r="BD170" s="88">
        <f t="shared" ref="BD170:BE170" si="326">SUM(BD164:BD169)</f>
        <v>0</v>
      </c>
      <c r="BE170" s="88">
        <f t="shared" si="326"/>
        <v>0</v>
      </c>
      <c r="BF170" s="1"/>
      <c r="BG170" s="88">
        <f t="shared" ref="BG170:BH170" si="327">SUM(BG164:BG169)</f>
        <v>0</v>
      </c>
      <c r="BH170" s="88">
        <f t="shared" si="327"/>
        <v>0</v>
      </c>
      <c r="BI170" s="1"/>
      <c r="BJ170" s="88">
        <f t="shared" ref="BJ170:BK170" si="328">SUM(BJ164:BJ169)</f>
        <v>0</v>
      </c>
      <c r="BK170" s="88">
        <f t="shared" si="328"/>
        <v>0</v>
      </c>
      <c r="BL170" s="1"/>
      <c r="BM170" s="88">
        <f t="shared" ref="BM170:BN170" si="329">SUM(BM164:BM169)</f>
        <v>0</v>
      </c>
      <c r="BN170" s="88">
        <f t="shared" si="329"/>
        <v>0</v>
      </c>
      <c r="BO170" s="1"/>
      <c r="BP170" s="88">
        <f t="shared" ref="BP170:BQ170" si="330">SUM(BP164:BP169)</f>
        <v>0</v>
      </c>
      <c r="BQ170" s="88">
        <f t="shared" si="330"/>
        <v>0</v>
      </c>
      <c r="BR170" s="1"/>
      <c r="BS170" s="88">
        <f t="shared" ref="BS170:BT170" si="331">SUM(BS164:BS169)</f>
        <v>0</v>
      </c>
      <c r="BT170" s="88">
        <f t="shared" si="331"/>
        <v>0</v>
      </c>
      <c r="BU170" s="1"/>
      <c r="BV170" s="88">
        <f t="shared" ref="BV170:BW170" si="332">SUM(BV164:BV169)</f>
        <v>0</v>
      </c>
      <c r="BW170" s="88">
        <f t="shared" si="332"/>
        <v>0</v>
      </c>
      <c r="BX170" s="1"/>
      <c r="BY170" s="88">
        <f t="shared" ref="BY170:BZ170" si="333">SUM(BY164:BY169)</f>
        <v>0</v>
      </c>
      <c r="BZ170" s="88">
        <f t="shared" si="333"/>
        <v>0</v>
      </c>
      <c r="CA170" s="1"/>
      <c r="CB170" s="88">
        <f t="shared" ref="CB170:CC170" si="334">SUM(CB164:CB169)</f>
        <v>0</v>
      </c>
      <c r="CC170" s="88">
        <f t="shared" si="334"/>
        <v>0</v>
      </c>
      <c r="CD170" s="1"/>
      <c r="CE170" s="88">
        <f t="shared" ref="CE170:CF170" si="335">SUM(CE164:CE169)</f>
        <v>0</v>
      </c>
      <c r="CF170" s="88">
        <f t="shared" si="335"/>
        <v>0</v>
      </c>
      <c r="CG170" s="1"/>
      <c r="CH170" s="88">
        <f t="shared" ref="CH170:CI170" si="336">SUM(CH164:CH169)</f>
        <v>0</v>
      </c>
      <c r="CI170" s="88">
        <f t="shared" si="336"/>
        <v>0</v>
      </c>
      <c r="CJ170" s="1"/>
      <c r="CK170" s="88">
        <f t="shared" ref="CK170:CL170" si="337">SUM(CK164:CK169)</f>
        <v>0</v>
      </c>
      <c r="CL170" s="88">
        <f t="shared" si="337"/>
        <v>0</v>
      </c>
      <c r="CM170" s="1"/>
      <c r="CN170" s="88">
        <f t="shared" ref="CN170:CO170" si="338">SUM(CN164:CN169)</f>
        <v>0</v>
      </c>
      <c r="CO170" s="88">
        <f t="shared" si="338"/>
        <v>0</v>
      </c>
      <c r="CP170" s="1"/>
      <c r="CQ170" s="88">
        <f t="shared" ref="CQ170:CR170" si="339">SUM(CQ164:CQ169)</f>
        <v>0</v>
      </c>
      <c r="CR170" s="88">
        <f t="shared" si="339"/>
        <v>0</v>
      </c>
      <c r="CS170" s="1"/>
      <c r="CT170" s="88">
        <f t="shared" ref="CT170:CU170" si="340">SUM(CT164:CT169)</f>
        <v>0</v>
      </c>
      <c r="CU170" s="88">
        <f t="shared" si="340"/>
        <v>0</v>
      </c>
      <c r="CV170" s="1"/>
      <c r="CW170" s="88">
        <f t="shared" ref="CW170:CX170" si="341">SUM(CW164:CW169)</f>
        <v>0</v>
      </c>
      <c r="CX170" s="88">
        <f t="shared" si="341"/>
        <v>0</v>
      </c>
      <c r="CY170" s="1"/>
      <c r="CZ170" s="88">
        <f t="shared" ref="CZ170:DA170" si="342">SUM(CZ164:CZ169)</f>
        <v>0</v>
      </c>
      <c r="DA170" s="88">
        <f t="shared" si="342"/>
        <v>0</v>
      </c>
      <c r="DB170" s="1"/>
      <c r="DC170" s="88">
        <f>SUM(DC164:DC169)</f>
        <v>0</v>
      </c>
      <c r="DD170" s="88">
        <f>SUM(DD164:DD169)</f>
        <v>0</v>
      </c>
      <c r="DE170" s="1"/>
    </row>
    <row r="171" spans="1:109" x14ac:dyDescent="0.2">
      <c r="A171" s="133" t="s">
        <v>60</v>
      </c>
      <c r="B171" s="140" t="s">
        <v>61</v>
      </c>
      <c r="C171" s="114" t="str">
        <f>'[1]Tabulka propočtu, verze 2021'!C166</f>
        <v>J01</v>
      </c>
      <c r="D171" s="129" t="str">
        <f>'[1]Tabulka propočtu, verze 2021'!D166</f>
        <v>Tunel - novostavba, 1-kolejný, do 500 m</v>
      </c>
      <c r="E171" s="146" t="str">
        <f>'[1]Tabulka propočtu, verze 2021'!E166</f>
        <v>bm</v>
      </c>
      <c r="F171" s="108">
        <f>'[1]Tabulka propočtu, verze 2021'!G166</f>
        <v>0.66033118065047469</v>
      </c>
      <c r="H171" s="117">
        <f>'[1]Tabulka propočtu, verze 2021'!$CQ166</f>
        <v>0</v>
      </c>
      <c r="I171" s="117">
        <f>'[1]Tabulka propočtu, verze 2021'!$CS166</f>
        <v>0</v>
      </c>
      <c r="K171" s="121">
        <f>'[1]Tabulka propočtu, verze 2021'!$CQ166</f>
        <v>0</v>
      </c>
      <c r="L171" s="121">
        <f>'[1]Tabulka propočtu, verze 2021'!$CS166</f>
        <v>0</v>
      </c>
      <c r="M171" s="64"/>
      <c r="N171" s="117">
        <f t="shared" ref="N171:N179" si="343">(SUMIF(Q$5:BZ$5,1,Q171:BZ171))</f>
        <v>0</v>
      </c>
      <c r="O171" s="117">
        <f t="shared" ref="O171:O179" si="344">(SUMIF(Q$5:BZ$5,2,Q171:BZ171))</f>
        <v>0</v>
      </c>
      <c r="P171"/>
      <c r="Q171" s="117">
        <f>$K171*POWER($E$1,(Q$6-'[1]Tabulka propočtu, verze 2021'!$B$3))*R$3/$E$4</f>
        <v>0</v>
      </c>
      <c r="R171" s="117">
        <f>$L171*POWER($E$1,(Q$6-'[1]Tabulka propočtu, verze 2021'!$B$3))*R$3/$E$4</f>
        <v>0</v>
      </c>
      <c r="S171"/>
      <c r="T171" s="117">
        <f>$K171*POWER($E$1,($T$6-'[1]Tabulka propočtu, verze 2021'!$B$3))*U$3/$E$4</f>
        <v>0</v>
      </c>
      <c r="U171" s="117">
        <f>$L171*POWER($E$1,($T$6-'[1]Tabulka propočtu, verze 2021'!$B$3))*U$3/$E$4</f>
        <v>0</v>
      </c>
      <c r="W171" s="117">
        <f>$K171*POWER($E$1,(W$6-'[1]Tabulka propočtu, verze 2021'!$B$3))*X$3/$E$4</f>
        <v>0</v>
      </c>
      <c r="X171" s="117">
        <f>$L171*POWER($E$1,(W$6-'[1]Tabulka propočtu, verze 2021'!$B$3))*X$3/$E$4</f>
        <v>0</v>
      </c>
      <c r="Z171" s="117">
        <f>$K171*POWER($E$1,(Z$6-'[1]Tabulka propočtu, verze 2021'!$B$3))*AA$3/$E$4</f>
        <v>0</v>
      </c>
      <c r="AA171" s="117">
        <f>$L171*POWER($E$1,(Z$6-'[1]Tabulka propočtu, verze 2021'!$B$3))*AA$3/$E$4</f>
        <v>0</v>
      </c>
      <c r="AB171" s="1"/>
      <c r="AC171" s="117">
        <f>$K171*POWER($E$1,(AC$6-'[1]Tabulka propočtu, verze 2021'!$B$3))*AD$3/$E$4</f>
        <v>0</v>
      </c>
      <c r="AD171" s="117">
        <f>$L171*POWER($E$1,(AC$6-'[1]Tabulka propočtu, verze 2021'!$B$3))*AD$3/$E$4</f>
        <v>0</v>
      </c>
      <c r="AE171" s="1"/>
      <c r="AF171" s="117">
        <f>$K171*POWER($E$1,(AF$6-'[1]Tabulka propočtu, verze 2021'!$B$3))*AG$3/$E$4</f>
        <v>0</v>
      </c>
      <c r="AG171" s="117">
        <f>$L171*POWER($E$1,(AF$6-'[1]Tabulka propočtu, verze 2021'!$B$3))*AG$3/$E$4</f>
        <v>0</v>
      </c>
      <c r="AH171" s="1"/>
      <c r="AI171" s="117">
        <f>$K171*POWER($E$1,(AI$6-'[1]Tabulka propočtu, verze 2021'!$B$3))*AJ$3/$E$4</f>
        <v>0</v>
      </c>
      <c r="AJ171" s="117">
        <f>$L171*POWER($E$1,(AI$6-'[1]Tabulka propočtu, verze 2021'!$B$3))*AJ$3/$E$4</f>
        <v>0</v>
      </c>
      <c r="AK171" s="1"/>
      <c r="AL171" s="117">
        <f>$K171*POWER($E$1,(AL$6-'[1]Tabulka propočtu, verze 2021'!$B$3))*AM$3/$E$4</f>
        <v>0</v>
      </c>
      <c r="AM171" s="117">
        <f>$L171*POWER($E$1,(AL$6-'[1]Tabulka propočtu, verze 2021'!$B$3))*AM$3/$E$4</f>
        <v>0</v>
      </c>
      <c r="AN171" s="1"/>
      <c r="AO171" s="117">
        <f>$K171*POWER($E$1,(AO$6-'[1]Tabulka propočtu, verze 2021'!$B$3))*AP$3/$E$4</f>
        <v>0</v>
      </c>
      <c r="AP171" s="117">
        <f>$L171*POWER($E$1,(AO$6-'[1]Tabulka propočtu, verze 2021'!$B$3))*AP$3/$E$4</f>
        <v>0</v>
      </c>
      <c r="AQ171" s="1"/>
      <c r="AR171" s="117">
        <f>$K171*POWER($E$1,(AR$6-'[1]Tabulka propočtu, verze 2021'!$B$3))*AS$3/$E$4</f>
        <v>0</v>
      </c>
      <c r="AS171" s="117">
        <f>$L171*POWER($E$1,(AR$6-'[1]Tabulka propočtu, verze 2021'!$B$3))*AS$3/$E$4</f>
        <v>0</v>
      </c>
      <c r="AT171" s="1"/>
      <c r="AU171" s="117">
        <f>$K171*POWER($E$1,(AU$6-'[1]Tabulka propočtu, verze 2021'!$B$3))*AV$3/$E$4</f>
        <v>0</v>
      </c>
      <c r="AV171" s="117">
        <f>$L171*POWER($E$1,(AU$6-'[1]Tabulka propočtu, verze 2021'!$B$3))*AV$3/$E$4</f>
        <v>0</v>
      </c>
      <c r="AW171" s="1"/>
      <c r="AX171" s="117">
        <f>$K171*POWER($E$1,(AX$6-'[1]Tabulka propočtu, verze 2021'!$B$3))*AY$3/$E$4</f>
        <v>0</v>
      </c>
      <c r="AY171" s="117">
        <f>$L171*POWER($E$1,(AX$6-'[1]Tabulka propočtu, verze 2021'!$B$3))*AY$3/$E$4</f>
        <v>0</v>
      </c>
      <c r="AZ171" s="1"/>
      <c r="BA171" s="117">
        <f>$K171*POWER($E$1,(BA$6-'[1]Tabulka propočtu, verze 2021'!$B$3))*BB$3/$E$4</f>
        <v>0</v>
      </c>
      <c r="BB171" s="117">
        <f>$L171*POWER($E$1,(BA$6-'[1]Tabulka propočtu, verze 2021'!$B$3))*BB$3/$E$4</f>
        <v>0</v>
      </c>
      <c r="BC171" s="1"/>
      <c r="BD171" s="117">
        <f>$K171*POWER($E$1,(BD$6-'[1]Tabulka propočtu, verze 2021'!$B$3))*BE$3/$E$4</f>
        <v>0</v>
      </c>
      <c r="BE171" s="117">
        <f>$L171*POWER($E$1,(BD$6-'[1]Tabulka propočtu, verze 2021'!$B$3))*BE$3/$E$4</f>
        <v>0</v>
      </c>
      <c r="BF171" s="1"/>
      <c r="BG171" s="117">
        <f>$K171*POWER($E$1,(BG$6-'[1]Tabulka propočtu, verze 2021'!$B$3))*BH$3/$E$4</f>
        <v>0</v>
      </c>
      <c r="BH171" s="117">
        <f>$L171*POWER($E$1,(BG$6-'[1]Tabulka propočtu, verze 2021'!$B$3))*BH$3/$E$4</f>
        <v>0</v>
      </c>
      <c r="BI171" s="1"/>
      <c r="BJ171" s="117">
        <f>$K171*POWER($E$1,(BJ$6-'[1]Tabulka propočtu, verze 2021'!$B$3))*BK$3/$E$4</f>
        <v>0</v>
      </c>
      <c r="BK171" s="117">
        <f>$L171*POWER($E$1,(BJ$6-'[1]Tabulka propočtu, verze 2021'!$B$3))*BK$3/$E$4</f>
        <v>0</v>
      </c>
      <c r="BL171" s="1"/>
      <c r="BM171" s="117">
        <f>$K171*POWER($E$1,(BM$6-'[1]Tabulka propočtu, verze 2021'!$B$3))*BN$3/$E$4</f>
        <v>0</v>
      </c>
      <c r="BN171" s="117">
        <f>$L171*POWER($E$1,(BM$6-'[1]Tabulka propočtu, verze 2021'!$B$3))*BN$3/$E$4</f>
        <v>0</v>
      </c>
      <c r="BO171" s="1"/>
      <c r="BP171" s="117">
        <f>$K171*POWER($E$1,(BP$6-'[1]Tabulka propočtu, verze 2021'!$B$3))*BQ$3/$E$4</f>
        <v>0</v>
      </c>
      <c r="BQ171" s="117">
        <f>$L171*POWER($E$1,(BP$6-'[1]Tabulka propočtu, verze 2021'!$B$3))*BQ$3/$E$4</f>
        <v>0</v>
      </c>
      <c r="BR171" s="1"/>
      <c r="BS171" s="117">
        <f>$K171*POWER($E$1,(BS$6-'[1]Tabulka propočtu, verze 2021'!$B$3))*BT$3/$E$4</f>
        <v>0</v>
      </c>
      <c r="BT171" s="117">
        <f>$L171*POWER($E$1,(BS$6-'[1]Tabulka propočtu, verze 2021'!$B$3))*BT$3/$E$4</f>
        <v>0</v>
      </c>
      <c r="BU171" s="1"/>
      <c r="BV171" s="117">
        <f>$K171*POWER($E$1,(BV$6-'[1]Tabulka propočtu, verze 2021'!$B$3))*BW$3/$E$4</f>
        <v>0</v>
      </c>
      <c r="BW171" s="117">
        <f>$L171*POWER($E$1,(BV$6-'[1]Tabulka propočtu, verze 2021'!$B$3))*BW$3/$E$4</f>
        <v>0</v>
      </c>
      <c r="BX171" s="1"/>
      <c r="BY171" s="117">
        <f>$K171*POWER($E$1,(BY$6-'[1]Tabulka propočtu, verze 2021'!$B$3))*BZ$3/$E$4</f>
        <v>0</v>
      </c>
      <c r="BZ171" s="117">
        <f>$L171*POWER($E$1,(BY$6-'[1]Tabulka propočtu, verze 2021'!$B$3))*BZ$3/$E$4</f>
        <v>0</v>
      </c>
      <c r="CA171" s="1"/>
      <c r="CB171" s="117">
        <f>$K171*POWER($E$1,(CB$6-'[1]Tabulka propočtu, verze 2021'!$B$3))*CC$3/$E$4</f>
        <v>0</v>
      </c>
      <c r="CC171" s="117">
        <f>$L171*POWER($E$1,(CB$6-'[1]Tabulka propočtu, verze 2021'!$B$3))*CC$3/$E$4</f>
        <v>0</v>
      </c>
      <c r="CD171" s="1"/>
      <c r="CE171" s="117">
        <f>$K171*POWER($E$1,(CE$6-'[1]Tabulka propočtu, verze 2021'!$B$3))*CF$3/$E$4</f>
        <v>0</v>
      </c>
      <c r="CF171" s="117">
        <f>$L171*POWER($E$1,(CE$6-'[1]Tabulka propočtu, verze 2021'!$B$3))*CF$3/$E$4</f>
        <v>0</v>
      </c>
      <c r="CG171" s="1"/>
      <c r="CH171" s="117">
        <f>$K171*POWER($E$1,(CH$6-'[1]Tabulka propočtu, verze 2021'!$B$3))*CI$3/$E$4</f>
        <v>0</v>
      </c>
      <c r="CI171" s="117">
        <f>$L171*POWER($E$1,(CH$6-'[1]Tabulka propočtu, verze 2021'!$B$3))*CI$3/$E$4</f>
        <v>0</v>
      </c>
      <c r="CJ171" s="1"/>
      <c r="CK171" s="117">
        <f>$K171*POWER($E$1,(CK$6-'[1]Tabulka propočtu, verze 2021'!$B$3))*CL$3/$E$4</f>
        <v>0</v>
      </c>
      <c r="CL171" s="117">
        <f>$L171*POWER($E$1,(CK$6-'[1]Tabulka propočtu, verze 2021'!$B$3))*CL$3/$E$4</f>
        <v>0</v>
      </c>
      <c r="CM171" s="1"/>
      <c r="CN171" s="117">
        <f>$K171*POWER($E$1,(CN$6-'[1]Tabulka propočtu, verze 2021'!$B$3))*CO$3/$E$4</f>
        <v>0</v>
      </c>
      <c r="CO171" s="117">
        <f>$L171*POWER($E$1,(CN$6-'[1]Tabulka propočtu, verze 2021'!$B$3))*CO$3/$E$4</f>
        <v>0</v>
      </c>
      <c r="CP171" s="1"/>
      <c r="CQ171" s="117">
        <f>$K171*POWER($E$1,(CQ$6-'[1]Tabulka propočtu, verze 2021'!$B$3))*CR$3/$E$4</f>
        <v>0</v>
      </c>
      <c r="CR171" s="117">
        <f>$L171*POWER($E$1,(CQ$6-'[1]Tabulka propočtu, verze 2021'!$B$3))*CR$3/$E$4</f>
        <v>0</v>
      </c>
      <c r="CS171" s="1"/>
      <c r="CT171" s="117">
        <f>$K171*POWER($E$1,(CT$6-'[1]Tabulka propočtu, verze 2021'!$B$3))*CU$3/$E$4</f>
        <v>0</v>
      </c>
      <c r="CU171" s="117">
        <f>$L171*POWER($E$1,(CT$6-'[1]Tabulka propočtu, verze 2021'!$B$3))*CU$3/$E$4</f>
        <v>0</v>
      </c>
      <c r="CV171" s="1"/>
      <c r="CW171" s="117">
        <f>$K171*POWER($E$1,(CW$6-'[1]Tabulka propočtu, verze 2021'!$B$3))*CX$3/$E$4</f>
        <v>0</v>
      </c>
      <c r="CX171" s="117">
        <f>$L171*POWER($E$1,(CW$6-'[1]Tabulka propočtu, verze 2021'!$B$3))*CX$3/$E$4</f>
        <v>0</v>
      </c>
      <c r="CY171" s="1"/>
      <c r="CZ171" s="117">
        <f>$K171*POWER($E$1,(CZ$6-'[1]Tabulka propočtu, verze 2021'!$B$3))*DA$3/$E$4</f>
        <v>0</v>
      </c>
      <c r="DA171" s="117">
        <f>$L171*POWER($E$1,(CZ$6-'[1]Tabulka propočtu, verze 2021'!$B$3))*DA$3/$E$4</f>
        <v>0</v>
      </c>
      <c r="DB171" s="1"/>
      <c r="DC171" s="117">
        <f>$K171*POWER($E$1,(DC$6-'[1]Tabulka propočtu, verze 2021'!$B$3))*DD$3/$E$4</f>
        <v>0</v>
      </c>
      <c r="DD171" s="117">
        <f>$L171*POWER($E$1,(DC$6-'[1]Tabulka propočtu, verze 2021'!$B$3))*DD$3/$E$4</f>
        <v>0</v>
      </c>
      <c r="DE171" s="1"/>
    </row>
    <row r="172" spans="1:109" x14ac:dyDescent="0.2">
      <c r="A172" s="136"/>
      <c r="B172" s="141"/>
      <c r="C172" s="114" t="str">
        <f>'[1]Tabulka propočtu, verze 2021'!C167</f>
        <v>J02</v>
      </c>
      <c r="D172" s="122" t="str">
        <f>'[1]Tabulka propočtu, verze 2021'!D167</f>
        <v>Tunel - novostavba, 1-kolejný, nad 500 m</v>
      </c>
      <c r="E172" s="131" t="str">
        <f>'[1]Tabulka propočtu, verze 2021'!E167</f>
        <v>bm</v>
      </c>
      <c r="F172" s="67">
        <f>'[1]Tabulka propočtu, verze 2021'!G167</f>
        <v>0.59642816316817071</v>
      </c>
      <c r="H172" s="126">
        <f>'[1]Tabulka propočtu, verze 2021'!$CQ167</f>
        <v>0</v>
      </c>
      <c r="I172" s="121">
        <f>'[1]Tabulka propočtu, verze 2021'!$CS167</f>
        <v>0</v>
      </c>
      <c r="K172" s="121">
        <f>'[1]Tabulka propočtu, verze 2021'!$CQ167</f>
        <v>0</v>
      </c>
      <c r="L172" s="121">
        <f>'[1]Tabulka propočtu, verze 2021'!$CS167</f>
        <v>0</v>
      </c>
      <c r="M172" s="64"/>
      <c r="N172" s="126">
        <f t="shared" si="343"/>
        <v>0</v>
      </c>
      <c r="O172" s="121">
        <f t="shared" si="344"/>
        <v>0</v>
      </c>
      <c r="P172"/>
      <c r="Q172" s="121">
        <f>$K172*POWER($E$1,(Q$6-'[1]Tabulka propočtu, verze 2021'!$B$3))*R$3/$E$4</f>
        <v>0</v>
      </c>
      <c r="R172" s="121">
        <f>$L172*POWER($E$1,(Q$6-'[1]Tabulka propočtu, verze 2021'!$B$3))*R$3/$E$4</f>
        <v>0</v>
      </c>
      <c r="S172"/>
      <c r="T172" s="121">
        <f>$K172*POWER($E$1,($T$6-'[1]Tabulka propočtu, verze 2021'!$B$3))*U$3/$E$4</f>
        <v>0</v>
      </c>
      <c r="U172" s="121">
        <f>$L172*POWER($E$1,($T$6-'[1]Tabulka propočtu, verze 2021'!$B$3))*U$3/$E$4</f>
        <v>0</v>
      </c>
      <c r="W172" s="121">
        <f>$K172*POWER($E$1,(W$6-'[1]Tabulka propočtu, verze 2021'!$B$3))*X$3/$E$4</f>
        <v>0</v>
      </c>
      <c r="X172" s="121">
        <f>$L172*POWER($E$1,(W$6-'[1]Tabulka propočtu, verze 2021'!$B$3))*X$3/$E$4</f>
        <v>0</v>
      </c>
      <c r="Z172" s="121">
        <f>$K172*POWER($E$1,(Z$6-'[1]Tabulka propočtu, verze 2021'!$B$3))*AA$3/$E$4</f>
        <v>0</v>
      </c>
      <c r="AA172" s="121">
        <f>$L172*POWER($E$1,(Z$6-'[1]Tabulka propočtu, verze 2021'!$B$3))*AA$3/$E$4</f>
        <v>0</v>
      </c>
      <c r="AB172" s="1"/>
      <c r="AC172" s="121">
        <f>$K172*POWER($E$1,(AC$6-'[1]Tabulka propočtu, verze 2021'!$B$3))*AD$3/$E$4</f>
        <v>0</v>
      </c>
      <c r="AD172" s="121">
        <f>$L172*POWER($E$1,(AC$6-'[1]Tabulka propočtu, verze 2021'!$B$3))*AD$3/$E$4</f>
        <v>0</v>
      </c>
      <c r="AE172" s="1"/>
      <c r="AF172" s="121">
        <f>$K172*POWER($E$1,(AF$6-'[1]Tabulka propočtu, verze 2021'!$B$3))*AG$3/$E$4</f>
        <v>0</v>
      </c>
      <c r="AG172" s="121">
        <f>$L172*POWER($E$1,(AF$6-'[1]Tabulka propočtu, verze 2021'!$B$3))*AG$3/$E$4</f>
        <v>0</v>
      </c>
      <c r="AH172" s="1"/>
      <c r="AI172" s="121">
        <f>$K172*POWER($E$1,(AI$6-'[1]Tabulka propočtu, verze 2021'!$B$3))*AJ$3/$E$4</f>
        <v>0</v>
      </c>
      <c r="AJ172" s="121">
        <f>$L172*POWER($E$1,(AI$6-'[1]Tabulka propočtu, verze 2021'!$B$3))*AJ$3/$E$4</f>
        <v>0</v>
      </c>
      <c r="AK172" s="1"/>
      <c r="AL172" s="121">
        <f>$K172*POWER($E$1,(AL$6-'[1]Tabulka propočtu, verze 2021'!$B$3))*AM$3/$E$4</f>
        <v>0</v>
      </c>
      <c r="AM172" s="121">
        <f>$L172*POWER($E$1,(AL$6-'[1]Tabulka propočtu, verze 2021'!$B$3))*AM$3/$E$4</f>
        <v>0</v>
      </c>
      <c r="AN172" s="1"/>
      <c r="AO172" s="121">
        <f>$K172*POWER($E$1,(AO$6-'[1]Tabulka propočtu, verze 2021'!$B$3))*AP$3/$E$4</f>
        <v>0</v>
      </c>
      <c r="AP172" s="121">
        <f>$L172*POWER($E$1,(AO$6-'[1]Tabulka propočtu, verze 2021'!$B$3))*AP$3/$E$4</f>
        <v>0</v>
      </c>
      <c r="AQ172" s="1"/>
      <c r="AR172" s="121">
        <f>$K172*POWER($E$1,(AR$6-'[1]Tabulka propočtu, verze 2021'!$B$3))*AS$3/$E$4</f>
        <v>0</v>
      </c>
      <c r="AS172" s="121">
        <f>$L172*POWER($E$1,(AR$6-'[1]Tabulka propočtu, verze 2021'!$B$3))*AS$3/$E$4</f>
        <v>0</v>
      </c>
      <c r="AT172" s="1"/>
      <c r="AU172" s="121">
        <f>$K172*POWER($E$1,(AU$6-'[1]Tabulka propočtu, verze 2021'!$B$3))*AV$3/$E$4</f>
        <v>0</v>
      </c>
      <c r="AV172" s="121">
        <f>$L172*POWER($E$1,(AU$6-'[1]Tabulka propočtu, verze 2021'!$B$3))*AV$3/$E$4</f>
        <v>0</v>
      </c>
      <c r="AW172" s="1"/>
      <c r="AX172" s="121">
        <f>$K172*POWER($E$1,(AX$6-'[1]Tabulka propočtu, verze 2021'!$B$3))*AY$3/$E$4</f>
        <v>0</v>
      </c>
      <c r="AY172" s="121">
        <f>$L172*POWER($E$1,(AX$6-'[1]Tabulka propočtu, verze 2021'!$B$3))*AY$3/$E$4</f>
        <v>0</v>
      </c>
      <c r="AZ172" s="1"/>
      <c r="BA172" s="121">
        <f>$K172*POWER($E$1,(BA$6-'[1]Tabulka propočtu, verze 2021'!$B$3))*BB$3/$E$4</f>
        <v>0</v>
      </c>
      <c r="BB172" s="121">
        <f>$L172*POWER($E$1,(BA$6-'[1]Tabulka propočtu, verze 2021'!$B$3))*BB$3/$E$4</f>
        <v>0</v>
      </c>
      <c r="BC172" s="1"/>
      <c r="BD172" s="121">
        <f>$K172*POWER($E$1,(BD$6-'[1]Tabulka propočtu, verze 2021'!$B$3))*BE$3/$E$4</f>
        <v>0</v>
      </c>
      <c r="BE172" s="121">
        <f>$L172*POWER($E$1,(BD$6-'[1]Tabulka propočtu, verze 2021'!$B$3))*BE$3/$E$4</f>
        <v>0</v>
      </c>
      <c r="BF172" s="1"/>
      <c r="BG172" s="121">
        <f>$K172*POWER($E$1,(BG$6-'[1]Tabulka propočtu, verze 2021'!$B$3))*BH$3/$E$4</f>
        <v>0</v>
      </c>
      <c r="BH172" s="121">
        <f>$L172*POWER($E$1,(BG$6-'[1]Tabulka propočtu, verze 2021'!$B$3))*BH$3/$E$4</f>
        <v>0</v>
      </c>
      <c r="BI172" s="1"/>
      <c r="BJ172" s="121">
        <f>$K172*POWER($E$1,(BJ$6-'[1]Tabulka propočtu, verze 2021'!$B$3))*BK$3/$E$4</f>
        <v>0</v>
      </c>
      <c r="BK172" s="121">
        <f>$L172*POWER($E$1,(BJ$6-'[1]Tabulka propočtu, verze 2021'!$B$3))*BK$3/$E$4</f>
        <v>0</v>
      </c>
      <c r="BL172" s="1"/>
      <c r="BM172" s="121">
        <f>$K172*POWER($E$1,(BM$6-'[1]Tabulka propočtu, verze 2021'!$B$3))*BN$3/$E$4</f>
        <v>0</v>
      </c>
      <c r="BN172" s="121">
        <f>$L172*POWER($E$1,(BM$6-'[1]Tabulka propočtu, verze 2021'!$B$3))*BN$3/$E$4</f>
        <v>0</v>
      </c>
      <c r="BO172" s="1"/>
      <c r="BP172" s="121">
        <f>$K172*POWER($E$1,(BP$6-'[1]Tabulka propočtu, verze 2021'!$B$3))*BQ$3/$E$4</f>
        <v>0</v>
      </c>
      <c r="BQ172" s="121">
        <f>$L172*POWER($E$1,(BP$6-'[1]Tabulka propočtu, verze 2021'!$B$3))*BQ$3/$E$4</f>
        <v>0</v>
      </c>
      <c r="BR172" s="1"/>
      <c r="BS172" s="121">
        <f>$K172*POWER($E$1,(BS$6-'[1]Tabulka propočtu, verze 2021'!$B$3))*BT$3/$E$4</f>
        <v>0</v>
      </c>
      <c r="BT172" s="121">
        <f>$L172*POWER($E$1,(BS$6-'[1]Tabulka propočtu, verze 2021'!$B$3))*BT$3/$E$4</f>
        <v>0</v>
      </c>
      <c r="BU172" s="1"/>
      <c r="BV172" s="121">
        <f>$K172*POWER($E$1,(BV$6-'[1]Tabulka propočtu, verze 2021'!$B$3))*BW$3/$E$4</f>
        <v>0</v>
      </c>
      <c r="BW172" s="121">
        <f>$L172*POWER($E$1,(BV$6-'[1]Tabulka propočtu, verze 2021'!$B$3))*BW$3/$E$4</f>
        <v>0</v>
      </c>
      <c r="BX172" s="1"/>
      <c r="BY172" s="121">
        <f>$K172*POWER($E$1,(BY$6-'[1]Tabulka propočtu, verze 2021'!$B$3))*BZ$3/$E$4</f>
        <v>0</v>
      </c>
      <c r="BZ172" s="121">
        <f>$L172*POWER($E$1,(BY$6-'[1]Tabulka propočtu, verze 2021'!$B$3))*BZ$3/$E$4</f>
        <v>0</v>
      </c>
      <c r="CA172" s="1"/>
      <c r="CB172" s="121">
        <f>$K172*POWER($E$1,(CB$6-'[1]Tabulka propočtu, verze 2021'!$B$3))*CC$3/$E$4</f>
        <v>0</v>
      </c>
      <c r="CC172" s="121">
        <f>$L172*POWER($E$1,(CB$6-'[1]Tabulka propočtu, verze 2021'!$B$3))*CC$3/$E$4</f>
        <v>0</v>
      </c>
      <c r="CD172" s="1"/>
      <c r="CE172" s="121">
        <f>$K172*POWER($E$1,(CE$6-'[1]Tabulka propočtu, verze 2021'!$B$3))*CF$3/$E$4</f>
        <v>0</v>
      </c>
      <c r="CF172" s="121">
        <f>$L172*POWER($E$1,(CE$6-'[1]Tabulka propočtu, verze 2021'!$B$3))*CF$3/$E$4</f>
        <v>0</v>
      </c>
      <c r="CG172" s="1"/>
      <c r="CH172" s="121">
        <f>$K172*POWER($E$1,(CH$6-'[1]Tabulka propočtu, verze 2021'!$B$3))*CI$3/$E$4</f>
        <v>0</v>
      </c>
      <c r="CI172" s="121">
        <f>$L172*POWER($E$1,(CH$6-'[1]Tabulka propočtu, verze 2021'!$B$3))*CI$3/$E$4</f>
        <v>0</v>
      </c>
      <c r="CJ172" s="1"/>
      <c r="CK172" s="121">
        <f>$K172*POWER($E$1,(CK$6-'[1]Tabulka propočtu, verze 2021'!$B$3))*CL$3/$E$4</f>
        <v>0</v>
      </c>
      <c r="CL172" s="121">
        <f>$L172*POWER($E$1,(CK$6-'[1]Tabulka propočtu, verze 2021'!$B$3))*CL$3/$E$4</f>
        <v>0</v>
      </c>
      <c r="CM172" s="1"/>
      <c r="CN172" s="121">
        <f>$K172*POWER($E$1,(CN$6-'[1]Tabulka propočtu, verze 2021'!$B$3))*CO$3/$E$4</f>
        <v>0</v>
      </c>
      <c r="CO172" s="121">
        <f>$L172*POWER($E$1,(CN$6-'[1]Tabulka propočtu, verze 2021'!$B$3))*CO$3/$E$4</f>
        <v>0</v>
      </c>
      <c r="CP172" s="1"/>
      <c r="CQ172" s="121">
        <f>$K172*POWER($E$1,(CQ$6-'[1]Tabulka propočtu, verze 2021'!$B$3))*CR$3/$E$4</f>
        <v>0</v>
      </c>
      <c r="CR172" s="121">
        <f>$L172*POWER($E$1,(CQ$6-'[1]Tabulka propočtu, verze 2021'!$B$3))*CR$3/$E$4</f>
        <v>0</v>
      </c>
      <c r="CS172" s="1"/>
      <c r="CT172" s="121">
        <f>$K172*POWER($E$1,(CT$6-'[1]Tabulka propočtu, verze 2021'!$B$3))*CU$3/$E$4</f>
        <v>0</v>
      </c>
      <c r="CU172" s="121">
        <f>$L172*POWER($E$1,(CT$6-'[1]Tabulka propočtu, verze 2021'!$B$3))*CU$3/$E$4</f>
        <v>0</v>
      </c>
      <c r="CV172" s="1"/>
      <c r="CW172" s="121">
        <f>$K172*POWER($E$1,(CW$6-'[1]Tabulka propočtu, verze 2021'!$B$3))*CX$3/$E$4</f>
        <v>0</v>
      </c>
      <c r="CX172" s="121">
        <f>$L172*POWER($E$1,(CW$6-'[1]Tabulka propočtu, verze 2021'!$B$3))*CX$3/$E$4</f>
        <v>0</v>
      </c>
      <c r="CY172" s="1"/>
      <c r="CZ172" s="121">
        <f>$K172*POWER($E$1,(CZ$6-'[1]Tabulka propočtu, verze 2021'!$B$3))*DA$3/$E$4</f>
        <v>0</v>
      </c>
      <c r="DA172" s="121">
        <f>$L172*POWER($E$1,(CZ$6-'[1]Tabulka propočtu, verze 2021'!$B$3))*DA$3/$E$4</f>
        <v>0</v>
      </c>
      <c r="DB172" s="1"/>
      <c r="DC172" s="121">
        <f>$K172*POWER($E$1,(DC$6-'[1]Tabulka propočtu, verze 2021'!$B$3))*DD$3/$E$4</f>
        <v>0</v>
      </c>
      <c r="DD172" s="121">
        <f>$L172*POWER($E$1,(DC$6-'[1]Tabulka propočtu, verze 2021'!$B$3))*DD$3/$E$4</f>
        <v>0</v>
      </c>
      <c r="DE172" s="1"/>
    </row>
    <row r="173" spans="1:109" x14ac:dyDescent="0.2">
      <c r="A173" s="136"/>
      <c r="B173" s="141"/>
      <c r="C173" s="114" t="str">
        <f>'[1]Tabulka propočtu, verze 2021'!C168</f>
        <v>J03</v>
      </c>
      <c r="D173" s="122" t="str">
        <f>'[1]Tabulka propočtu, verze 2021'!D168</f>
        <v>Tunel - novostavba, 2-kolejný, do 500 m</v>
      </c>
      <c r="E173" s="131" t="str">
        <f>'[1]Tabulka propočtu, verze 2021'!E168</f>
        <v>bm</v>
      </c>
      <c r="F173" s="67">
        <f>'[1]Tabulka propočtu, verze 2021'!G168</f>
        <v>1.0330987826305813</v>
      </c>
      <c r="H173" s="126">
        <f>'[1]Tabulka propočtu, verze 2021'!$CQ168</f>
        <v>0</v>
      </c>
      <c r="I173" s="121">
        <f>'[1]Tabulka propočtu, verze 2021'!$CS168</f>
        <v>0</v>
      </c>
      <c r="K173" s="121">
        <f>'[1]Tabulka propočtu, verze 2021'!$CQ168</f>
        <v>0</v>
      </c>
      <c r="L173" s="121">
        <f>'[1]Tabulka propočtu, verze 2021'!$CS168</f>
        <v>0</v>
      </c>
      <c r="M173" s="64"/>
      <c r="N173" s="126">
        <f t="shared" si="343"/>
        <v>0</v>
      </c>
      <c r="O173" s="121">
        <f t="shared" si="344"/>
        <v>0</v>
      </c>
      <c r="P173"/>
      <c r="Q173" s="121">
        <f>$K173*POWER($E$1,(Q$6-'[1]Tabulka propočtu, verze 2021'!$B$3))*R$3/$E$4</f>
        <v>0</v>
      </c>
      <c r="R173" s="121">
        <f>$L173*POWER($E$1,(Q$6-'[1]Tabulka propočtu, verze 2021'!$B$3))*R$3/$E$4</f>
        <v>0</v>
      </c>
      <c r="S173"/>
      <c r="T173" s="121">
        <f>$K173*POWER($E$1,($T$6-'[1]Tabulka propočtu, verze 2021'!$B$3))*U$3/$E$4</f>
        <v>0</v>
      </c>
      <c r="U173" s="121">
        <f>$L173*POWER($E$1,($T$6-'[1]Tabulka propočtu, verze 2021'!$B$3))*U$3/$E$4</f>
        <v>0</v>
      </c>
      <c r="W173" s="121">
        <f>$K173*POWER($E$1,(W$6-'[1]Tabulka propočtu, verze 2021'!$B$3))*X$3/$E$4</f>
        <v>0</v>
      </c>
      <c r="X173" s="121">
        <f>$L173*POWER($E$1,(W$6-'[1]Tabulka propočtu, verze 2021'!$B$3))*X$3/$E$4</f>
        <v>0</v>
      </c>
      <c r="Z173" s="121">
        <f>$K173*POWER($E$1,(Z$6-'[1]Tabulka propočtu, verze 2021'!$B$3))*AA$3/$E$4</f>
        <v>0</v>
      </c>
      <c r="AA173" s="121">
        <f>$L173*POWER($E$1,(Z$6-'[1]Tabulka propočtu, verze 2021'!$B$3))*AA$3/$E$4</f>
        <v>0</v>
      </c>
      <c r="AB173" s="1"/>
      <c r="AC173" s="121">
        <f>$K173*POWER($E$1,(AC$6-'[1]Tabulka propočtu, verze 2021'!$B$3))*AD$3/$E$4</f>
        <v>0</v>
      </c>
      <c r="AD173" s="121">
        <f>$L173*POWER($E$1,(AC$6-'[1]Tabulka propočtu, verze 2021'!$B$3))*AD$3/$E$4</f>
        <v>0</v>
      </c>
      <c r="AE173" s="1"/>
      <c r="AF173" s="121">
        <f>$K173*POWER($E$1,(AF$6-'[1]Tabulka propočtu, verze 2021'!$B$3))*AG$3/$E$4</f>
        <v>0</v>
      </c>
      <c r="AG173" s="121">
        <f>$L173*POWER($E$1,(AF$6-'[1]Tabulka propočtu, verze 2021'!$B$3))*AG$3/$E$4</f>
        <v>0</v>
      </c>
      <c r="AH173" s="1"/>
      <c r="AI173" s="121">
        <f>$K173*POWER($E$1,(AI$6-'[1]Tabulka propočtu, verze 2021'!$B$3))*AJ$3/$E$4</f>
        <v>0</v>
      </c>
      <c r="AJ173" s="121">
        <f>$L173*POWER($E$1,(AI$6-'[1]Tabulka propočtu, verze 2021'!$B$3))*AJ$3/$E$4</f>
        <v>0</v>
      </c>
      <c r="AK173" s="1"/>
      <c r="AL173" s="121">
        <f>$K173*POWER($E$1,(AL$6-'[1]Tabulka propočtu, verze 2021'!$B$3))*AM$3/$E$4</f>
        <v>0</v>
      </c>
      <c r="AM173" s="121">
        <f>$L173*POWER($E$1,(AL$6-'[1]Tabulka propočtu, verze 2021'!$B$3))*AM$3/$E$4</f>
        <v>0</v>
      </c>
      <c r="AN173" s="1"/>
      <c r="AO173" s="121">
        <f>$K173*POWER($E$1,(AO$6-'[1]Tabulka propočtu, verze 2021'!$B$3))*AP$3/$E$4</f>
        <v>0</v>
      </c>
      <c r="AP173" s="121">
        <f>$L173*POWER($E$1,(AO$6-'[1]Tabulka propočtu, verze 2021'!$B$3))*AP$3/$E$4</f>
        <v>0</v>
      </c>
      <c r="AQ173" s="1"/>
      <c r="AR173" s="121">
        <f>$K173*POWER($E$1,(AR$6-'[1]Tabulka propočtu, verze 2021'!$B$3))*AS$3/$E$4</f>
        <v>0</v>
      </c>
      <c r="AS173" s="121">
        <f>$L173*POWER($E$1,(AR$6-'[1]Tabulka propočtu, verze 2021'!$B$3))*AS$3/$E$4</f>
        <v>0</v>
      </c>
      <c r="AT173" s="1"/>
      <c r="AU173" s="121">
        <f>$K173*POWER($E$1,(AU$6-'[1]Tabulka propočtu, verze 2021'!$B$3))*AV$3/$E$4</f>
        <v>0</v>
      </c>
      <c r="AV173" s="121">
        <f>$L173*POWER($E$1,(AU$6-'[1]Tabulka propočtu, verze 2021'!$B$3))*AV$3/$E$4</f>
        <v>0</v>
      </c>
      <c r="AW173" s="1"/>
      <c r="AX173" s="121">
        <f>$K173*POWER($E$1,(AX$6-'[1]Tabulka propočtu, verze 2021'!$B$3))*AY$3/$E$4</f>
        <v>0</v>
      </c>
      <c r="AY173" s="121">
        <f>$L173*POWER($E$1,(AX$6-'[1]Tabulka propočtu, verze 2021'!$B$3))*AY$3/$E$4</f>
        <v>0</v>
      </c>
      <c r="AZ173" s="1"/>
      <c r="BA173" s="121">
        <f>$K173*POWER($E$1,(BA$6-'[1]Tabulka propočtu, verze 2021'!$B$3))*BB$3/$E$4</f>
        <v>0</v>
      </c>
      <c r="BB173" s="121">
        <f>$L173*POWER($E$1,(BA$6-'[1]Tabulka propočtu, verze 2021'!$B$3))*BB$3/$E$4</f>
        <v>0</v>
      </c>
      <c r="BC173" s="1"/>
      <c r="BD173" s="121">
        <f>$K173*POWER($E$1,(BD$6-'[1]Tabulka propočtu, verze 2021'!$B$3))*BE$3/$E$4</f>
        <v>0</v>
      </c>
      <c r="BE173" s="121">
        <f>$L173*POWER($E$1,(BD$6-'[1]Tabulka propočtu, verze 2021'!$B$3))*BE$3/$E$4</f>
        <v>0</v>
      </c>
      <c r="BF173" s="1"/>
      <c r="BG173" s="121">
        <f>$K173*POWER($E$1,(BG$6-'[1]Tabulka propočtu, verze 2021'!$B$3))*BH$3/$E$4</f>
        <v>0</v>
      </c>
      <c r="BH173" s="121">
        <f>$L173*POWER($E$1,(BG$6-'[1]Tabulka propočtu, verze 2021'!$B$3))*BH$3/$E$4</f>
        <v>0</v>
      </c>
      <c r="BI173" s="1"/>
      <c r="BJ173" s="121">
        <f>$K173*POWER($E$1,(BJ$6-'[1]Tabulka propočtu, verze 2021'!$B$3))*BK$3/$E$4</f>
        <v>0</v>
      </c>
      <c r="BK173" s="121">
        <f>$L173*POWER($E$1,(BJ$6-'[1]Tabulka propočtu, verze 2021'!$B$3))*BK$3/$E$4</f>
        <v>0</v>
      </c>
      <c r="BL173" s="1"/>
      <c r="BM173" s="121">
        <f>$K173*POWER($E$1,(BM$6-'[1]Tabulka propočtu, verze 2021'!$B$3))*BN$3/$E$4</f>
        <v>0</v>
      </c>
      <c r="BN173" s="121">
        <f>$L173*POWER($E$1,(BM$6-'[1]Tabulka propočtu, verze 2021'!$B$3))*BN$3/$E$4</f>
        <v>0</v>
      </c>
      <c r="BO173" s="1"/>
      <c r="BP173" s="121">
        <f>$K173*POWER($E$1,(BP$6-'[1]Tabulka propočtu, verze 2021'!$B$3))*BQ$3/$E$4</f>
        <v>0</v>
      </c>
      <c r="BQ173" s="121">
        <f>$L173*POWER($E$1,(BP$6-'[1]Tabulka propočtu, verze 2021'!$B$3))*BQ$3/$E$4</f>
        <v>0</v>
      </c>
      <c r="BR173" s="1"/>
      <c r="BS173" s="121">
        <f>$K173*POWER($E$1,(BS$6-'[1]Tabulka propočtu, verze 2021'!$B$3))*BT$3/$E$4</f>
        <v>0</v>
      </c>
      <c r="BT173" s="121">
        <f>$L173*POWER($E$1,(BS$6-'[1]Tabulka propočtu, verze 2021'!$B$3))*BT$3/$E$4</f>
        <v>0</v>
      </c>
      <c r="BU173" s="1"/>
      <c r="BV173" s="121">
        <f>$K173*POWER($E$1,(BV$6-'[1]Tabulka propočtu, verze 2021'!$B$3))*BW$3/$E$4</f>
        <v>0</v>
      </c>
      <c r="BW173" s="121">
        <f>$L173*POWER($E$1,(BV$6-'[1]Tabulka propočtu, verze 2021'!$B$3))*BW$3/$E$4</f>
        <v>0</v>
      </c>
      <c r="BX173" s="1"/>
      <c r="BY173" s="121">
        <f>$K173*POWER($E$1,(BY$6-'[1]Tabulka propočtu, verze 2021'!$B$3))*BZ$3/$E$4</f>
        <v>0</v>
      </c>
      <c r="BZ173" s="121">
        <f>$L173*POWER($E$1,(BY$6-'[1]Tabulka propočtu, verze 2021'!$B$3))*BZ$3/$E$4</f>
        <v>0</v>
      </c>
      <c r="CA173" s="1"/>
      <c r="CB173" s="121">
        <f>$K173*POWER($E$1,(CB$6-'[1]Tabulka propočtu, verze 2021'!$B$3))*CC$3/$E$4</f>
        <v>0</v>
      </c>
      <c r="CC173" s="121">
        <f>$L173*POWER($E$1,(CB$6-'[1]Tabulka propočtu, verze 2021'!$B$3))*CC$3/$E$4</f>
        <v>0</v>
      </c>
      <c r="CD173" s="1"/>
      <c r="CE173" s="121">
        <f>$K173*POWER($E$1,(CE$6-'[1]Tabulka propočtu, verze 2021'!$B$3))*CF$3/$E$4</f>
        <v>0</v>
      </c>
      <c r="CF173" s="121">
        <f>$L173*POWER($E$1,(CE$6-'[1]Tabulka propočtu, verze 2021'!$B$3))*CF$3/$E$4</f>
        <v>0</v>
      </c>
      <c r="CG173" s="1"/>
      <c r="CH173" s="121">
        <f>$K173*POWER($E$1,(CH$6-'[1]Tabulka propočtu, verze 2021'!$B$3))*CI$3/$E$4</f>
        <v>0</v>
      </c>
      <c r="CI173" s="121">
        <f>$L173*POWER($E$1,(CH$6-'[1]Tabulka propočtu, verze 2021'!$B$3))*CI$3/$E$4</f>
        <v>0</v>
      </c>
      <c r="CJ173" s="1"/>
      <c r="CK173" s="121">
        <f>$K173*POWER($E$1,(CK$6-'[1]Tabulka propočtu, verze 2021'!$B$3))*CL$3/$E$4</f>
        <v>0</v>
      </c>
      <c r="CL173" s="121">
        <f>$L173*POWER($E$1,(CK$6-'[1]Tabulka propočtu, verze 2021'!$B$3))*CL$3/$E$4</f>
        <v>0</v>
      </c>
      <c r="CM173" s="1"/>
      <c r="CN173" s="121">
        <f>$K173*POWER($E$1,(CN$6-'[1]Tabulka propočtu, verze 2021'!$B$3))*CO$3/$E$4</f>
        <v>0</v>
      </c>
      <c r="CO173" s="121">
        <f>$L173*POWER($E$1,(CN$6-'[1]Tabulka propočtu, verze 2021'!$B$3))*CO$3/$E$4</f>
        <v>0</v>
      </c>
      <c r="CP173" s="1"/>
      <c r="CQ173" s="121">
        <f>$K173*POWER($E$1,(CQ$6-'[1]Tabulka propočtu, verze 2021'!$B$3))*CR$3/$E$4</f>
        <v>0</v>
      </c>
      <c r="CR173" s="121">
        <f>$L173*POWER($E$1,(CQ$6-'[1]Tabulka propočtu, verze 2021'!$B$3))*CR$3/$E$4</f>
        <v>0</v>
      </c>
      <c r="CS173" s="1"/>
      <c r="CT173" s="121">
        <f>$K173*POWER($E$1,(CT$6-'[1]Tabulka propočtu, verze 2021'!$B$3))*CU$3/$E$4</f>
        <v>0</v>
      </c>
      <c r="CU173" s="121">
        <f>$L173*POWER($E$1,(CT$6-'[1]Tabulka propočtu, verze 2021'!$B$3))*CU$3/$E$4</f>
        <v>0</v>
      </c>
      <c r="CV173" s="1"/>
      <c r="CW173" s="121">
        <f>$K173*POWER($E$1,(CW$6-'[1]Tabulka propočtu, verze 2021'!$B$3))*CX$3/$E$4</f>
        <v>0</v>
      </c>
      <c r="CX173" s="121">
        <f>$L173*POWER($E$1,(CW$6-'[1]Tabulka propočtu, verze 2021'!$B$3))*CX$3/$E$4</f>
        <v>0</v>
      </c>
      <c r="CY173" s="1"/>
      <c r="CZ173" s="121">
        <f>$K173*POWER($E$1,(CZ$6-'[1]Tabulka propočtu, verze 2021'!$B$3))*DA$3/$E$4</f>
        <v>0</v>
      </c>
      <c r="DA173" s="121">
        <f>$L173*POWER($E$1,(CZ$6-'[1]Tabulka propočtu, verze 2021'!$B$3))*DA$3/$E$4</f>
        <v>0</v>
      </c>
      <c r="DB173" s="1"/>
      <c r="DC173" s="121">
        <f>$K173*POWER($E$1,(DC$6-'[1]Tabulka propočtu, verze 2021'!$B$3))*DD$3/$E$4</f>
        <v>0</v>
      </c>
      <c r="DD173" s="121">
        <f>$L173*POWER($E$1,(DC$6-'[1]Tabulka propočtu, verze 2021'!$B$3))*DD$3/$E$4</f>
        <v>0</v>
      </c>
      <c r="DE173" s="1"/>
    </row>
    <row r="174" spans="1:109" x14ac:dyDescent="0.2">
      <c r="A174" s="136"/>
      <c r="B174" s="141"/>
      <c r="C174" s="114" t="str">
        <f>'[1]Tabulka propočtu, verze 2021'!C169</f>
        <v>J04</v>
      </c>
      <c r="D174" s="122" t="str">
        <f>'[1]Tabulka propočtu, verze 2021'!D169</f>
        <v>Tunel - novostavba, 2-kolejný, nad 500 m</v>
      </c>
      <c r="E174" s="131" t="str">
        <f>'[1]Tabulka propočtu, verze 2021'!E169</f>
        <v>bm</v>
      </c>
      <c r="F174" s="67">
        <f>'[1]Tabulka propočtu, verze 2021'!G169</f>
        <v>0.91594325057969073</v>
      </c>
      <c r="H174" s="126">
        <f>'[1]Tabulka propočtu, verze 2021'!$CQ169</f>
        <v>0</v>
      </c>
      <c r="I174" s="121">
        <f>'[1]Tabulka propočtu, verze 2021'!$CS169</f>
        <v>0</v>
      </c>
      <c r="K174" s="121">
        <f>'[1]Tabulka propočtu, verze 2021'!$CQ169</f>
        <v>0</v>
      </c>
      <c r="L174" s="121">
        <f>'[1]Tabulka propočtu, verze 2021'!$CS169</f>
        <v>0</v>
      </c>
      <c r="M174" s="64"/>
      <c r="N174" s="126">
        <f t="shared" si="343"/>
        <v>0</v>
      </c>
      <c r="O174" s="121">
        <f t="shared" si="344"/>
        <v>0</v>
      </c>
      <c r="P174"/>
      <c r="Q174" s="121">
        <f>$K174*POWER($E$1,(Q$6-'[1]Tabulka propočtu, verze 2021'!$B$3))*R$3/$E$4</f>
        <v>0</v>
      </c>
      <c r="R174" s="121">
        <f>$L174*POWER($E$1,(Q$6-'[1]Tabulka propočtu, verze 2021'!$B$3))*R$3/$E$4</f>
        <v>0</v>
      </c>
      <c r="S174"/>
      <c r="T174" s="121">
        <f>$K174*POWER($E$1,($T$6-'[1]Tabulka propočtu, verze 2021'!$B$3))*U$3/$E$4</f>
        <v>0</v>
      </c>
      <c r="U174" s="121">
        <f>$L174*POWER($E$1,($T$6-'[1]Tabulka propočtu, verze 2021'!$B$3))*U$3/$E$4</f>
        <v>0</v>
      </c>
      <c r="W174" s="121">
        <f>$K174*POWER($E$1,(W$6-'[1]Tabulka propočtu, verze 2021'!$B$3))*X$3/$E$4</f>
        <v>0</v>
      </c>
      <c r="X174" s="121">
        <f>$L174*POWER($E$1,(W$6-'[1]Tabulka propočtu, verze 2021'!$B$3))*X$3/$E$4</f>
        <v>0</v>
      </c>
      <c r="Z174" s="121">
        <f>$K174*POWER($E$1,(Z$6-'[1]Tabulka propočtu, verze 2021'!$B$3))*AA$3/$E$4</f>
        <v>0</v>
      </c>
      <c r="AA174" s="121">
        <f>$L174*POWER($E$1,(Z$6-'[1]Tabulka propočtu, verze 2021'!$B$3))*AA$3/$E$4</f>
        <v>0</v>
      </c>
      <c r="AB174" s="1"/>
      <c r="AC174" s="121">
        <f>$K174*POWER($E$1,(AC$6-'[1]Tabulka propočtu, verze 2021'!$B$3))*AD$3/$E$4</f>
        <v>0</v>
      </c>
      <c r="AD174" s="121">
        <f>$L174*POWER($E$1,(AC$6-'[1]Tabulka propočtu, verze 2021'!$B$3))*AD$3/$E$4</f>
        <v>0</v>
      </c>
      <c r="AE174" s="1"/>
      <c r="AF174" s="121">
        <f>$K174*POWER($E$1,(AF$6-'[1]Tabulka propočtu, verze 2021'!$B$3))*AG$3/$E$4</f>
        <v>0</v>
      </c>
      <c r="AG174" s="121">
        <f>$L174*POWER($E$1,(AF$6-'[1]Tabulka propočtu, verze 2021'!$B$3))*AG$3/$E$4</f>
        <v>0</v>
      </c>
      <c r="AH174" s="1"/>
      <c r="AI174" s="121">
        <f>$K174*POWER($E$1,(AI$6-'[1]Tabulka propočtu, verze 2021'!$B$3))*AJ$3/$E$4</f>
        <v>0</v>
      </c>
      <c r="AJ174" s="121">
        <f>$L174*POWER($E$1,(AI$6-'[1]Tabulka propočtu, verze 2021'!$B$3))*AJ$3/$E$4</f>
        <v>0</v>
      </c>
      <c r="AK174" s="1"/>
      <c r="AL174" s="121">
        <f>$K174*POWER($E$1,(AL$6-'[1]Tabulka propočtu, verze 2021'!$B$3))*AM$3/$E$4</f>
        <v>0</v>
      </c>
      <c r="AM174" s="121">
        <f>$L174*POWER($E$1,(AL$6-'[1]Tabulka propočtu, verze 2021'!$B$3))*AM$3/$E$4</f>
        <v>0</v>
      </c>
      <c r="AN174" s="1"/>
      <c r="AO174" s="121">
        <f>$K174*POWER($E$1,(AO$6-'[1]Tabulka propočtu, verze 2021'!$B$3))*AP$3/$E$4</f>
        <v>0</v>
      </c>
      <c r="AP174" s="121">
        <f>$L174*POWER($E$1,(AO$6-'[1]Tabulka propočtu, verze 2021'!$B$3))*AP$3/$E$4</f>
        <v>0</v>
      </c>
      <c r="AQ174" s="1"/>
      <c r="AR174" s="121">
        <f>$K174*POWER($E$1,(AR$6-'[1]Tabulka propočtu, verze 2021'!$B$3))*AS$3/$E$4</f>
        <v>0</v>
      </c>
      <c r="AS174" s="121">
        <f>$L174*POWER($E$1,(AR$6-'[1]Tabulka propočtu, verze 2021'!$B$3))*AS$3/$E$4</f>
        <v>0</v>
      </c>
      <c r="AT174" s="1"/>
      <c r="AU174" s="121">
        <f>$K174*POWER($E$1,(AU$6-'[1]Tabulka propočtu, verze 2021'!$B$3))*AV$3/$E$4</f>
        <v>0</v>
      </c>
      <c r="AV174" s="121">
        <f>$L174*POWER($E$1,(AU$6-'[1]Tabulka propočtu, verze 2021'!$B$3))*AV$3/$E$4</f>
        <v>0</v>
      </c>
      <c r="AW174" s="1"/>
      <c r="AX174" s="121">
        <f>$K174*POWER($E$1,(AX$6-'[1]Tabulka propočtu, verze 2021'!$B$3))*AY$3/$E$4</f>
        <v>0</v>
      </c>
      <c r="AY174" s="121">
        <f>$L174*POWER($E$1,(AX$6-'[1]Tabulka propočtu, verze 2021'!$B$3))*AY$3/$E$4</f>
        <v>0</v>
      </c>
      <c r="AZ174" s="1"/>
      <c r="BA174" s="121">
        <f>$K174*POWER($E$1,(BA$6-'[1]Tabulka propočtu, verze 2021'!$B$3))*BB$3/$E$4</f>
        <v>0</v>
      </c>
      <c r="BB174" s="121">
        <f>$L174*POWER($E$1,(BA$6-'[1]Tabulka propočtu, verze 2021'!$B$3))*BB$3/$E$4</f>
        <v>0</v>
      </c>
      <c r="BC174" s="1"/>
      <c r="BD174" s="121">
        <f>$K174*POWER($E$1,(BD$6-'[1]Tabulka propočtu, verze 2021'!$B$3))*BE$3/$E$4</f>
        <v>0</v>
      </c>
      <c r="BE174" s="121">
        <f>$L174*POWER($E$1,(BD$6-'[1]Tabulka propočtu, verze 2021'!$B$3))*BE$3/$E$4</f>
        <v>0</v>
      </c>
      <c r="BF174" s="1"/>
      <c r="BG174" s="121">
        <f>$K174*POWER($E$1,(BG$6-'[1]Tabulka propočtu, verze 2021'!$B$3))*BH$3/$E$4</f>
        <v>0</v>
      </c>
      <c r="BH174" s="121">
        <f>$L174*POWER($E$1,(BG$6-'[1]Tabulka propočtu, verze 2021'!$B$3))*BH$3/$E$4</f>
        <v>0</v>
      </c>
      <c r="BI174" s="1"/>
      <c r="BJ174" s="121">
        <f>$K174*POWER($E$1,(BJ$6-'[1]Tabulka propočtu, verze 2021'!$B$3))*BK$3/$E$4</f>
        <v>0</v>
      </c>
      <c r="BK174" s="121">
        <f>$L174*POWER($E$1,(BJ$6-'[1]Tabulka propočtu, verze 2021'!$B$3))*BK$3/$E$4</f>
        <v>0</v>
      </c>
      <c r="BL174" s="1"/>
      <c r="BM174" s="121">
        <f>$K174*POWER($E$1,(BM$6-'[1]Tabulka propočtu, verze 2021'!$B$3))*BN$3/$E$4</f>
        <v>0</v>
      </c>
      <c r="BN174" s="121">
        <f>$L174*POWER($E$1,(BM$6-'[1]Tabulka propočtu, verze 2021'!$B$3))*BN$3/$E$4</f>
        <v>0</v>
      </c>
      <c r="BO174" s="1"/>
      <c r="BP174" s="121">
        <f>$K174*POWER($E$1,(BP$6-'[1]Tabulka propočtu, verze 2021'!$B$3))*BQ$3/$E$4</f>
        <v>0</v>
      </c>
      <c r="BQ174" s="121">
        <f>$L174*POWER($E$1,(BP$6-'[1]Tabulka propočtu, verze 2021'!$B$3))*BQ$3/$E$4</f>
        <v>0</v>
      </c>
      <c r="BR174" s="1"/>
      <c r="BS174" s="121">
        <f>$K174*POWER($E$1,(BS$6-'[1]Tabulka propočtu, verze 2021'!$B$3))*BT$3/$E$4</f>
        <v>0</v>
      </c>
      <c r="BT174" s="121">
        <f>$L174*POWER($E$1,(BS$6-'[1]Tabulka propočtu, verze 2021'!$B$3))*BT$3/$E$4</f>
        <v>0</v>
      </c>
      <c r="BU174" s="1"/>
      <c r="BV174" s="121">
        <f>$K174*POWER($E$1,(BV$6-'[1]Tabulka propočtu, verze 2021'!$B$3))*BW$3/$E$4</f>
        <v>0</v>
      </c>
      <c r="BW174" s="121">
        <f>$L174*POWER($E$1,(BV$6-'[1]Tabulka propočtu, verze 2021'!$B$3))*BW$3/$E$4</f>
        <v>0</v>
      </c>
      <c r="BX174" s="1"/>
      <c r="BY174" s="121">
        <f>$K174*POWER($E$1,(BY$6-'[1]Tabulka propočtu, verze 2021'!$B$3))*BZ$3/$E$4</f>
        <v>0</v>
      </c>
      <c r="BZ174" s="121">
        <f>$L174*POWER($E$1,(BY$6-'[1]Tabulka propočtu, verze 2021'!$B$3))*BZ$3/$E$4</f>
        <v>0</v>
      </c>
      <c r="CA174" s="1"/>
      <c r="CB174" s="121">
        <f>$K174*POWER($E$1,(CB$6-'[1]Tabulka propočtu, verze 2021'!$B$3))*CC$3/$E$4</f>
        <v>0</v>
      </c>
      <c r="CC174" s="121">
        <f>$L174*POWER($E$1,(CB$6-'[1]Tabulka propočtu, verze 2021'!$B$3))*CC$3/$E$4</f>
        <v>0</v>
      </c>
      <c r="CD174" s="1"/>
      <c r="CE174" s="121">
        <f>$K174*POWER($E$1,(CE$6-'[1]Tabulka propočtu, verze 2021'!$B$3))*CF$3/$E$4</f>
        <v>0</v>
      </c>
      <c r="CF174" s="121">
        <f>$L174*POWER($E$1,(CE$6-'[1]Tabulka propočtu, verze 2021'!$B$3))*CF$3/$E$4</f>
        <v>0</v>
      </c>
      <c r="CG174" s="1"/>
      <c r="CH174" s="121">
        <f>$K174*POWER($E$1,(CH$6-'[1]Tabulka propočtu, verze 2021'!$B$3))*CI$3/$E$4</f>
        <v>0</v>
      </c>
      <c r="CI174" s="121">
        <f>$L174*POWER($E$1,(CH$6-'[1]Tabulka propočtu, verze 2021'!$B$3))*CI$3/$E$4</f>
        <v>0</v>
      </c>
      <c r="CJ174" s="1"/>
      <c r="CK174" s="121">
        <f>$K174*POWER($E$1,(CK$6-'[1]Tabulka propočtu, verze 2021'!$B$3))*CL$3/$E$4</f>
        <v>0</v>
      </c>
      <c r="CL174" s="121">
        <f>$L174*POWER($E$1,(CK$6-'[1]Tabulka propočtu, verze 2021'!$B$3))*CL$3/$E$4</f>
        <v>0</v>
      </c>
      <c r="CM174" s="1"/>
      <c r="CN174" s="121">
        <f>$K174*POWER($E$1,(CN$6-'[1]Tabulka propočtu, verze 2021'!$B$3))*CO$3/$E$4</f>
        <v>0</v>
      </c>
      <c r="CO174" s="121">
        <f>$L174*POWER($E$1,(CN$6-'[1]Tabulka propočtu, verze 2021'!$B$3))*CO$3/$E$4</f>
        <v>0</v>
      </c>
      <c r="CP174" s="1"/>
      <c r="CQ174" s="121">
        <f>$K174*POWER($E$1,(CQ$6-'[1]Tabulka propočtu, verze 2021'!$B$3))*CR$3/$E$4</f>
        <v>0</v>
      </c>
      <c r="CR174" s="121">
        <f>$L174*POWER($E$1,(CQ$6-'[1]Tabulka propočtu, verze 2021'!$B$3))*CR$3/$E$4</f>
        <v>0</v>
      </c>
      <c r="CS174" s="1"/>
      <c r="CT174" s="121">
        <f>$K174*POWER($E$1,(CT$6-'[1]Tabulka propočtu, verze 2021'!$B$3))*CU$3/$E$4</f>
        <v>0</v>
      </c>
      <c r="CU174" s="121">
        <f>$L174*POWER($E$1,(CT$6-'[1]Tabulka propočtu, verze 2021'!$B$3))*CU$3/$E$4</f>
        <v>0</v>
      </c>
      <c r="CV174" s="1"/>
      <c r="CW174" s="121">
        <f>$K174*POWER($E$1,(CW$6-'[1]Tabulka propočtu, verze 2021'!$B$3))*CX$3/$E$4</f>
        <v>0</v>
      </c>
      <c r="CX174" s="121">
        <f>$L174*POWER($E$1,(CW$6-'[1]Tabulka propočtu, verze 2021'!$B$3))*CX$3/$E$4</f>
        <v>0</v>
      </c>
      <c r="CY174" s="1"/>
      <c r="CZ174" s="121">
        <f>$K174*POWER($E$1,(CZ$6-'[1]Tabulka propočtu, verze 2021'!$B$3))*DA$3/$E$4</f>
        <v>0</v>
      </c>
      <c r="DA174" s="121">
        <f>$L174*POWER($E$1,(CZ$6-'[1]Tabulka propočtu, verze 2021'!$B$3))*DA$3/$E$4</f>
        <v>0</v>
      </c>
      <c r="DB174" s="1"/>
      <c r="DC174" s="121">
        <f>$K174*POWER($E$1,(DC$6-'[1]Tabulka propočtu, verze 2021'!$B$3))*DD$3/$E$4</f>
        <v>0</v>
      </c>
      <c r="DD174" s="121">
        <f>$L174*POWER($E$1,(DC$6-'[1]Tabulka propočtu, verze 2021'!$B$3))*DD$3/$E$4</f>
        <v>0</v>
      </c>
      <c r="DE174" s="1"/>
    </row>
    <row r="175" spans="1:109" x14ac:dyDescent="0.2">
      <c r="A175" s="136"/>
      <c r="B175" s="142"/>
      <c r="C175" s="114" t="str">
        <f>'[1]Tabulka propočtu, verze 2021'!C170</f>
        <v>J05</v>
      </c>
      <c r="D175" s="95" t="str">
        <f>'[1]Tabulka propočtu, verze 2021'!D170</f>
        <v>Tunel - rekonstrukce (Individuální kalkulace)</v>
      </c>
      <c r="E175" s="97" t="str">
        <f>'[1]Tabulka propočtu, verze 2021'!E170</f>
        <v>mil. Kč</v>
      </c>
      <c r="F175" s="81">
        <f>'[1]Tabulka propočtu, verze 2021'!G170</f>
        <v>0</v>
      </c>
      <c r="H175" s="126">
        <f>'[1]Tabulka propočtu, verze 2021'!$CQ170</f>
        <v>0</v>
      </c>
      <c r="I175" s="121">
        <f>'[1]Tabulka propočtu, verze 2021'!$CS170</f>
        <v>0</v>
      </c>
      <c r="K175" s="121">
        <f>'[1]Tabulka propočtu, verze 2021'!$CQ170</f>
        <v>0</v>
      </c>
      <c r="L175" s="121">
        <f>'[1]Tabulka propočtu, verze 2021'!$CS170</f>
        <v>0</v>
      </c>
      <c r="M175" s="64"/>
      <c r="N175" s="126">
        <f t="shared" si="343"/>
        <v>0</v>
      </c>
      <c r="O175" s="121">
        <f t="shared" si="344"/>
        <v>0</v>
      </c>
      <c r="P175"/>
      <c r="Q175" s="121">
        <f>$K175*POWER($E$1,(Q$6-'[1]Tabulka propočtu, verze 2021'!$B$3))*R$3/$E$4</f>
        <v>0</v>
      </c>
      <c r="R175" s="121">
        <f>$L175*POWER($E$1,(Q$6-'[1]Tabulka propočtu, verze 2021'!$B$3))*R$3/$E$4</f>
        <v>0</v>
      </c>
      <c r="S175"/>
      <c r="T175" s="121">
        <f>$K175*POWER($E$1,($T$6-'[1]Tabulka propočtu, verze 2021'!$B$3))*U$3/$E$4</f>
        <v>0</v>
      </c>
      <c r="U175" s="121">
        <f>$L175*POWER($E$1,($T$6-'[1]Tabulka propočtu, verze 2021'!$B$3))*U$3/$E$4</f>
        <v>0</v>
      </c>
      <c r="W175" s="121">
        <f>$K175*POWER($E$1,(W$6-'[1]Tabulka propočtu, verze 2021'!$B$3))*X$3/$E$4</f>
        <v>0</v>
      </c>
      <c r="X175" s="121">
        <f>$L175*POWER($E$1,(W$6-'[1]Tabulka propočtu, verze 2021'!$B$3))*X$3/$E$4</f>
        <v>0</v>
      </c>
      <c r="Z175" s="121">
        <f>$K175*POWER($E$1,(Z$6-'[1]Tabulka propočtu, verze 2021'!$B$3))*AA$3/$E$4</f>
        <v>0</v>
      </c>
      <c r="AA175" s="121">
        <f>$L175*POWER($E$1,(Z$6-'[1]Tabulka propočtu, verze 2021'!$B$3))*AA$3/$E$4</f>
        <v>0</v>
      </c>
      <c r="AB175" s="1"/>
      <c r="AC175" s="121">
        <f>$K175*POWER($E$1,(AC$6-'[1]Tabulka propočtu, verze 2021'!$B$3))*AD$3/$E$4</f>
        <v>0</v>
      </c>
      <c r="AD175" s="121">
        <f>$L175*POWER($E$1,(AC$6-'[1]Tabulka propočtu, verze 2021'!$B$3))*AD$3/$E$4</f>
        <v>0</v>
      </c>
      <c r="AE175" s="1"/>
      <c r="AF175" s="121">
        <f>$K175*POWER($E$1,(AF$6-'[1]Tabulka propočtu, verze 2021'!$B$3))*AG$3/$E$4</f>
        <v>0</v>
      </c>
      <c r="AG175" s="121">
        <f>$L175*POWER($E$1,(AF$6-'[1]Tabulka propočtu, verze 2021'!$B$3))*AG$3/$E$4</f>
        <v>0</v>
      </c>
      <c r="AH175" s="1"/>
      <c r="AI175" s="121">
        <f>$K175*POWER($E$1,(AI$6-'[1]Tabulka propočtu, verze 2021'!$B$3))*AJ$3/$E$4</f>
        <v>0</v>
      </c>
      <c r="AJ175" s="121">
        <f>$L175*POWER($E$1,(AI$6-'[1]Tabulka propočtu, verze 2021'!$B$3))*AJ$3/$E$4</f>
        <v>0</v>
      </c>
      <c r="AK175" s="1"/>
      <c r="AL175" s="121">
        <f>$K175*POWER($E$1,(AL$6-'[1]Tabulka propočtu, verze 2021'!$B$3))*AM$3/$E$4</f>
        <v>0</v>
      </c>
      <c r="AM175" s="121">
        <f>$L175*POWER($E$1,(AL$6-'[1]Tabulka propočtu, verze 2021'!$B$3))*AM$3/$E$4</f>
        <v>0</v>
      </c>
      <c r="AN175" s="1"/>
      <c r="AO175" s="121">
        <f>$K175*POWER($E$1,(AO$6-'[1]Tabulka propočtu, verze 2021'!$B$3))*AP$3/$E$4</f>
        <v>0</v>
      </c>
      <c r="AP175" s="121">
        <f>$L175*POWER($E$1,(AO$6-'[1]Tabulka propočtu, verze 2021'!$B$3))*AP$3/$E$4</f>
        <v>0</v>
      </c>
      <c r="AQ175" s="1"/>
      <c r="AR175" s="121">
        <f>$K175*POWER($E$1,(AR$6-'[1]Tabulka propočtu, verze 2021'!$B$3))*AS$3/$E$4</f>
        <v>0</v>
      </c>
      <c r="AS175" s="121">
        <f>$L175*POWER($E$1,(AR$6-'[1]Tabulka propočtu, verze 2021'!$B$3))*AS$3/$E$4</f>
        <v>0</v>
      </c>
      <c r="AT175" s="1"/>
      <c r="AU175" s="121">
        <f>$K175*POWER($E$1,(AU$6-'[1]Tabulka propočtu, verze 2021'!$B$3))*AV$3/$E$4</f>
        <v>0</v>
      </c>
      <c r="AV175" s="121">
        <f>$L175*POWER($E$1,(AU$6-'[1]Tabulka propočtu, verze 2021'!$B$3))*AV$3/$E$4</f>
        <v>0</v>
      </c>
      <c r="AW175" s="1"/>
      <c r="AX175" s="121">
        <f>$K175*POWER($E$1,(AX$6-'[1]Tabulka propočtu, verze 2021'!$B$3))*AY$3/$E$4</f>
        <v>0</v>
      </c>
      <c r="AY175" s="121">
        <f>$L175*POWER($E$1,(AX$6-'[1]Tabulka propočtu, verze 2021'!$B$3))*AY$3/$E$4</f>
        <v>0</v>
      </c>
      <c r="AZ175" s="1"/>
      <c r="BA175" s="121">
        <f>$K175*POWER($E$1,(BA$6-'[1]Tabulka propočtu, verze 2021'!$B$3))*BB$3/$E$4</f>
        <v>0</v>
      </c>
      <c r="BB175" s="121">
        <f>$L175*POWER($E$1,(BA$6-'[1]Tabulka propočtu, verze 2021'!$B$3))*BB$3/$E$4</f>
        <v>0</v>
      </c>
      <c r="BC175" s="1"/>
      <c r="BD175" s="121">
        <f>$K175*POWER($E$1,(BD$6-'[1]Tabulka propočtu, verze 2021'!$B$3))*BE$3/$E$4</f>
        <v>0</v>
      </c>
      <c r="BE175" s="121">
        <f>$L175*POWER($E$1,(BD$6-'[1]Tabulka propočtu, verze 2021'!$B$3))*BE$3/$E$4</f>
        <v>0</v>
      </c>
      <c r="BF175" s="1"/>
      <c r="BG175" s="121">
        <f>$K175*POWER($E$1,(BG$6-'[1]Tabulka propočtu, verze 2021'!$B$3))*BH$3/$E$4</f>
        <v>0</v>
      </c>
      <c r="BH175" s="121">
        <f>$L175*POWER($E$1,(BG$6-'[1]Tabulka propočtu, verze 2021'!$B$3))*BH$3/$E$4</f>
        <v>0</v>
      </c>
      <c r="BI175" s="1"/>
      <c r="BJ175" s="121">
        <f>$K175*POWER($E$1,(BJ$6-'[1]Tabulka propočtu, verze 2021'!$B$3))*BK$3/$E$4</f>
        <v>0</v>
      </c>
      <c r="BK175" s="121">
        <f>$L175*POWER($E$1,(BJ$6-'[1]Tabulka propočtu, verze 2021'!$B$3))*BK$3/$E$4</f>
        <v>0</v>
      </c>
      <c r="BL175" s="1"/>
      <c r="BM175" s="121">
        <f>$K175*POWER($E$1,(BM$6-'[1]Tabulka propočtu, verze 2021'!$B$3))*BN$3/$E$4</f>
        <v>0</v>
      </c>
      <c r="BN175" s="121">
        <f>$L175*POWER($E$1,(BM$6-'[1]Tabulka propočtu, verze 2021'!$B$3))*BN$3/$E$4</f>
        <v>0</v>
      </c>
      <c r="BO175" s="1"/>
      <c r="BP175" s="121">
        <f>$K175*POWER($E$1,(BP$6-'[1]Tabulka propočtu, verze 2021'!$B$3))*BQ$3/$E$4</f>
        <v>0</v>
      </c>
      <c r="BQ175" s="121">
        <f>$L175*POWER($E$1,(BP$6-'[1]Tabulka propočtu, verze 2021'!$B$3))*BQ$3/$E$4</f>
        <v>0</v>
      </c>
      <c r="BR175" s="1"/>
      <c r="BS175" s="121">
        <f>$K175*POWER($E$1,(BS$6-'[1]Tabulka propočtu, verze 2021'!$B$3))*BT$3/$E$4</f>
        <v>0</v>
      </c>
      <c r="BT175" s="121">
        <f>$L175*POWER($E$1,(BS$6-'[1]Tabulka propočtu, verze 2021'!$B$3))*BT$3/$E$4</f>
        <v>0</v>
      </c>
      <c r="BU175" s="1"/>
      <c r="BV175" s="121">
        <f>$K175*POWER($E$1,(BV$6-'[1]Tabulka propočtu, verze 2021'!$B$3))*BW$3/$E$4</f>
        <v>0</v>
      </c>
      <c r="BW175" s="121">
        <f>$L175*POWER($E$1,(BV$6-'[1]Tabulka propočtu, verze 2021'!$B$3))*BW$3/$E$4</f>
        <v>0</v>
      </c>
      <c r="BX175" s="1"/>
      <c r="BY175" s="121">
        <f>$K175*POWER($E$1,(BY$6-'[1]Tabulka propočtu, verze 2021'!$B$3))*BZ$3/$E$4</f>
        <v>0</v>
      </c>
      <c r="BZ175" s="121">
        <f>$L175*POWER($E$1,(BY$6-'[1]Tabulka propočtu, verze 2021'!$B$3))*BZ$3/$E$4</f>
        <v>0</v>
      </c>
      <c r="CA175" s="1"/>
      <c r="CB175" s="121">
        <f>$K175*POWER($E$1,(CB$6-'[1]Tabulka propočtu, verze 2021'!$B$3))*CC$3/$E$4</f>
        <v>0</v>
      </c>
      <c r="CC175" s="121">
        <f>$L175*POWER($E$1,(CB$6-'[1]Tabulka propočtu, verze 2021'!$B$3))*CC$3/$E$4</f>
        <v>0</v>
      </c>
      <c r="CD175" s="1"/>
      <c r="CE175" s="121">
        <f>$K175*POWER($E$1,(CE$6-'[1]Tabulka propočtu, verze 2021'!$B$3))*CF$3/$E$4</f>
        <v>0</v>
      </c>
      <c r="CF175" s="121">
        <f>$L175*POWER($E$1,(CE$6-'[1]Tabulka propočtu, verze 2021'!$B$3))*CF$3/$E$4</f>
        <v>0</v>
      </c>
      <c r="CG175" s="1"/>
      <c r="CH175" s="121">
        <f>$K175*POWER($E$1,(CH$6-'[1]Tabulka propočtu, verze 2021'!$B$3))*CI$3/$E$4</f>
        <v>0</v>
      </c>
      <c r="CI175" s="121">
        <f>$L175*POWER($E$1,(CH$6-'[1]Tabulka propočtu, verze 2021'!$B$3))*CI$3/$E$4</f>
        <v>0</v>
      </c>
      <c r="CJ175" s="1"/>
      <c r="CK175" s="121">
        <f>$K175*POWER($E$1,(CK$6-'[1]Tabulka propočtu, verze 2021'!$B$3))*CL$3/$E$4</f>
        <v>0</v>
      </c>
      <c r="CL175" s="121">
        <f>$L175*POWER($E$1,(CK$6-'[1]Tabulka propočtu, verze 2021'!$B$3))*CL$3/$E$4</f>
        <v>0</v>
      </c>
      <c r="CM175" s="1"/>
      <c r="CN175" s="121">
        <f>$K175*POWER($E$1,(CN$6-'[1]Tabulka propočtu, verze 2021'!$B$3))*CO$3/$E$4</f>
        <v>0</v>
      </c>
      <c r="CO175" s="121">
        <f>$L175*POWER($E$1,(CN$6-'[1]Tabulka propočtu, verze 2021'!$B$3))*CO$3/$E$4</f>
        <v>0</v>
      </c>
      <c r="CP175" s="1"/>
      <c r="CQ175" s="121">
        <f>$K175*POWER($E$1,(CQ$6-'[1]Tabulka propočtu, verze 2021'!$B$3))*CR$3/$E$4</f>
        <v>0</v>
      </c>
      <c r="CR175" s="121">
        <f>$L175*POWER($E$1,(CQ$6-'[1]Tabulka propočtu, verze 2021'!$B$3))*CR$3/$E$4</f>
        <v>0</v>
      </c>
      <c r="CS175" s="1"/>
      <c r="CT175" s="121">
        <f>$K175*POWER($E$1,(CT$6-'[1]Tabulka propočtu, verze 2021'!$B$3))*CU$3/$E$4</f>
        <v>0</v>
      </c>
      <c r="CU175" s="121">
        <f>$L175*POWER($E$1,(CT$6-'[1]Tabulka propočtu, verze 2021'!$B$3))*CU$3/$E$4</f>
        <v>0</v>
      </c>
      <c r="CV175" s="1"/>
      <c r="CW175" s="121">
        <f>$K175*POWER($E$1,(CW$6-'[1]Tabulka propočtu, verze 2021'!$B$3))*CX$3/$E$4</f>
        <v>0</v>
      </c>
      <c r="CX175" s="121">
        <f>$L175*POWER($E$1,(CW$6-'[1]Tabulka propočtu, verze 2021'!$B$3))*CX$3/$E$4</f>
        <v>0</v>
      </c>
      <c r="CY175" s="1"/>
      <c r="CZ175" s="121">
        <f>$K175*POWER($E$1,(CZ$6-'[1]Tabulka propočtu, verze 2021'!$B$3))*DA$3/$E$4</f>
        <v>0</v>
      </c>
      <c r="DA175" s="121">
        <f>$L175*POWER($E$1,(CZ$6-'[1]Tabulka propočtu, verze 2021'!$B$3))*DA$3/$E$4</f>
        <v>0</v>
      </c>
      <c r="DB175" s="1"/>
      <c r="DC175" s="121">
        <f>$K175*POWER($E$1,(DC$6-'[1]Tabulka propočtu, verze 2021'!$B$3))*DD$3/$E$4</f>
        <v>0</v>
      </c>
      <c r="DD175" s="121">
        <f>$L175*POWER($E$1,(DC$6-'[1]Tabulka propočtu, verze 2021'!$B$3))*DD$3/$E$4</f>
        <v>0</v>
      </c>
      <c r="DE175" s="1"/>
    </row>
    <row r="176" spans="1:109" x14ac:dyDescent="0.2">
      <c r="A176" s="136"/>
      <c r="B176" s="123" t="s">
        <v>32</v>
      </c>
      <c r="C176" s="114" t="str">
        <f>'[1]Tabulka propočtu, verze 2021'!C171</f>
        <v>J06</v>
      </c>
      <c r="D176" s="75" t="str">
        <f>'[1]Tabulka propočtu, verze 2021'!D171</f>
        <v>Rezervní řádek</v>
      </c>
      <c r="E176" s="76">
        <f>'[1]Tabulka propočtu, verze 2021'!E171</f>
        <v>0</v>
      </c>
      <c r="F176" s="77">
        <f>'[1]Tabulka propočtu, verze 2021'!G171</f>
        <v>0</v>
      </c>
      <c r="H176" s="126">
        <f>'[1]Tabulka propočtu, verze 2021'!$CQ171</f>
        <v>0</v>
      </c>
      <c r="I176" s="121">
        <f>'[1]Tabulka propočtu, verze 2021'!$CS171</f>
        <v>0</v>
      </c>
      <c r="K176" s="121">
        <f>'[1]Tabulka propočtu, verze 2021'!$CQ171</f>
        <v>0</v>
      </c>
      <c r="L176" s="121">
        <f>'[1]Tabulka propočtu, verze 2021'!$CS171</f>
        <v>0</v>
      </c>
      <c r="M176" s="64"/>
      <c r="N176" s="126">
        <f t="shared" si="343"/>
        <v>0</v>
      </c>
      <c r="O176" s="121">
        <f t="shared" si="344"/>
        <v>0</v>
      </c>
      <c r="P176"/>
      <c r="Q176" s="121">
        <f>$K176*POWER($E$1,(Q$6-'[1]Tabulka propočtu, verze 2021'!$B$3))*R$3/$E$4</f>
        <v>0</v>
      </c>
      <c r="R176" s="121">
        <f>$L176*POWER($E$1,(Q$6-'[1]Tabulka propočtu, verze 2021'!$B$3))*R$3/$E$4</f>
        <v>0</v>
      </c>
      <c r="S176"/>
      <c r="T176" s="121">
        <f>$K176*POWER($E$1,($T$6-'[1]Tabulka propočtu, verze 2021'!$B$3))*U$3/$E$4</f>
        <v>0</v>
      </c>
      <c r="U176" s="121">
        <f>$L176*POWER($E$1,($T$6-'[1]Tabulka propočtu, verze 2021'!$B$3))*U$3/$E$4</f>
        <v>0</v>
      </c>
      <c r="W176" s="121">
        <f>$K176*POWER($E$1,(W$6-'[1]Tabulka propočtu, verze 2021'!$B$3))*X$3/$E$4</f>
        <v>0</v>
      </c>
      <c r="X176" s="121">
        <f>$L176*POWER($E$1,(W$6-'[1]Tabulka propočtu, verze 2021'!$B$3))*X$3/$E$4</f>
        <v>0</v>
      </c>
      <c r="Z176" s="121">
        <f>$K176*POWER($E$1,(Z$6-'[1]Tabulka propočtu, verze 2021'!$B$3))*AA$3/$E$4</f>
        <v>0</v>
      </c>
      <c r="AA176" s="121">
        <f>$L176*POWER($E$1,(Z$6-'[1]Tabulka propočtu, verze 2021'!$B$3))*AA$3/$E$4</f>
        <v>0</v>
      </c>
      <c r="AB176" s="1"/>
      <c r="AC176" s="121">
        <f>$K176*POWER($E$1,(AC$6-'[1]Tabulka propočtu, verze 2021'!$B$3))*AD$3/$E$4</f>
        <v>0</v>
      </c>
      <c r="AD176" s="121">
        <f>$L176*POWER($E$1,(AC$6-'[1]Tabulka propočtu, verze 2021'!$B$3))*AD$3/$E$4</f>
        <v>0</v>
      </c>
      <c r="AE176" s="1"/>
      <c r="AF176" s="121">
        <f>$K176*POWER($E$1,(AF$6-'[1]Tabulka propočtu, verze 2021'!$B$3))*AG$3/$E$4</f>
        <v>0</v>
      </c>
      <c r="AG176" s="121">
        <f>$L176*POWER($E$1,(AF$6-'[1]Tabulka propočtu, verze 2021'!$B$3))*AG$3/$E$4</f>
        <v>0</v>
      </c>
      <c r="AH176" s="1"/>
      <c r="AI176" s="121">
        <f>$K176*POWER($E$1,(AI$6-'[1]Tabulka propočtu, verze 2021'!$B$3))*AJ$3/$E$4</f>
        <v>0</v>
      </c>
      <c r="AJ176" s="121">
        <f>$L176*POWER($E$1,(AI$6-'[1]Tabulka propočtu, verze 2021'!$B$3))*AJ$3/$E$4</f>
        <v>0</v>
      </c>
      <c r="AK176" s="1"/>
      <c r="AL176" s="121">
        <f>$K176*POWER($E$1,(AL$6-'[1]Tabulka propočtu, verze 2021'!$B$3))*AM$3/$E$4</f>
        <v>0</v>
      </c>
      <c r="AM176" s="121">
        <f>$L176*POWER($E$1,(AL$6-'[1]Tabulka propočtu, verze 2021'!$B$3))*AM$3/$E$4</f>
        <v>0</v>
      </c>
      <c r="AN176" s="1"/>
      <c r="AO176" s="121">
        <f>$K176*POWER($E$1,(AO$6-'[1]Tabulka propočtu, verze 2021'!$B$3))*AP$3/$E$4</f>
        <v>0</v>
      </c>
      <c r="AP176" s="121">
        <f>$L176*POWER($E$1,(AO$6-'[1]Tabulka propočtu, verze 2021'!$B$3))*AP$3/$E$4</f>
        <v>0</v>
      </c>
      <c r="AQ176" s="1"/>
      <c r="AR176" s="121">
        <f>$K176*POWER($E$1,(AR$6-'[1]Tabulka propočtu, verze 2021'!$B$3))*AS$3/$E$4</f>
        <v>0</v>
      </c>
      <c r="AS176" s="121">
        <f>$L176*POWER($E$1,(AR$6-'[1]Tabulka propočtu, verze 2021'!$B$3))*AS$3/$E$4</f>
        <v>0</v>
      </c>
      <c r="AT176" s="1"/>
      <c r="AU176" s="121">
        <f>$K176*POWER($E$1,(AU$6-'[1]Tabulka propočtu, verze 2021'!$B$3))*AV$3/$E$4</f>
        <v>0</v>
      </c>
      <c r="AV176" s="121">
        <f>$L176*POWER($E$1,(AU$6-'[1]Tabulka propočtu, verze 2021'!$B$3))*AV$3/$E$4</f>
        <v>0</v>
      </c>
      <c r="AW176" s="1"/>
      <c r="AX176" s="121">
        <f>$K176*POWER($E$1,(AX$6-'[1]Tabulka propočtu, verze 2021'!$B$3))*AY$3/$E$4</f>
        <v>0</v>
      </c>
      <c r="AY176" s="121">
        <f>$L176*POWER($E$1,(AX$6-'[1]Tabulka propočtu, verze 2021'!$B$3))*AY$3/$E$4</f>
        <v>0</v>
      </c>
      <c r="AZ176" s="1"/>
      <c r="BA176" s="121">
        <f>$K176*POWER($E$1,(BA$6-'[1]Tabulka propočtu, verze 2021'!$B$3))*BB$3/$E$4</f>
        <v>0</v>
      </c>
      <c r="BB176" s="121">
        <f>$L176*POWER($E$1,(BA$6-'[1]Tabulka propočtu, verze 2021'!$B$3))*BB$3/$E$4</f>
        <v>0</v>
      </c>
      <c r="BC176" s="1"/>
      <c r="BD176" s="121">
        <f>$K176*POWER($E$1,(BD$6-'[1]Tabulka propočtu, verze 2021'!$B$3))*BE$3/$E$4</f>
        <v>0</v>
      </c>
      <c r="BE176" s="121">
        <f>$L176*POWER($E$1,(BD$6-'[1]Tabulka propočtu, verze 2021'!$B$3))*BE$3/$E$4</f>
        <v>0</v>
      </c>
      <c r="BF176" s="1"/>
      <c r="BG176" s="121">
        <f>$K176*POWER($E$1,(BG$6-'[1]Tabulka propočtu, verze 2021'!$B$3))*BH$3/$E$4</f>
        <v>0</v>
      </c>
      <c r="BH176" s="121">
        <f>$L176*POWER($E$1,(BG$6-'[1]Tabulka propočtu, verze 2021'!$B$3))*BH$3/$E$4</f>
        <v>0</v>
      </c>
      <c r="BI176" s="1"/>
      <c r="BJ176" s="121">
        <f>$K176*POWER($E$1,(BJ$6-'[1]Tabulka propočtu, verze 2021'!$B$3))*BK$3/$E$4</f>
        <v>0</v>
      </c>
      <c r="BK176" s="121">
        <f>$L176*POWER($E$1,(BJ$6-'[1]Tabulka propočtu, verze 2021'!$B$3))*BK$3/$E$4</f>
        <v>0</v>
      </c>
      <c r="BL176" s="1"/>
      <c r="BM176" s="121">
        <f>$K176*POWER($E$1,(BM$6-'[1]Tabulka propočtu, verze 2021'!$B$3))*BN$3/$E$4</f>
        <v>0</v>
      </c>
      <c r="BN176" s="121">
        <f>$L176*POWER($E$1,(BM$6-'[1]Tabulka propočtu, verze 2021'!$B$3))*BN$3/$E$4</f>
        <v>0</v>
      </c>
      <c r="BO176" s="1"/>
      <c r="BP176" s="121">
        <f>$K176*POWER($E$1,(BP$6-'[1]Tabulka propočtu, verze 2021'!$B$3))*BQ$3/$E$4</f>
        <v>0</v>
      </c>
      <c r="BQ176" s="121">
        <f>$L176*POWER($E$1,(BP$6-'[1]Tabulka propočtu, verze 2021'!$B$3))*BQ$3/$E$4</f>
        <v>0</v>
      </c>
      <c r="BR176" s="1"/>
      <c r="BS176" s="121">
        <f>$K176*POWER($E$1,(BS$6-'[1]Tabulka propočtu, verze 2021'!$B$3))*BT$3/$E$4</f>
        <v>0</v>
      </c>
      <c r="BT176" s="121">
        <f>$L176*POWER($E$1,(BS$6-'[1]Tabulka propočtu, verze 2021'!$B$3))*BT$3/$E$4</f>
        <v>0</v>
      </c>
      <c r="BU176" s="1"/>
      <c r="BV176" s="121">
        <f>$K176*POWER($E$1,(BV$6-'[1]Tabulka propočtu, verze 2021'!$B$3))*BW$3/$E$4</f>
        <v>0</v>
      </c>
      <c r="BW176" s="121">
        <f>$L176*POWER($E$1,(BV$6-'[1]Tabulka propočtu, verze 2021'!$B$3))*BW$3/$E$4</f>
        <v>0</v>
      </c>
      <c r="BX176" s="1"/>
      <c r="BY176" s="121">
        <f>$K176*POWER($E$1,(BY$6-'[1]Tabulka propočtu, verze 2021'!$B$3))*BZ$3/$E$4</f>
        <v>0</v>
      </c>
      <c r="BZ176" s="121">
        <f>$L176*POWER($E$1,(BY$6-'[1]Tabulka propočtu, verze 2021'!$B$3))*BZ$3/$E$4</f>
        <v>0</v>
      </c>
      <c r="CA176" s="1"/>
      <c r="CB176" s="121">
        <f>$K176*POWER($E$1,(CB$6-'[1]Tabulka propočtu, verze 2021'!$B$3))*CC$3/$E$4</f>
        <v>0</v>
      </c>
      <c r="CC176" s="121">
        <f>$L176*POWER($E$1,(CB$6-'[1]Tabulka propočtu, verze 2021'!$B$3))*CC$3/$E$4</f>
        <v>0</v>
      </c>
      <c r="CD176" s="1"/>
      <c r="CE176" s="121">
        <f>$K176*POWER($E$1,(CE$6-'[1]Tabulka propočtu, verze 2021'!$B$3))*CF$3/$E$4</f>
        <v>0</v>
      </c>
      <c r="CF176" s="121">
        <f>$L176*POWER($E$1,(CE$6-'[1]Tabulka propočtu, verze 2021'!$B$3))*CF$3/$E$4</f>
        <v>0</v>
      </c>
      <c r="CG176" s="1"/>
      <c r="CH176" s="121">
        <f>$K176*POWER($E$1,(CH$6-'[1]Tabulka propočtu, verze 2021'!$B$3))*CI$3/$E$4</f>
        <v>0</v>
      </c>
      <c r="CI176" s="121">
        <f>$L176*POWER($E$1,(CH$6-'[1]Tabulka propočtu, verze 2021'!$B$3))*CI$3/$E$4</f>
        <v>0</v>
      </c>
      <c r="CJ176" s="1"/>
      <c r="CK176" s="121">
        <f>$K176*POWER($E$1,(CK$6-'[1]Tabulka propočtu, verze 2021'!$B$3))*CL$3/$E$4</f>
        <v>0</v>
      </c>
      <c r="CL176" s="121">
        <f>$L176*POWER($E$1,(CK$6-'[1]Tabulka propočtu, verze 2021'!$B$3))*CL$3/$E$4</f>
        <v>0</v>
      </c>
      <c r="CM176" s="1"/>
      <c r="CN176" s="121">
        <f>$K176*POWER($E$1,(CN$6-'[1]Tabulka propočtu, verze 2021'!$B$3))*CO$3/$E$4</f>
        <v>0</v>
      </c>
      <c r="CO176" s="121">
        <f>$L176*POWER($E$1,(CN$6-'[1]Tabulka propočtu, verze 2021'!$B$3))*CO$3/$E$4</f>
        <v>0</v>
      </c>
      <c r="CP176" s="1"/>
      <c r="CQ176" s="121">
        <f>$K176*POWER($E$1,(CQ$6-'[1]Tabulka propočtu, verze 2021'!$B$3))*CR$3/$E$4</f>
        <v>0</v>
      </c>
      <c r="CR176" s="121">
        <f>$L176*POWER($E$1,(CQ$6-'[1]Tabulka propočtu, verze 2021'!$B$3))*CR$3/$E$4</f>
        <v>0</v>
      </c>
      <c r="CS176" s="1"/>
      <c r="CT176" s="121">
        <f>$K176*POWER($E$1,(CT$6-'[1]Tabulka propočtu, verze 2021'!$B$3))*CU$3/$E$4</f>
        <v>0</v>
      </c>
      <c r="CU176" s="121">
        <f>$L176*POWER($E$1,(CT$6-'[1]Tabulka propočtu, verze 2021'!$B$3))*CU$3/$E$4</f>
        <v>0</v>
      </c>
      <c r="CV176" s="1"/>
      <c r="CW176" s="121">
        <f>$K176*POWER($E$1,(CW$6-'[1]Tabulka propočtu, verze 2021'!$B$3))*CX$3/$E$4</f>
        <v>0</v>
      </c>
      <c r="CX176" s="121">
        <f>$L176*POWER($E$1,(CW$6-'[1]Tabulka propočtu, verze 2021'!$B$3))*CX$3/$E$4</f>
        <v>0</v>
      </c>
      <c r="CY176" s="1"/>
      <c r="CZ176" s="121">
        <f>$K176*POWER($E$1,(CZ$6-'[1]Tabulka propočtu, verze 2021'!$B$3))*DA$3/$E$4</f>
        <v>0</v>
      </c>
      <c r="DA176" s="121">
        <f>$L176*POWER($E$1,(CZ$6-'[1]Tabulka propočtu, verze 2021'!$B$3))*DA$3/$E$4</f>
        <v>0</v>
      </c>
      <c r="DB176" s="1"/>
      <c r="DC176" s="121">
        <f>$K176*POWER($E$1,(DC$6-'[1]Tabulka propočtu, verze 2021'!$B$3))*DD$3/$E$4</f>
        <v>0</v>
      </c>
      <c r="DD176" s="121">
        <f>$L176*POWER($E$1,(DC$6-'[1]Tabulka propočtu, verze 2021'!$B$3))*DD$3/$E$4</f>
        <v>0</v>
      </c>
      <c r="DE176" s="1"/>
    </row>
    <row r="177" spans="1:109" x14ac:dyDescent="0.2">
      <c r="A177" s="136"/>
      <c r="B177" s="119"/>
      <c r="C177" s="114" t="str">
        <f>'[1]Tabulka propočtu, verze 2021'!C172</f>
        <v>J07</v>
      </c>
      <c r="D177" s="75" t="str">
        <f>'[1]Tabulka propočtu, verze 2021'!D172</f>
        <v>Rezervní řádek</v>
      </c>
      <c r="E177" s="76">
        <f>'[1]Tabulka propočtu, verze 2021'!E172</f>
        <v>0</v>
      </c>
      <c r="F177" s="77">
        <f>'[1]Tabulka propočtu, verze 2021'!G172</f>
        <v>0</v>
      </c>
      <c r="H177" s="126">
        <f>'[1]Tabulka propočtu, verze 2021'!$CQ172</f>
        <v>0</v>
      </c>
      <c r="I177" s="121">
        <f>'[1]Tabulka propočtu, verze 2021'!$CS172</f>
        <v>0</v>
      </c>
      <c r="K177" s="121">
        <f>'[1]Tabulka propočtu, verze 2021'!$CQ172</f>
        <v>0</v>
      </c>
      <c r="L177" s="121">
        <f>'[1]Tabulka propočtu, verze 2021'!$CS172</f>
        <v>0</v>
      </c>
      <c r="M177" s="64"/>
      <c r="N177" s="126">
        <f t="shared" si="343"/>
        <v>0</v>
      </c>
      <c r="O177" s="121">
        <f t="shared" si="344"/>
        <v>0</v>
      </c>
      <c r="P177"/>
      <c r="Q177" s="121">
        <f>$K177*POWER($E$1,(Q$6-'[1]Tabulka propočtu, verze 2021'!$B$3))*R$3/$E$4</f>
        <v>0</v>
      </c>
      <c r="R177" s="121">
        <f>$L177*POWER($E$1,(Q$6-'[1]Tabulka propočtu, verze 2021'!$B$3))*R$3/$E$4</f>
        <v>0</v>
      </c>
      <c r="S177"/>
      <c r="T177" s="121">
        <f>$K177*POWER($E$1,($T$6-'[1]Tabulka propočtu, verze 2021'!$B$3))*U$3/$E$4</f>
        <v>0</v>
      </c>
      <c r="U177" s="121">
        <f>$L177*POWER($E$1,($T$6-'[1]Tabulka propočtu, verze 2021'!$B$3))*U$3/$E$4</f>
        <v>0</v>
      </c>
      <c r="W177" s="121">
        <f>$K177*POWER($E$1,(W$6-'[1]Tabulka propočtu, verze 2021'!$B$3))*X$3/$E$4</f>
        <v>0</v>
      </c>
      <c r="X177" s="121">
        <f>$L177*POWER($E$1,(W$6-'[1]Tabulka propočtu, verze 2021'!$B$3))*X$3/$E$4</f>
        <v>0</v>
      </c>
      <c r="Z177" s="121">
        <f>$K177*POWER($E$1,(Z$6-'[1]Tabulka propočtu, verze 2021'!$B$3))*AA$3/$E$4</f>
        <v>0</v>
      </c>
      <c r="AA177" s="121">
        <f>$L177*POWER($E$1,(Z$6-'[1]Tabulka propočtu, verze 2021'!$B$3))*AA$3/$E$4</f>
        <v>0</v>
      </c>
      <c r="AB177" s="1"/>
      <c r="AC177" s="121">
        <f>$K177*POWER($E$1,(AC$6-'[1]Tabulka propočtu, verze 2021'!$B$3))*AD$3/$E$4</f>
        <v>0</v>
      </c>
      <c r="AD177" s="121">
        <f>$L177*POWER($E$1,(AC$6-'[1]Tabulka propočtu, verze 2021'!$B$3))*AD$3/$E$4</f>
        <v>0</v>
      </c>
      <c r="AE177" s="1"/>
      <c r="AF177" s="121">
        <f>$K177*POWER($E$1,(AF$6-'[1]Tabulka propočtu, verze 2021'!$B$3))*AG$3/$E$4</f>
        <v>0</v>
      </c>
      <c r="AG177" s="121">
        <f>$L177*POWER($E$1,(AF$6-'[1]Tabulka propočtu, verze 2021'!$B$3))*AG$3/$E$4</f>
        <v>0</v>
      </c>
      <c r="AH177" s="1"/>
      <c r="AI177" s="121">
        <f>$K177*POWER($E$1,(AI$6-'[1]Tabulka propočtu, verze 2021'!$B$3))*AJ$3/$E$4</f>
        <v>0</v>
      </c>
      <c r="AJ177" s="121">
        <f>$L177*POWER($E$1,(AI$6-'[1]Tabulka propočtu, verze 2021'!$B$3))*AJ$3/$E$4</f>
        <v>0</v>
      </c>
      <c r="AK177" s="1"/>
      <c r="AL177" s="121">
        <f>$K177*POWER($E$1,(AL$6-'[1]Tabulka propočtu, verze 2021'!$B$3))*AM$3/$E$4</f>
        <v>0</v>
      </c>
      <c r="AM177" s="121">
        <f>$L177*POWER($E$1,(AL$6-'[1]Tabulka propočtu, verze 2021'!$B$3))*AM$3/$E$4</f>
        <v>0</v>
      </c>
      <c r="AN177" s="1"/>
      <c r="AO177" s="121">
        <f>$K177*POWER($E$1,(AO$6-'[1]Tabulka propočtu, verze 2021'!$B$3))*AP$3/$E$4</f>
        <v>0</v>
      </c>
      <c r="AP177" s="121">
        <f>$L177*POWER($E$1,(AO$6-'[1]Tabulka propočtu, verze 2021'!$B$3))*AP$3/$E$4</f>
        <v>0</v>
      </c>
      <c r="AQ177" s="1"/>
      <c r="AR177" s="121">
        <f>$K177*POWER($E$1,(AR$6-'[1]Tabulka propočtu, verze 2021'!$B$3))*AS$3/$E$4</f>
        <v>0</v>
      </c>
      <c r="AS177" s="121">
        <f>$L177*POWER($E$1,(AR$6-'[1]Tabulka propočtu, verze 2021'!$B$3))*AS$3/$E$4</f>
        <v>0</v>
      </c>
      <c r="AT177" s="1"/>
      <c r="AU177" s="121">
        <f>$K177*POWER($E$1,(AU$6-'[1]Tabulka propočtu, verze 2021'!$B$3))*AV$3/$E$4</f>
        <v>0</v>
      </c>
      <c r="AV177" s="121">
        <f>$L177*POWER($E$1,(AU$6-'[1]Tabulka propočtu, verze 2021'!$B$3))*AV$3/$E$4</f>
        <v>0</v>
      </c>
      <c r="AW177" s="1"/>
      <c r="AX177" s="121">
        <f>$K177*POWER($E$1,(AX$6-'[1]Tabulka propočtu, verze 2021'!$B$3))*AY$3/$E$4</f>
        <v>0</v>
      </c>
      <c r="AY177" s="121">
        <f>$L177*POWER($E$1,(AX$6-'[1]Tabulka propočtu, verze 2021'!$B$3))*AY$3/$E$4</f>
        <v>0</v>
      </c>
      <c r="AZ177" s="1"/>
      <c r="BA177" s="121">
        <f>$K177*POWER($E$1,(BA$6-'[1]Tabulka propočtu, verze 2021'!$B$3))*BB$3/$E$4</f>
        <v>0</v>
      </c>
      <c r="BB177" s="121">
        <f>$L177*POWER($E$1,(BA$6-'[1]Tabulka propočtu, verze 2021'!$B$3))*BB$3/$E$4</f>
        <v>0</v>
      </c>
      <c r="BC177" s="1"/>
      <c r="BD177" s="121">
        <f>$K177*POWER($E$1,(BD$6-'[1]Tabulka propočtu, verze 2021'!$B$3))*BE$3/$E$4</f>
        <v>0</v>
      </c>
      <c r="BE177" s="121">
        <f>$L177*POWER($E$1,(BD$6-'[1]Tabulka propočtu, verze 2021'!$B$3))*BE$3/$E$4</f>
        <v>0</v>
      </c>
      <c r="BF177" s="1"/>
      <c r="BG177" s="121">
        <f>$K177*POWER($E$1,(BG$6-'[1]Tabulka propočtu, verze 2021'!$B$3))*BH$3/$E$4</f>
        <v>0</v>
      </c>
      <c r="BH177" s="121">
        <f>$L177*POWER($E$1,(BG$6-'[1]Tabulka propočtu, verze 2021'!$B$3))*BH$3/$E$4</f>
        <v>0</v>
      </c>
      <c r="BI177" s="1"/>
      <c r="BJ177" s="121">
        <f>$K177*POWER($E$1,(BJ$6-'[1]Tabulka propočtu, verze 2021'!$B$3))*BK$3/$E$4</f>
        <v>0</v>
      </c>
      <c r="BK177" s="121">
        <f>$L177*POWER($E$1,(BJ$6-'[1]Tabulka propočtu, verze 2021'!$B$3))*BK$3/$E$4</f>
        <v>0</v>
      </c>
      <c r="BL177" s="1"/>
      <c r="BM177" s="121">
        <f>$K177*POWER($E$1,(BM$6-'[1]Tabulka propočtu, verze 2021'!$B$3))*BN$3/$E$4</f>
        <v>0</v>
      </c>
      <c r="BN177" s="121">
        <f>$L177*POWER($E$1,(BM$6-'[1]Tabulka propočtu, verze 2021'!$B$3))*BN$3/$E$4</f>
        <v>0</v>
      </c>
      <c r="BO177" s="1"/>
      <c r="BP177" s="121">
        <f>$K177*POWER($E$1,(BP$6-'[1]Tabulka propočtu, verze 2021'!$B$3))*BQ$3/$E$4</f>
        <v>0</v>
      </c>
      <c r="BQ177" s="121">
        <f>$L177*POWER($E$1,(BP$6-'[1]Tabulka propočtu, verze 2021'!$B$3))*BQ$3/$E$4</f>
        <v>0</v>
      </c>
      <c r="BR177" s="1"/>
      <c r="BS177" s="121">
        <f>$K177*POWER($E$1,(BS$6-'[1]Tabulka propočtu, verze 2021'!$B$3))*BT$3/$E$4</f>
        <v>0</v>
      </c>
      <c r="BT177" s="121">
        <f>$L177*POWER($E$1,(BS$6-'[1]Tabulka propočtu, verze 2021'!$B$3))*BT$3/$E$4</f>
        <v>0</v>
      </c>
      <c r="BU177" s="1"/>
      <c r="BV177" s="121">
        <f>$K177*POWER($E$1,(BV$6-'[1]Tabulka propočtu, verze 2021'!$B$3))*BW$3/$E$4</f>
        <v>0</v>
      </c>
      <c r="BW177" s="121">
        <f>$L177*POWER($E$1,(BV$6-'[1]Tabulka propočtu, verze 2021'!$B$3))*BW$3/$E$4</f>
        <v>0</v>
      </c>
      <c r="BX177" s="1"/>
      <c r="BY177" s="121">
        <f>$K177*POWER($E$1,(BY$6-'[1]Tabulka propočtu, verze 2021'!$B$3))*BZ$3/$E$4</f>
        <v>0</v>
      </c>
      <c r="BZ177" s="121">
        <f>$L177*POWER($E$1,(BY$6-'[1]Tabulka propočtu, verze 2021'!$B$3))*BZ$3/$E$4</f>
        <v>0</v>
      </c>
      <c r="CA177" s="1"/>
      <c r="CB177" s="121">
        <f>$K177*POWER($E$1,(CB$6-'[1]Tabulka propočtu, verze 2021'!$B$3))*CC$3/$E$4</f>
        <v>0</v>
      </c>
      <c r="CC177" s="121">
        <f>$L177*POWER($E$1,(CB$6-'[1]Tabulka propočtu, verze 2021'!$B$3))*CC$3/$E$4</f>
        <v>0</v>
      </c>
      <c r="CD177" s="1"/>
      <c r="CE177" s="121">
        <f>$K177*POWER($E$1,(CE$6-'[1]Tabulka propočtu, verze 2021'!$B$3))*CF$3/$E$4</f>
        <v>0</v>
      </c>
      <c r="CF177" s="121">
        <f>$L177*POWER($E$1,(CE$6-'[1]Tabulka propočtu, verze 2021'!$B$3))*CF$3/$E$4</f>
        <v>0</v>
      </c>
      <c r="CG177" s="1"/>
      <c r="CH177" s="121">
        <f>$K177*POWER($E$1,(CH$6-'[1]Tabulka propočtu, verze 2021'!$B$3))*CI$3/$E$4</f>
        <v>0</v>
      </c>
      <c r="CI177" s="121">
        <f>$L177*POWER($E$1,(CH$6-'[1]Tabulka propočtu, verze 2021'!$B$3))*CI$3/$E$4</f>
        <v>0</v>
      </c>
      <c r="CJ177" s="1"/>
      <c r="CK177" s="121">
        <f>$K177*POWER($E$1,(CK$6-'[1]Tabulka propočtu, verze 2021'!$B$3))*CL$3/$E$4</f>
        <v>0</v>
      </c>
      <c r="CL177" s="121">
        <f>$L177*POWER($E$1,(CK$6-'[1]Tabulka propočtu, verze 2021'!$B$3))*CL$3/$E$4</f>
        <v>0</v>
      </c>
      <c r="CM177" s="1"/>
      <c r="CN177" s="121">
        <f>$K177*POWER($E$1,(CN$6-'[1]Tabulka propočtu, verze 2021'!$B$3))*CO$3/$E$4</f>
        <v>0</v>
      </c>
      <c r="CO177" s="121">
        <f>$L177*POWER($E$1,(CN$6-'[1]Tabulka propočtu, verze 2021'!$B$3))*CO$3/$E$4</f>
        <v>0</v>
      </c>
      <c r="CP177" s="1"/>
      <c r="CQ177" s="121">
        <f>$K177*POWER($E$1,(CQ$6-'[1]Tabulka propočtu, verze 2021'!$B$3))*CR$3/$E$4</f>
        <v>0</v>
      </c>
      <c r="CR177" s="121">
        <f>$L177*POWER($E$1,(CQ$6-'[1]Tabulka propočtu, verze 2021'!$B$3))*CR$3/$E$4</f>
        <v>0</v>
      </c>
      <c r="CS177" s="1"/>
      <c r="CT177" s="121">
        <f>$K177*POWER($E$1,(CT$6-'[1]Tabulka propočtu, verze 2021'!$B$3))*CU$3/$E$4</f>
        <v>0</v>
      </c>
      <c r="CU177" s="121">
        <f>$L177*POWER($E$1,(CT$6-'[1]Tabulka propočtu, verze 2021'!$B$3))*CU$3/$E$4</f>
        <v>0</v>
      </c>
      <c r="CV177" s="1"/>
      <c r="CW177" s="121">
        <f>$K177*POWER($E$1,(CW$6-'[1]Tabulka propočtu, verze 2021'!$B$3))*CX$3/$E$4</f>
        <v>0</v>
      </c>
      <c r="CX177" s="121">
        <f>$L177*POWER($E$1,(CW$6-'[1]Tabulka propočtu, verze 2021'!$B$3))*CX$3/$E$4</f>
        <v>0</v>
      </c>
      <c r="CY177" s="1"/>
      <c r="CZ177" s="121">
        <f>$K177*POWER($E$1,(CZ$6-'[1]Tabulka propočtu, verze 2021'!$B$3))*DA$3/$E$4</f>
        <v>0</v>
      </c>
      <c r="DA177" s="121">
        <f>$L177*POWER($E$1,(CZ$6-'[1]Tabulka propočtu, verze 2021'!$B$3))*DA$3/$E$4</f>
        <v>0</v>
      </c>
      <c r="DB177" s="1"/>
      <c r="DC177" s="121">
        <f>$K177*POWER($E$1,(DC$6-'[1]Tabulka propočtu, verze 2021'!$B$3))*DD$3/$E$4</f>
        <v>0</v>
      </c>
      <c r="DD177" s="121">
        <f>$L177*POWER($E$1,(DC$6-'[1]Tabulka propočtu, verze 2021'!$B$3))*DD$3/$E$4</f>
        <v>0</v>
      </c>
      <c r="DE177" s="1"/>
    </row>
    <row r="178" spans="1:109" x14ac:dyDescent="0.2">
      <c r="A178" s="136"/>
      <c r="B178" s="119"/>
      <c r="C178" s="114" t="str">
        <f>'[1]Tabulka propočtu, verze 2021'!C173</f>
        <v>J08</v>
      </c>
      <c r="D178" s="79" t="str">
        <f>'[1]Tabulka propočtu, verze 2021'!D173</f>
        <v>Individuální kalkulace</v>
      </c>
      <c r="E178" s="80" t="str">
        <f>'[1]Tabulka propočtu, verze 2021'!E173</f>
        <v>mil. Kč</v>
      </c>
      <c r="F178" s="81">
        <f>'[1]Tabulka propočtu, verze 2021'!G173</f>
        <v>0</v>
      </c>
      <c r="H178" s="126">
        <f>'[1]Tabulka propočtu, verze 2021'!$CQ173</f>
        <v>0</v>
      </c>
      <c r="I178" s="121">
        <f>'[1]Tabulka propočtu, verze 2021'!$CS173</f>
        <v>0</v>
      </c>
      <c r="K178" s="121">
        <f>'[1]Tabulka propočtu, verze 2021'!$CQ173</f>
        <v>0</v>
      </c>
      <c r="L178" s="121">
        <f>'[1]Tabulka propočtu, verze 2021'!$CS173</f>
        <v>0</v>
      </c>
      <c r="M178" s="64"/>
      <c r="N178" s="126">
        <f t="shared" si="343"/>
        <v>0</v>
      </c>
      <c r="O178" s="121">
        <f t="shared" si="344"/>
        <v>0</v>
      </c>
      <c r="P178"/>
      <c r="Q178" s="121">
        <f>$K178*POWER($E$1,(Q$6-'[1]Tabulka propočtu, verze 2021'!$B$3))*R$3/$E$4</f>
        <v>0</v>
      </c>
      <c r="R178" s="121">
        <f>$L178*POWER($E$1,(Q$6-'[1]Tabulka propočtu, verze 2021'!$B$3))*R$3/$E$4</f>
        <v>0</v>
      </c>
      <c r="S178"/>
      <c r="T178" s="121">
        <f>$K178*POWER($E$1,($T$6-'[1]Tabulka propočtu, verze 2021'!$B$3))*U$3/$E$4</f>
        <v>0</v>
      </c>
      <c r="U178" s="121">
        <f>$L178*POWER($E$1,($T$6-'[1]Tabulka propočtu, verze 2021'!$B$3))*U$3/$E$4</f>
        <v>0</v>
      </c>
      <c r="W178" s="121">
        <f>$K178*POWER($E$1,(W$6-'[1]Tabulka propočtu, verze 2021'!$B$3))*X$3/$E$4</f>
        <v>0</v>
      </c>
      <c r="X178" s="121">
        <f>$L178*POWER($E$1,(W$6-'[1]Tabulka propočtu, verze 2021'!$B$3))*X$3/$E$4</f>
        <v>0</v>
      </c>
      <c r="Z178" s="121">
        <f>$K178*POWER($E$1,(Z$6-'[1]Tabulka propočtu, verze 2021'!$B$3))*AA$3/$E$4</f>
        <v>0</v>
      </c>
      <c r="AA178" s="121">
        <f>$L178*POWER($E$1,(Z$6-'[1]Tabulka propočtu, verze 2021'!$B$3))*AA$3/$E$4</f>
        <v>0</v>
      </c>
      <c r="AB178" s="1"/>
      <c r="AC178" s="121">
        <f>$K178*POWER($E$1,(AC$6-'[1]Tabulka propočtu, verze 2021'!$B$3))*AD$3/$E$4</f>
        <v>0</v>
      </c>
      <c r="AD178" s="121">
        <f>$L178*POWER($E$1,(AC$6-'[1]Tabulka propočtu, verze 2021'!$B$3))*AD$3/$E$4</f>
        <v>0</v>
      </c>
      <c r="AE178" s="1"/>
      <c r="AF178" s="121">
        <f>$K178*POWER($E$1,(AF$6-'[1]Tabulka propočtu, verze 2021'!$B$3))*AG$3/$E$4</f>
        <v>0</v>
      </c>
      <c r="AG178" s="121">
        <f>$L178*POWER($E$1,(AF$6-'[1]Tabulka propočtu, verze 2021'!$B$3))*AG$3/$E$4</f>
        <v>0</v>
      </c>
      <c r="AH178" s="1"/>
      <c r="AI178" s="121">
        <f>$K178*POWER($E$1,(AI$6-'[1]Tabulka propočtu, verze 2021'!$B$3))*AJ$3/$E$4</f>
        <v>0</v>
      </c>
      <c r="AJ178" s="121">
        <f>$L178*POWER($E$1,(AI$6-'[1]Tabulka propočtu, verze 2021'!$B$3))*AJ$3/$E$4</f>
        <v>0</v>
      </c>
      <c r="AK178" s="1"/>
      <c r="AL178" s="121">
        <f>$K178*POWER($E$1,(AL$6-'[1]Tabulka propočtu, verze 2021'!$B$3))*AM$3/$E$4</f>
        <v>0</v>
      </c>
      <c r="AM178" s="121">
        <f>$L178*POWER($E$1,(AL$6-'[1]Tabulka propočtu, verze 2021'!$B$3))*AM$3/$E$4</f>
        <v>0</v>
      </c>
      <c r="AN178" s="1"/>
      <c r="AO178" s="121">
        <f>$K178*POWER($E$1,(AO$6-'[1]Tabulka propočtu, verze 2021'!$B$3))*AP$3/$E$4</f>
        <v>0</v>
      </c>
      <c r="AP178" s="121">
        <f>$L178*POWER($E$1,(AO$6-'[1]Tabulka propočtu, verze 2021'!$B$3))*AP$3/$E$4</f>
        <v>0</v>
      </c>
      <c r="AQ178" s="1"/>
      <c r="AR178" s="121">
        <f>$K178*POWER($E$1,(AR$6-'[1]Tabulka propočtu, verze 2021'!$B$3))*AS$3/$E$4</f>
        <v>0</v>
      </c>
      <c r="AS178" s="121">
        <f>$L178*POWER($E$1,(AR$6-'[1]Tabulka propočtu, verze 2021'!$B$3))*AS$3/$E$4</f>
        <v>0</v>
      </c>
      <c r="AT178" s="1"/>
      <c r="AU178" s="121">
        <f>$K178*POWER($E$1,(AU$6-'[1]Tabulka propočtu, verze 2021'!$B$3))*AV$3/$E$4</f>
        <v>0</v>
      </c>
      <c r="AV178" s="121">
        <f>$L178*POWER($E$1,(AU$6-'[1]Tabulka propočtu, verze 2021'!$B$3))*AV$3/$E$4</f>
        <v>0</v>
      </c>
      <c r="AW178" s="1"/>
      <c r="AX178" s="121">
        <f>$K178*POWER($E$1,(AX$6-'[1]Tabulka propočtu, verze 2021'!$B$3))*AY$3/$E$4</f>
        <v>0</v>
      </c>
      <c r="AY178" s="121">
        <f>$L178*POWER($E$1,(AX$6-'[1]Tabulka propočtu, verze 2021'!$B$3))*AY$3/$E$4</f>
        <v>0</v>
      </c>
      <c r="AZ178" s="1"/>
      <c r="BA178" s="121">
        <f>$K178*POWER($E$1,(BA$6-'[1]Tabulka propočtu, verze 2021'!$B$3))*BB$3/$E$4</f>
        <v>0</v>
      </c>
      <c r="BB178" s="121">
        <f>$L178*POWER($E$1,(BA$6-'[1]Tabulka propočtu, verze 2021'!$B$3))*BB$3/$E$4</f>
        <v>0</v>
      </c>
      <c r="BC178" s="1"/>
      <c r="BD178" s="121">
        <f>$K178*POWER($E$1,(BD$6-'[1]Tabulka propočtu, verze 2021'!$B$3))*BE$3/$E$4</f>
        <v>0</v>
      </c>
      <c r="BE178" s="121">
        <f>$L178*POWER($E$1,(BD$6-'[1]Tabulka propočtu, verze 2021'!$B$3))*BE$3/$E$4</f>
        <v>0</v>
      </c>
      <c r="BF178" s="1"/>
      <c r="BG178" s="121">
        <f>$K178*POWER($E$1,(BG$6-'[1]Tabulka propočtu, verze 2021'!$B$3))*BH$3/$E$4</f>
        <v>0</v>
      </c>
      <c r="BH178" s="121">
        <f>$L178*POWER($E$1,(BG$6-'[1]Tabulka propočtu, verze 2021'!$B$3))*BH$3/$E$4</f>
        <v>0</v>
      </c>
      <c r="BI178" s="1"/>
      <c r="BJ178" s="121">
        <f>$K178*POWER($E$1,(BJ$6-'[1]Tabulka propočtu, verze 2021'!$B$3))*BK$3/$E$4</f>
        <v>0</v>
      </c>
      <c r="BK178" s="121">
        <f>$L178*POWER($E$1,(BJ$6-'[1]Tabulka propočtu, verze 2021'!$B$3))*BK$3/$E$4</f>
        <v>0</v>
      </c>
      <c r="BL178" s="1"/>
      <c r="BM178" s="121">
        <f>$K178*POWER($E$1,(BM$6-'[1]Tabulka propočtu, verze 2021'!$B$3))*BN$3/$E$4</f>
        <v>0</v>
      </c>
      <c r="BN178" s="121">
        <f>$L178*POWER($E$1,(BM$6-'[1]Tabulka propočtu, verze 2021'!$B$3))*BN$3/$E$4</f>
        <v>0</v>
      </c>
      <c r="BO178" s="1"/>
      <c r="BP178" s="121">
        <f>$K178*POWER($E$1,(BP$6-'[1]Tabulka propočtu, verze 2021'!$B$3))*BQ$3/$E$4</f>
        <v>0</v>
      </c>
      <c r="BQ178" s="121">
        <f>$L178*POWER($E$1,(BP$6-'[1]Tabulka propočtu, verze 2021'!$B$3))*BQ$3/$E$4</f>
        <v>0</v>
      </c>
      <c r="BR178" s="1"/>
      <c r="BS178" s="121">
        <f>$K178*POWER($E$1,(BS$6-'[1]Tabulka propočtu, verze 2021'!$B$3))*BT$3/$E$4</f>
        <v>0</v>
      </c>
      <c r="BT178" s="121">
        <f>$L178*POWER($E$1,(BS$6-'[1]Tabulka propočtu, verze 2021'!$B$3))*BT$3/$E$4</f>
        <v>0</v>
      </c>
      <c r="BU178" s="1"/>
      <c r="BV178" s="121">
        <f>$K178*POWER($E$1,(BV$6-'[1]Tabulka propočtu, verze 2021'!$B$3))*BW$3/$E$4</f>
        <v>0</v>
      </c>
      <c r="BW178" s="121">
        <f>$L178*POWER($E$1,(BV$6-'[1]Tabulka propočtu, verze 2021'!$B$3))*BW$3/$E$4</f>
        <v>0</v>
      </c>
      <c r="BX178" s="1"/>
      <c r="BY178" s="121">
        <f>$K178*POWER($E$1,(BY$6-'[1]Tabulka propočtu, verze 2021'!$B$3))*BZ$3/$E$4</f>
        <v>0</v>
      </c>
      <c r="BZ178" s="121">
        <f>$L178*POWER($E$1,(BY$6-'[1]Tabulka propočtu, verze 2021'!$B$3))*BZ$3/$E$4</f>
        <v>0</v>
      </c>
      <c r="CA178" s="1"/>
      <c r="CB178" s="121">
        <f>$K178*POWER($E$1,(CB$6-'[1]Tabulka propočtu, verze 2021'!$B$3))*CC$3/$E$4</f>
        <v>0</v>
      </c>
      <c r="CC178" s="121">
        <f>$L178*POWER($E$1,(CB$6-'[1]Tabulka propočtu, verze 2021'!$B$3))*CC$3/$E$4</f>
        <v>0</v>
      </c>
      <c r="CD178" s="1"/>
      <c r="CE178" s="121">
        <f>$K178*POWER($E$1,(CE$6-'[1]Tabulka propočtu, verze 2021'!$B$3))*CF$3/$E$4</f>
        <v>0</v>
      </c>
      <c r="CF178" s="121">
        <f>$L178*POWER($E$1,(CE$6-'[1]Tabulka propočtu, verze 2021'!$B$3))*CF$3/$E$4</f>
        <v>0</v>
      </c>
      <c r="CG178" s="1"/>
      <c r="CH178" s="121">
        <f>$K178*POWER($E$1,(CH$6-'[1]Tabulka propočtu, verze 2021'!$B$3))*CI$3/$E$4</f>
        <v>0</v>
      </c>
      <c r="CI178" s="121">
        <f>$L178*POWER($E$1,(CH$6-'[1]Tabulka propočtu, verze 2021'!$B$3))*CI$3/$E$4</f>
        <v>0</v>
      </c>
      <c r="CJ178" s="1"/>
      <c r="CK178" s="121">
        <f>$K178*POWER($E$1,(CK$6-'[1]Tabulka propočtu, verze 2021'!$B$3))*CL$3/$E$4</f>
        <v>0</v>
      </c>
      <c r="CL178" s="121">
        <f>$L178*POWER($E$1,(CK$6-'[1]Tabulka propočtu, verze 2021'!$B$3))*CL$3/$E$4</f>
        <v>0</v>
      </c>
      <c r="CM178" s="1"/>
      <c r="CN178" s="121">
        <f>$K178*POWER($E$1,(CN$6-'[1]Tabulka propočtu, verze 2021'!$B$3))*CO$3/$E$4</f>
        <v>0</v>
      </c>
      <c r="CO178" s="121">
        <f>$L178*POWER($E$1,(CN$6-'[1]Tabulka propočtu, verze 2021'!$B$3))*CO$3/$E$4</f>
        <v>0</v>
      </c>
      <c r="CP178" s="1"/>
      <c r="CQ178" s="121">
        <f>$K178*POWER($E$1,(CQ$6-'[1]Tabulka propočtu, verze 2021'!$B$3))*CR$3/$E$4</f>
        <v>0</v>
      </c>
      <c r="CR178" s="121">
        <f>$L178*POWER($E$1,(CQ$6-'[1]Tabulka propočtu, verze 2021'!$B$3))*CR$3/$E$4</f>
        <v>0</v>
      </c>
      <c r="CS178" s="1"/>
      <c r="CT178" s="121">
        <f>$K178*POWER($E$1,(CT$6-'[1]Tabulka propočtu, verze 2021'!$B$3))*CU$3/$E$4</f>
        <v>0</v>
      </c>
      <c r="CU178" s="121">
        <f>$L178*POWER($E$1,(CT$6-'[1]Tabulka propočtu, verze 2021'!$B$3))*CU$3/$E$4</f>
        <v>0</v>
      </c>
      <c r="CV178" s="1"/>
      <c r="CW178" s="121">
        <f>$K178*POWER($E$1,(CW$6-'[1]Tabulka propočtu, verze 2021'!$B$3))*CX$3/$E$4</f>
        <v>0</v>
      </c>
      <c r="CX178" s="121">
        <f>$L178*POWER($E$1,(CW$6-'[1]Tabulka propočtu, verze 2021'!$B$3))*CX$3/$E$4</f>
        <v>0</v>
      </c>
      <c r="CY178" s="1"/>
      <c r="CZ178" s="121">
        <f>$K178*POWER($E$1,(CZ$6-'[1]Tabulka propočtu, verze 2021'!$B$3))*DA$3/$E$4</f>
        <v>0</v>
      </c>
      <c r="DA178" s="121">
        <f>$L178*POWER($E$1,(CZ$6-'[1]Tabulka propočtu, verze 2021'!$B$3))*DA$3/$E$4</f>
        <v>0</v>
      </c>
      <c r="DB178" s="1"/>
      <c r="DC178" s="121">
        <f>$K178*POWER($E$1,(DC$6-'[1]Tabulka propočtu, verze 2021'!$B$3))*DD$3/$E$4</f>
        <v>0</v>
      </c>
      <c r="DD178" s="121">
        <f>$L178*POWER($E$1,(DC$6-'[1]Tabulka propočtu, verze 2021'!$B$3))*DD$3/$E$4</f>
        <v>0</v>
      </c>
      <c r="DE178" s="1"/>
    </row>
    <row r="179" spans="1:109" x14ac:dyDescent="0.2">
      <c r="A179" s="136"/>
      <c r="B179" s="119"/>
      <c r="C179" s="114" t="str">
        <f>'[1]Tabulka propočtu, verze 2021'!C174</f>
        <v>J09</v>
      </c>
      <c r="D179" s="147" t="str">
        <f>'[1]Tabulka propočtu, verze 2021'!D174</f>
        <v>Individuální kalkulace</v>
      </c>
      <c r="E179" s="80" t="str">
        <f>'[1]Tabulka propočtu, verze 2021'!E174</f>
        <v>mil. Kč</v>
      </c>
      <c r="F179" s="81">
        <f>'[1]Tabulka propočtu, verze 2021'!G174</f>
        <v>0</v>
      </c>
      <c r="H179" s="126">
        <f>'[1]Tabulka propočtu, verze 2021'!$CQ174</f>
        <v>0</v>
      </c>
      <c r="I179" s="121">
        <f>'[1]Tabulka propočtu, verze 2021'!$CS174</f>
        <v>0</v>
      </c>
      <c r="K179" s="126">
        <f>'[1]Tabulka propočtu, verze 2021'!$CQ174</f>
        <v>0</v>
      </c>
      <c r="L179" s="126">
        <f>'[1]Tabulka propočtu, verze 2021'!$CS174</f>
        <v>0</v>
      </c>
      <c r="M179" s="64"/>
      <c r="N179" s="126">
        <f t="shared" si="343"/>
        <v>0</v>
      </c>
      <c r="O179" s="126">
        <f t="shared" si="344"/>
        <v>0</v>
      </c>
      <c r="P179"/>
      <c r="Q179" s="121">
        <f>$K179*POWER($E$1,(Q$6-'[1]Tabulka propočtu, verze 2021'!$B$3))*R$3/$E$4</f>
        <v>0</v>
      </c>
      <c r="R179" s="121">
        <f>$L179*POWER($E$1,(Q$6-'[1]Tabulka propočtu, verze 2021'!$B$3))*R$3/$E$4</f>
        <v>0</v>
      </c>
      <c r="S179"/>
      <c r="T179" s="121">
        <f>$K179*POWER($E$1,($T$6-'[1]Tabulka propočtu, verze 2021'!$B$3))*U$3/$E$4</f>
        <v>0</v>
      </c>
      <c r="U179" s="121">
        <f>$L179*POWER($E$1,($T$6-'[1]Tabulka propočtu, verze 2021'!$B$3))*U$3/$E$4</f>
        <v>0</v>
      </c>
      <c r="W179" s="121">
        <f>$K179*POWER($E$1,(W$6-'[1]Tabulka propočtu, verze 2021'!$B$3))*X$3/$E$4</f>
        <v>0</v>
      </c>
      <c r="X179" s="121">
        <f>$L179*POWER($E$1,(W$6-'[1]Tabulka propočtu, verze 2021'!$B$3))*X$3/$E$4</f>
        <v>0</v>
      </c>
      <c r="Z179" s="121">
        <f>$K179*POWER($E$1,(Z$6-'[1]Tabulka propočtu, verze 2021'!$B$3))*AA$3/$E$4</f>
        <v>0</v>
      </c>
      <c r="AA179" s="121">
        <f>$L179*POWER($E$1,(Z$6-'[1]Tabulka propočtu, verze 2021'!$B$3))*AA$3/$E$4</f>
        <v>0</v>
      </c>
      <c r="AB179" s="1"/>
      <c r="AC179" s="121">
        <f>$K179*POWER($E$1,(AC$6-'[1]Tabulka propočtu, verze 2021'!$B$3))*AD$3/$E$4</f>
        <v>0</v>
      </c>
      <c r="AD179" s="121">
        <f>$L179*POWER($E$1,(AC$6-'[1]Tabulka propočtu, verze 2021'!$B$3))*AD$3/$E$4</f>
        <v>0</v>
      </c>
      <c r="AE179" s="1"/>
      <c r="AF179" s="121">
        <f>$K179*POWER($E$1,(AF$6-'[1]Tabulka propočtu, verze 2021'!$B$3))*AG$3/$E$4</f>
        <v>0</v>
      </c>
      <c r="AG179" s="121">
        <f>$L179*POWER($E$1,(AF$6-'[1]Tabulka propočtu, verze 2021'!$B$3))*AG$3/$E$4</f>
        <v>0</v>
      </c>
      <c r="AH179" s="1"/>
      <c r="AI179" s="121">
        <f>$K179*POWER($E$1,(AI$6-'[1]Tabulka propočtu, verze 2021'!$B$3))*AJ$3/$E$4</f>
        <v>0</v>
      </c>
      <c r="AJ179" s="121">
        <f>$L179*POWER($E$1,(AI$6-'[1]Tabulka propočtu, verze 2021'!$B$3))*AJ$3/$E$4</f>
        <v>0</v>
      </c>
      <c r="AK179" s="1"/>
      <c r="AL179" s="121">
        <f>$K179*POWER($E$1,(AL$6-'[1]Tabulka propočtu, verze 2021'!$B$3))*AM$3/$E$4</f>
        <v>0</v>
      </c>
      <c r="AM179" s="121">
        <f>$L179*POWER($E$1,(AL$6-'[1]Tabulka propočtu, verze 2021'!$B$3))*AM$3/$E$4</f>
        <v>0</v>
      </c>
      <c r="AN179" s="1"/>
      <c r="AO179" s="121">
        <f>$K179*POWER($E$1,(AO$6-'[1]Tabulka propočtu, verze 2021'!$B$3))*AP$3/$E$4</f>
        <v>0</v>
      </c>
      <c r="AP179" s="121">
        <f>$L179*POWER($E$1,(AO$6-'[1]Tabulka propočtu, verze 2021'!$B$3))*AP$3/$E$4</f>
        <v>0</v>
      </c>
      <c r="AQ179" s="1"/>
      <c r="AR179" s="121">
        <f>$K179*POWER($E$1,(AR$6-'[1]Tabulka propočtu, verze 2021'!$B$3))*AS$3/$E$4</f>
        <v>0</v>
      </c>
      <c r="AS179" s="121">
        <f>$L179*POWER($E$1,(AR$6-'[1]Tabulka propočtu, verze 2021'!$B$3))*AS$3/$E$4</f>
        <v>0</v>
      </c>
      <c r="AT179" s="1"/>
      <c r="AU179" s="121">
        <f>$K179*POWER($E$1,(AU$6-'[1]Tabulka propočtu, verze 2021'!$B$3))*AV$3/$E$4</f>
        <v>0</v>
      </c>
      <c r="AV179" s="121">
        <f>$L179*POWER($E$1,(AU$6-'[1]Tabulka propočtu, verze 2021'!$B$3))*AV$3/$E$4</f>
        <v>0</v>
      </c>
      <c r="AW179" s="1"/>
      <c r="AX179" s="121">
        <f>$K179*POWER($E$1,(AX$6-'[1]Tabulka propočtu, verze 2021'!$B$3))*AY$3/$E$4</f>
        <v>0</v>
      </c>
      <c r="AY179" s="121">
        <f>$L179*POWER($E$1,(AX$6-'[1]Tabulka propočtu, verze 2021'!$B$3))*AY$3/$E$4</f>
        <v>0</v>
      </c>
      <c r="AZ179" s="1"/>
      <c r="BA179" s="121">
        <f>$K179*POWER($E$1,(BA$6-'[1]Tabulka propočtu, verze 2021'!$B$3))*BB$3/$E$4</f>
        <v>0</v>
      </c>
      <c r="BB179" s="121">
        <f>$L179*POWER($E$1,(BA$6-'[1]Tabulka propočtu, verze 2021'!$B$3))*BB$3/$E$4</f>
        <v>0</v>
      </c>
      <c r="BC179" s="1"/>
      <c r="BD179" s="121">
        <f>$K179*POWER($E$1,(BD$6-'[1]Tabulka propočtu, verze 2021'!$B$3))*BE$3/$E$4</f>
        <v>0</v>
      </c>
      <c r="BE179" s="121">
        <f>$L179*POWER($E$1,(BD$6-'[1]Tabulka propočtu, verze 2021'!$B$3))*BE$3/$E$4</f>
        <v>0</v>
      </c>
      <c r="BF179" s="1"/>
      <c r="BG179" s="121">
        <f>$K179*POWER($E$1,(BG$6-'[1]Tabulka propočtu, verze 2021'!$B$3))*BH$3/$E$4</f>
        <v>0</v>
      </c>
      <c r="BH179" s="121">
        <f>$L179*POWER($E$1,(BG$6-'[1]Tabulka propočtu, verze 2021'!$B$3))*BH$3/$E$4</f>
        <v>0</v>
      </c>
      <c r="BI179" s="1"/>
      <c r="BJ179" s="121">
        <f>$K179*POWER($E$1,(BJ$6-'[1]Tabulka propočtu, verze 2021'!$B$3))*BK$3/$E$4</f>
        <v>0</v>
      </c>
      <c r="BK179" s="121">
        <f>$L179*POWER($E$1,(BJ$6-'[1]Tabulka propočtu, verze 2021'!$B$3))*BK$3/$E$4</f>
        <v>0</v>
      </c>
      <c r="BL179" s="1"/>
      <c r="BM179" s="121">
        <f>$K179*POWER($E$1,(BM$6-'[1]Tabulka propočtu, verze 2021'!$B$3))*BN$3/$E$4</f>
        <v>0</v>
      </c>
      <c r="BN179" s="121">
        <f>$L179*POWER($E$1,(BM$6-'[1]Tabulka propočtu, verze 2021'!$B$3))*BN$3/$E$4</f>
        <v>0</v>
      </c>
      <c r="BO179" s="1"/>
      <c r="BP179" s="121">
        <f>$K179*POWER($E$1,(BP$6-'[1]Tabulka propočtu, verze 2021'!$B$3))*BQ$3/$E$4</f>
        <v>0</v>
      </c>
      <c r="BQ179" s="121">
        <f>$L179*POWER($E$1,(BP$6-'[1]Tabulka propočtu, verze 2021'!$B$3))*BQ$3/$E$4</f>
        <v>0</v>
      </c>
      <c r="BR179" s="1"/>
      <c r="BS179" s="121">
        <f>$K179*POWER($E$1,(BS$6-'[1]Tabulka propočtu, verze 2021'!$B$3))*BT$3/$E$4</f>
        <v>0</v>
      </c>
      <c r="BT179" s="121">
        <f>$L179*POWER($E$1,(BS$6-'[1]Tabulka propočtu, verze 2021'!$B$3))*BT$3/$E$4</f>
        <v>0</v>
      </c>
      <c r="BU179" s="1"/>
      <c r="BV179" s="121">
        <f>$K179*POWER($E$1,(BV$6-'[1]Tabulka propočtu, verze 2021'!$B$3))*BW$3/$E$4</f>
        <v>0</v>
      </c>
      <c r="BW179" s="121">
        <f>$L179*POWER($E$1,(BV$6-'[1]Tabulka propočtu, verze 2021'!$B$3))*BW$3/$E$4</f>
        <v>0</v>
      </c>
      <c r="BX179" s="1"/>
      <c r="BY179" s="121">
        <f>$K179*POWER($E$1,(BY$6-'[1]Tabulka propočtu, verze 2021'!$B$3))*BZ$3/$E$4</f>
        <v>0</v>
      </c>
      <c r="BZ179" s="121">
        <f>$L179*POWER($E$1,(BY$6-'[1]Tabulka propočtu, verze 2021'!$B$3))*BZ$3/$E$4</f>
        <v>0</v>
      </c>
      <c r="CA179" s="1"/>
      <c r="CB179" s="121">
        <f>$K179*POWER($E$1,(CB$6-'[1]Tabulka propočtu, verze 2021'!$B$3))*CC$3/$E$4</f>
        <v>0</v>
      </c>
      <c r="CC179" s="121">
        <f>$L179*POWER($E$1,(CB$6-'[1]Tabulka propočtu, verze 2021'!$B$3))*CC$3/$E$4</f>
        <v>0</v>
      </c>
      <c r="CD179" s="1"/>
      <c r="CE179" s="121">
        <f>$K179*POWER($E$1,(CE$6-'[1]Tabulka propočtu, verze 2021'!$B$3))*CF$3/$E$4</f>
        <v>0</v>
      </c>
      <c r="CF179" s="121">
        <f>$L179*POWER($E$1,(CE$6-'[1]Tabulka propočtu, verze 2021'!$B$3))*CF$3/$E$4</f>
        <v>0</v>
      </c>
      <c r="CG179" s="1"/>
      <c r="CH179" s="121">
        <f>$K179*POWER($E$1,(CH$6-'[1]Tabulka propočtu, verze 2021'!$B$3))*CI$3/$E$4</f>
        <v>0</v>
      </c>
      <c r="CI179" s="121">
        <f>$L179*POWER($E$1,(CH$6-'[1]Tabulka propočtu, verze 2021'!$B$3))*CI$3/$E$4</f>
        <v>0</v>
      </c>
      <c r="CJ179" s="1"/>
      <c r="CK179" s="121">
        <f>$K179*POWER($E$1,(CK$6-'[1]Tabulka propočtu, verze 2021'!$B$3))*CL$3/$E$4</f>
        <v>0</v>
      </c>
      <c r="CL179" s="121">
        <f>$L179*POWER($E$1,(CK$6-'[1]Tabulka propočtu, verze 2021'!$B$3))*CL$3/$E$4</f>
        <v>0</v>
      </c>
      <c r="CM179" s="1"/>
      <c r="CN179" s="121">
        <f>$K179*POWER($E$1,(CN$6-'[1]Tabulka propočtu, verze 2021'!$B$3))*CO$3/$E$4</f>
        <v>0</v>
      </c>
      <c r="CO179" s="121">
        <f>$L179*POWER($E$1,(CN$6-'[1]Tabulka propočtu, verze 2021'!$B$3))*CO$3/$E$4</f>
        <v>0</v>
      </c>
      <c r="CP179" s="1"/>
      <c r="CQ179" s="121">
        <f>$K179*POWER($E$1,(CQ$6-'[1]Tabulka propočtu, verze 2021'!$B$3))*CR$3/$E$4</f>
        <v>0</v>
      </c>
      <c r="CR179" s="121">
        <f>$L179*POWER($E$1,(CQ$6-'[1]Tabulka propočtu, verze 2021'!$B$3))*CR$3/$E$4</f>
        <v>0</v>
      </c>
      <c r="CS179" s="1"/>
      <c r="CT179" s="121">
        <f>$K179*POWER($E$1,(CT$6-'[1]Tabulka propočtu, verze 2021'!$B$3))*CU$3/$E$4</f>
        <v>0</v>
      </c>
      <c r="CU179" s="121">
        <f>$L179*POWER($E$1,(CT$6-'[1]Tabulka propočtu, verze 2021'!$B$3))*CU$3/$E$4</f>
        <v>0</v>
      </c>
      <c r="CV179" s="1"/>
      <c r="CW179" s="121">
        <f>$K179*POWER($E$1,(CW$6-'[1]Tabulka propočtu, verze 2021'!$B$3))*CX$3/$E$4</f>
        <v>0</v>
      </c>
      <c r="CX179" s="121">
        <f>$L179*POWER($E$1,(CW$6-'[1]Tabulka propočtu, verze 2021'!$B$3))*CX$3/$E$4</f>
        <v>0</v>
      </c>
      <c r="CY179" s="1"/>
      <c r="CZ179" s="121">
        <f>$K179*POWER($E$1,(CZ$6-'[1]Tabulka propočtu, verze 2021'!$B$3))*DA$3/$E$4</f>
        <v>0</v>
      </c>
      <c r="DA179" s="121">
        <f>$L179*POWER($E$1,(CZ$6-'[1]Tabulka propočtu, verze 2021'!$B$3))*DA$3/$E$4</f>
        <v>0</v>
      </c>
      <c r="DB179" s="1"/>
      <c r="DC179" s="121">
        <f>$K179*POWER($E$1,(DC$6-'[1]Tabulka propočtu, verze 2021'!$B$3))*DD$3/$E$4</f>
        <v>0</v>
      </c>
      <c r="DD179" s="121">
        <f>$L179*POWER($E$1,(DC$6-'[1]Tabulka propočtu, verze 2021'!$B$3))*DD$3/$E$4</f>
        <v>0</v>
      </c>
      <c r="DE179" s="1"/>
    </row>
    <row r="180" spans="1:109" ht="13.5" thickBot="1" x14ac:dyDescent="0.25">
      <c r="A180" s="139"/>
      <c r="B180" s="101"/>
      <c r="C180" s="102"/>
      <c r="D180" s="103" t="str">
        <f>'[1]Tabulka propočtu, verze 2021'!D175</f>
        <v>CELKEM</v>
      </c>
      <c r="E180" s="102">
        <f>'[1]Tabulka propočtu, verze 2021'!E175</f>
        <v>0</v>
      </c>
      <c r="F180" s="104">
        <f>'[1]Tabulka propočtu, verze 2021'!G175</f>
        <v>0</v>
      </c>
      <c r="H180" s="88">
        <f>SUM(H171:H179)</f>
        <v>0</v>
      </c>
      <c r="I180" s="88">
        <f>SUM(I171:I179)</f>
        <v>0</v>
      </c>
      <c r="K180" s="148">
        <f>SUM(K171:K179)</f>
        <v>0</v>
      </c>
      <c r="L180" s="148">
        <f>SUM(L171:L179)</f>
        <v>0</v>
      </c>
      <c r="M180" s="64"/>
      <c r="N180" s="88">
        <f>(SUM(N171:N179))</f>
        <v>0</v>
      </c>
      <c r="O180" s="148">
        <f>(SUM(O171:O179))</f>
        <v>0</v>
      </c>
      <c r="P180"/>
      <c r="Q180" s="88">
        <f>SUM(Q171:Q179)</f>
        <v>0</v>
      </c>
      <c r="R180" s="88">
        <f>SUM(R171:R179)</f>
        <v>0</v>
      </c>
      <c r="S180"/>
      <c r="T180" s="88">
        <f>SUM(T171:T179)</f>
        <v>0</v>
      </c>
      <c r="U180" s="88">
        <f>SUM(U171:U179)</f>
        <v>0</v>
      </c>
      <c r="W180" s="88">
        <f>SUM(W171:W179)</f>
        <v>0</v>
      </c>
      <c r="X180" s="88">
        <f>SUM(X171:X179)</f>
        <v>0</v>
      </c>
      <c r="Z180" s="88">
        <f>SUM(Z171:Z179)</f>
        <v>0</v>
      </c>
      <c r="AA180" s="88">
        <f>SUM(AA171:AA179)</f>
        <v>0</v>
      </c>
      <c r="AB180" s="1"/>
      <c r="AC180" s="88">
        <f>SUM(AC171:AC179)</f>
        <v>0</v>
      </c>
      <c r="AD180" s="88">
        <f>SUM(AD171:AD179)</f>
        <v>0</v>
      </c>
      <c r="AE180" s="1"/>
      <c r="AF180" s="88">
        <f>SUM(AF171:AF179)</f>
        <v>0</v>
      </c>
      <c r="AG180" s="88">
        <f>SUM(AG171:AG179)</f>
        <v>0</v>
      </c>
      <c r="AH180" s="1"/>
      <c r="AI180" s="88">
        <f>SUM(AI171:AI179)</f>
        <v>0</v>
      </c>
      <c r="AJ180" s="88">
        <f>SUM(AJ171:AJ179)</f>
        <v>0</v>
      </c>
      <c r="AK180" s="1"/>
      <c r="AL180" s="88">
        <f>SUM(AL171:AL179)</f>
        <v>0</v>
      </c>
      <c r="AM180" s="88">
        <f>SUM(AM171:AM179)</f>
        <v>0</v>
      </c>
      <c r="AN180" s="1"/>
      <c r="AO180" s="88">
        <f t="shared" ref="AO180:AP180" si="345">SUM(AO171:AO179)</f>
        <v>0</v>
      </c>
      <c r="AP180" s="88">
        <f t="shared" si="345"/>
        <v>0</v>
      </c>
      <c r="AQ180" s="1"/>
      <c r="AR180" s="88">
        <f t="shared" ref="AR180:AS180" si="346">SUM(AR171:AR179)</f>
        <v>0</v>
      </c>
      <c r="AS180" s="88">
        <f t="shared" si="346"/>
        <v>0</v>
      </c>
      <c r="AT180" s="1"/>
      <c r="AU180" s="88">
        <f t="shared" ref="AU180:AV180" si="347">SUM(AU171:AU179)</f>
        <v>0</v>
      </c>
      <c r="AV180" s="88">
        <f t="shared" si="347"/>
        <v>0</v>
      </c>
      <c r="AW180" s="1"/>
      <c r="AX180" s="88">
        <f t="shared" ref="AX180:AY180" si="348">SUM(AX171:AX179)</f>
        <v>0</v>
      </c>
      <c r="AY180" s="88">
        <f t="shared" si="348"/>
        <v>0</v>
      </c>
      <c r="AZ180" s="1"/>
      <c r="BA180" s="88">
        <f t="shared" ref="BA180:BB180" si="349">SUM(BA171:BA179)</f>
        <v>0</v>
      </c>
      <c r="BB180" s="88">
        <f t="shared" si="349"/>
        <v>0</v>
      </c>
      <c r="BC180" s="1"/>
      <c r="BD180" s="88">
        <f t="shared" ref="BD180:BE180" si="350">SUM(BD171:BD179)</f>
        <v>0</v>
      </c>
      <c r="BE180" s="88">
        <f t="shared" si="350"/>
        <v>0</v>
      </c>
      <c r="BF180" s="1"/>
      <c r="BG180" s="88">
        <f t="shared" ref="BG180:BH180" si="351">SUM(BG171:BG179)</f>
        <v>0</v>
      </c>
      <c r="BH180" s="88">
        <f t="shared" si="351"/>
        <v>0</v>
      </c>
      <c r="BI180" s="1"/>
      <c r="BJ180" s="88">
        <f t="shared" ref="BJ180:BK180" si="352">SUM(BJ171:BJ179)</f>
        <v>0</v>
      </c>
      <c r="BK180" s="88">
        <f t="shared" si="352"/>
        <v>0</v>
      </c>
      <c r="BL180" s="1"/>
      <c r="BM180" s="88">
        <f t="shared" ref="BM180:BN180" si="353">SUM(BM171:BM179)</f>
        <v>0</v>
      </c>
      <c r="BN180" s="88">
        <f t="shared" si="353"/>
        <v>0</v>
      </c>
      <c r="BO180" s="1"/>
      <c r="BP180" s="88">
        <f t="shared" ref="BP180:BQ180" si="354">SUM(BP171:BP179)</f>
        <v>0</v>
      </c>
      <c r="BQ180" s="88">
        <f t="shared" si="354"/>
        <v>0</v>
      </c>
      <c r="BR180" s="1"/>
      <c r="BS180" s="88">
        <f t="shared" ref="BS180:BT180" si="355">SUM(BS171:BS179)</f>
        <v>0</v>
      </c>
      <c r="BT180" s="88">
        <f t="shared" si="355"/>
        <v>0</v>
      </c>
      <c r="BU180" s="1"/>
      <c r="BV180" s="88">
        <f t="shared" ref="BV180:BW180" si="356">SUM(BV171:BV179)</f>
        <v>0</v>
      </c>
      <c r="BW180" s="88">
        <f t="shared" si="356"/>
        <v>0</v>
      </c>
      <c r="BX180" s="1"/>
      <c r="BY180" s="88">
        <f t="shared" ref="BY180:BZ180" si="357">SUM(BY171:BY179)</f>
        <v>0</v>
      </c>
      <c r="BZ180" s="88">
        <f t="shared" si="357"/>
        <v>0</v>
      </c>
      <c r="CA180" s="1"/>
      <c r="CB180" s="88">
        <f t="shared" ref="CB180:CC180" si="358">SUM(CB171:CB179)</f>
        <v>0</v>
      </c>
      <c r="CC180" s="88">
        <f t="shared" si="358"/>
        <v>0</v>
      </c>
      <c r="CD180" s="1"/>
      <c r="CE180" s="88">
        <f t="shared" ref="CE180:CF180" si="359">SUM(CE171:CE179)</f>
        <v>0</v>
      </c>
      <c r="CF180" s="88">
        <f t="shared" si="359"/>
        <v>0</v>
      </c>
      <c r="CG180" s="1"/>
      <c r="CH180" s="88">
        <f t="shared" ref="CH180:CI180" si="360">SUM(CH171:CH179)</f>
        <v>0</v>
      </c>
      <c r="CI180" s="88">
        <f t="shared" si="360"/>
        <v>0</v>
      </c>
      <c r="CJ180" s="1"/>
      <c r="CK180" s="88">
        <f t="shared" ref="CK180:CL180" si="361">SUM(CK171:CK179)</f>
        <v>0</v>
      </c>
      <c r="CL180" s="88">
        <f t="shared" si="361"/>
        <v>0</v>
      </c>
      <c r="CM180" s="1"/>
      <c r="CN180" s="88">
        <f t="shared" ref="CN180:CO180" si="362">SUM(CN171:CN179)</f>
        <v>0</v>
      </c>
      <c r="CO180" s="88">
        <f t="shared" si="362"/>
        <v>0</v>
      </c>
      <c r="CP180" s="1"/>
      <c r="CQ180" s="88">
        <f t="shared" ref="CQ180:CR180" si="363">SUM(CQ171:CQ179)</f>
        <v>0</v>
      </c>
      <c r="CR180" s="88">
        <f t="shared" si="363"/>
        <v>0</v>
      </c>
      <c r="CS180" s="1"/>
      <c r="CT180" s="88">
        <f t="shared" ref="CT180:CU180" si="364">SUM(CT171:CT179)</f>
        <v>0</v>
      </c>
      <c r="CU180" s="88">
        <f t="shared" si="364"/>
        <v>0</v>
      </c>
      <c r="CV180" s="1"/>
      <c r="CW180" s="88">
        <f t="shared" ref="CW180:CX180" si="365">SUM(CW171:CW179)</f>
        <v>0</v>
      </c>
      <c r="CX180" s="88">
        <f t="shared" si="365"/>
        <v>0</v>
      </c>
      <c r="CY180" s="1"/>
      <c r="CZ180" s="88">
        <f t="shared" ref="CZ180:DA180" si="366">SUM(CZ171:CZ179)</f>
        <v>0</v>
      </c>
      <c r="DA180" s="88">
        <f t="shared" si="366"/>
        <v>0</v>
      </c>
      <c r="DB180" s="1"/>
      <c r="DC180" s="88">
        <f>SUM(DC171:DC179)</f>
        <v>0</v>
      </c>
      <c r="DD180" s="88">
        <f>SUM(DD171:DD179)</f>
        <v>0</v>
      </c>
      <c r="DE180" s="1"/>
    </row>
    <row r="181" spans="1:109" x14ac:dyDescent="0.2">
      <c r="A181" s="133" t="s">
        <v>62</v>
      </c>
      <c r="B181" s="134" t="s">
        <v>63</v>
      </c>
      <c r="C181" s="114" t="str">
        <f>'[1]Tabulka propočtu, verze 2021'!C176</f>
        <v>K01</v>
      </c>
      <c r="D181" s="129" t="str">
        <f>'[1]Tabulka propočtu, verze 2021'!D176</f>
        <v xml:space="preserve">Vozovka dálnice </v>
      </c>
      <c r="E181" s="116" t="str">
        <f>'[1]Tabulka propočtu, verze 2021'!E176</f>
        <v>m2</v>
      </c>
      <c r="F181" s="108">
        <f>'[1]Tabulka propočtu, verze 2021'!G176</f>
        <v>5.7855053327728785E-3</v>
      </c>
      <c r="H181" s="117">
        <f>'[1]Tabulka propočtu, verze 2021'!$CQ176</f>
        <v>0</v>
      </c>
      <c r="I181" s="117">
        <f>'[1]Tabulka propočtu, verze 2021'!$CS176</f>
        <v>0</v>
      </c>
      <c r="K181" s="121">
        <f>'[1]Tabulka propočtu, verze 2021'!$CQ176</f>
        <v>0</v>
      </c>
      <c r="L181" s="121">
        <f>'[1]Tabulka propočtu, verze 2021'!$CS176</f>
        <v>0</v>
      </c>
      <c r="M181" s="64"/>
      <c r="N181" s="117">
        <f t="shared" ref="N181:N196" si="367">(SUMIF(Q$5:BZ$5,1,Q181:BZ181))</f>
        <v>0</v>
      </c>
      <c r="O181" s="117">
        <f t="shared" ref="O181:O196" si="368">(SUMIF(Q$5:BZ$5,2,Q181:BZ181))</f>
        <v>0</v>
      </c>
      <c r="P181"/>
      <c r="Q181" s="117">
        <f>$K181*POWER($E$1,(Q$6-'[1]Tabulka propočtu, verze 2021'!$B$3))*R$3/$E$4</f>
        <v>0</v>
      </c>
      <c r="R181" s="117">
        <f>$L181*POWER($E$1,(Q$6-'[1]Tabulka propočtu, verze 2021'!$B$3))*R$3/$E$4</f>
        <v>0</v>
      </c>
      <c r="S181"/>
      <c r="T181" s="117">
        <f>$K181*POWER($E$1,($T$6-'[1]Tabulka propočtu, verze 2021'!$B$3))*U$3/$E$4</f>
        <v>0</v>
      </c>
      <c r="U181" s="117">
        <f>$L181*POWER($E$1,($T$6-'[1]Tabulka propočtu, verze 2021'!$B$3))*U$3/$E$4</f>
        <v>0</v>
      </c>
      <c r="W181" s="117">
        <f>$K181*POWER($E$1,(W$6-'[1]Tabulka propočtu, verze 2021'!$B$3))*X$3/$E$4</f>
        <v>0</v>
      </c>
      <c r="X181" s="117">
        <f>$L181*POWER($E$1,(W$6-'[1]Tabulka propočtu, verze 2021'!$B$3))*X$3/$E$4</f>
        <v>0</v>
      </c>
      <c r="Z181" s="117">
        <f>$K181*POWER($E$1,(Z$6-'[1]Tabulka propočtu, verze 2021'!$B$3))*AA$3/$E$4</f>
        <v>0</v>
      </c>
      <c r="AA181" s="117">
        <f>$L181*POWER($E$1,(Z$6-'[1]Tabulka propočtu, verze 2021'!$B$3))*AA$3/$E$4</f>
        <v>0</v>
      </c>
      <c r="AB181" s="1"/>
      <c r="AC181" s="117">
        <f>$K181*POWER($E$1,(AC$6-'[1]Tabulka propočtu, verze 2021'!$B$3))*AD$3/$E$4</f>
        <v>0</v>
      </c>
      <c r="AD181" s="117">
        <f>$L181*POWER($E$1,(AC$6-'[1]Tabulka propočtu, verze 2021'!$B$3))*AD$3/$E$4</f>
        <v>0</v>
      </c>
      <c r="AE181" s="1"/>
      <c r="AF181" s="117">
        <f>$K181*POWER($E$1,(AF$6-'[1]Tabulka propočtu, verze 2021'!$B$3))*AG$3/$E$4</f>
        <v>0</v>
      </c>
      <c r="AG181" s="117">
        <f>$L181*POWER($E$1,(AF$6-'[1]Tabulka propočtu, verze 2021'!$B$3))*AG$3/$E$4</f>
        <v>0</v>
      </c>
      <c r="AH181" s="1"/>
      <c r="AI181" s="117">
        <f>$K181*POWER($E$1,(AI$6-'[1]Tabulka propočtu, verze 2021'!$B$3))*AJ$3/$E$4</f>
        <v>0</v>
      </c>
      <c r="AJ181" s="117">
        <f>$L181*POWER($E$1,(AI$6-'[1]Tabulka propočtu, verze 2021'!$B$3))*AJ$3/$E$4</f>
        <v>0</v>
      </c>
      <c r="AK181" s="1"/>
      <c r="AL181" s="117">
        <f>$K181*POWER($E$1,(AL$6-'[1]Tabulka propočtu, verze 2021'!$B$3))*AM$3/$E$4</f>
        <v>0</v>
      </c>
      <c r="AM181" s="117">
        <f>$L181*POWER($E$1,(AL$6-'[1]Tabulka propočtu, verze 2021'!$B$3))*AM$3/$E$4</f>
        <v>0</v>
      </c>
      <c r="AN181" s="1"/>
      <c r="AO181" s="117">
        <f>$K181*POWER($E$1,(AO$6-'[1]Tabulka propočtu, verze 2021'!$B$3))*AP$3/$E$4</f>
        <v>0</v>
      </c>
      <c r="AP181" s="117">
        <f>$L181*POWER($E$1,(AO$6-'[1]Tabulka propočtu, verze 2021'!$B$3))*AP$3/$E$4</f>
        <v>0</v>
      </c>
      <c r="AQ181" s="1"/>
      <c r="AR181" s="117">
        <f>$K181*POWER($E$1,(AR$6-'[1]Tabulka propočtu, verze 2021'!$B$3))*AS$3/$E$4</f>
        <v>0</v>
      </c>
      <c r="AS181" s="117">
        <f>$L181*POWER($E$1,(AR$6-'[1]Tabulka propočtu, verze 2021'!$B$3))*AS$3/$E$4</f>
        <v>0</v>
      </c>
      <c r="AT181" s="1"/>
      <c r="AU181" s="117">
        <f>$K181*POWER($E$1,(AU$6-'[1]Tabulka propočtu, verze 2021'!$B$3))*AV$3/$E$4</f>
        <v>0</v>
      </c>
      <c r="AV181" s="117">
        <f>$L181*POWER($E$1,(AU$6-'[1]Tabulka propočtu, verze 2021'!$B$3))*AV$3/$E$4</f>
        <v>0</v>
      </c>
      <c r="AW181" s="1"/>
      <c r="AX181" s="117">
        <f>$K181*POWER($E$1,(AX$6-'[1]Tabulka propočtu, verze 2021'!$B$3))*AY$3/$E$4</f>
        <v>0</v>
      </c>
      <c r="AY181" s="117">
        <f>$L181*POWER($E$1,(AX$6-'[1]Tabulka propočtu, verze 2021'!$B$3))*AY$3/$E$4</f>
        <v>0</v>
      </c>
      <c r="AZ181" s="1"/>
      <c r="BA181" s="117">
        <f>$K181*POWER($E$1,(BA$6-'[1]Tabulka propočtu, verze 2021'!$B$3))*BB$3/$E$4</f>
        <v>0</v>
      </c>
      <c r="BB181" s="117">
        <f>$L181*POWER($E$1,(BA$6-'[1]Tabulka propočtu, verze 2021'!$B$3))*BB$3/$E$4</f>
        <v>0</v>
      </c>
      <c r="BC181" s="1"/>
      <c r="BD181" s="117">
        <f>$K181*POWER($E$1,(BD$6-'[1]Tabulka propočtu, verze 2021'!$B$3))*BE$3/$E$4</f>
        <v>0</v>
      </c>
      <c r="BE181" s="117">
        <f>$L181*POWER($E$1,(BD$6-'[1]Tabulka propočtu, verze 2021'!$B$3))*BE$3/$E$4</f>
        <v>0</v>
      </c>
      <c r="BF181" s="1"/>
      <c r="BG181" s="117">
        <f>$K181*POWER($E$1,(BG$6-'[1]Tabulka propočtu, verze 2021'!$B$3))*BH$3/$E$4</f>
        <v>0</v>
      </c>
      <c r="BH181" s="117">
        <f>$L181*POWER($E$1,(BG$6-'[1]Tabulka propočtu, verze 2021'!$B$3))*BH$3/$E$4</f>
        <v>0</v>
      </c>
      <c r="BI181" s="1"/>
      <c r="BJ181" s="117">
        <f>$K181*POWER($E$1,(BJ$6-'[1]Tabulka propočtu, verze 2021'!$B$3))*BK$3/$E$4</f>
        <v>0</v>
      </c>
      <c r="BK181" s="117">
        <f>$L181*POWER($E$1,(BJ$6-'[1]Tabulka propočtu, verze 2021'!$B$3))*BK$3/$E$4</f>
        <v>0</v>
      </c>
      <c r="BL181" s="1"/>
      <c r="BM181" s="117">
        <f>$K181*POWER($E$1,(BM$6-'[1]Tabulka propočtu, verze 2021'!$B$3))*BN$3/$E$4</f>
        <v>0</v>
      </c>
      <c r="BN181" s="117">
        <f>$L181*POWER($E$1,(BM$6-'[1]Tabulka propočtu, verze 2021'!$B$3))*BN$3/$E$4</f>
        <v>0</v>
      </c>
      <c r="BO181" s="1"/>
      <c r="BP181" s="117">
        <f>$K181*POWER($E$1,(BP$6-'[1]Tabulka propočtu, verze 2021'!$B$3))*BQ$3/$E$4</f>
        <v>0</v>
      </c>
      <c r="BQ181" s="117">
        <f>$L181*POWER($E$1,(BP$6-'[1]Tabulka propočtu, verze 2021'!$B$3))*BQ$3/$E$4</f>
        <v>0</v>
      </c>
      <c r="BR181" s="1"/>
      <c r="BS181" s="117">
        <f>$K181*POWER($E$1,(BS$6-'[1]Tabulka propočtu, verze 2021'!$B$3))*BT$3/$E$4</f>
        <v>0</v>
      </c>
      <c r="BT181" s="117">
        <f>$L181*POWER($E$1,(BS$6-'[1]Tabulka propočtu, verze 2021'!$B$3))*BT$3/$E$4</f>
        <v>0</v>
      </c>
      <c r="BU181" s="1"/>
      <c r="BV181" s="117">
        <f>$K181*POWER($E$1,(BV$6-'[1]Tabulka propočtu, verze 2021'!$B$3))*BW$3/$E$4</f>
        <v>0</v>
      </c>
      <c r="BW181" s="117">
        <f>$L181*POWER($E$1,(BV$6-'[1]Tabulka propočtu, verze 2021'!$B$3))*BW$3/$E$4</f>
        <v>0</v>
      </c>
      <c r="BX181" s="1"/>
      <c r="BY181" s="117">
        <f>$K181*POWER($E$1,(BY$6-'[1]Tabulka propočtu, verze 2021'!$B$3))*BZ$3/$E$4</f>
        <v>0</v>
      </c>
      <c r="BZ181" s="117">
        <f>$L181*POWER($E$1,(BY$6-'[1]Tabulka propočtu, verze 2021'!$B$3))*BZ$3/$E$4</f>
        <v>0</v>
      </c>
      <c r="CA181" s="1"/>
      <c r="CB181" s="117">
        <f>$K181*POWER($E$1,(CB$6-'[1]Tabulka propočtu, verze 2021'!$B$3))*CC$3/$E$4</f>
        <v>0</v>
      </c>
      <c r="CC181" s="117">
        <f>$L181*POWER($E$1,(CB$6-'[1]Tabulka propočtu, verze 2021'!$B$3))*CC$3/$E$4</f>
        <v>0</v>
      </c>
      <c r="CD181" s="1"/>
      <c r="CE181" s="117">
        <f>$K181*POWER($E$1,(CE$6-'[1]Tabulka propočtu, verze 2021'!$B$3))*CF$3/$E$4</f>
        <v>0</v>
      </c>
      <c r="CF181" s="117">
        <f>$L181*POWER($E$1,(CE$6-'[1]Tabulka propočtu, verze 2021'!$B$3))*CF$3/$E$4</f>
        <v>0</v>
      </c>
      <c r="CG181" s="1"/>
      <c r="CH181" s="117">
        <f>$K181*POWER($E$1,(CH$6-'[1]Tabulka propočtu, verze 2021'!$B$3))*CI$3/$E$4</f>
        <v>0</v>
      </c>
      <c r="CI181" s="117">
        <f>$L181*POWER($E$1,(CH$6-'[1]Tabulka propočtu, verze 2021'!$B$3))*CI$3/$E$4</f>
        <v>0</v>
      </c>
      <c r="CJ181" s="1"/>
      <c r="CK181" s="117">
        <f>$K181*POWER($E$1,(CK$6-'[1]Tabulka propočtu, verze 2021'!$B$3))*CL$3/$E$4</f>
        <v>0</v>
      </c>
      <c r="CL181" s="117">
        <f>$L181*POWER($E$1,(CK$6-'[1]Tabulka propočtu, verze 2021'!$B$3))*CL$3/$E$4</f>
        <v>0</v>
      </c>
      <c r="CM181" s="1"/>
      <c r="CN181" s="117">
        <f>$K181*POWER($E$1,(CN$6-'[1]Tabulka propočtu, verze 2021'!$B$3))*CO$3/$E$4</f>
        <v>0</v>
      </c>
      <c r="CO181" s="117">
        <f>$L181*POWER($E$1,(CN$6-'[1]Tabulka propočtu, verze 2021'!$B$3))*CO$3/$E$4</f>
        <v>0</v>
      </c>
      <c r="CP181" s="1"/>
      <c r="CQ181" s="117">
        <f>$K181*POWER($E$1,(CQ$6-'[1]Tabulka propočtu, verze 2021'!$B$3))*CR$3/$E$4</f>
        <v>0</v>
      </c>
      <c r="CR181" s="117">
        <f>$L181*POWER($E$1,(CQ$6-'[1]Tabulka propočtu, verze 2021'!$B$3))*CR$3/$E$4</f>
        <v>0</v>
      </c>
      <c r="CS181" s="1"/>
      <c r="CT181" s="117">
        <f>$K181*POWER($E$1,(CT$6-'[1]Tabulka propočtu, verze 2021'!$B$3))*CU$3/$E$4</f>
        <v>0</v>
      </c>
      <c r="CU181" s="117">
        <f>$L181*POWER($E$1,(CT$6-'[1]Tabulka propočtu, verze 2021'!$B$3))*CU$3/$E$4</f>
        <v>0</v>
      </c>
      <c r="CV181" s="1"/>
      <c r="CW181" s="117">
        <f>$K181*POWER($E$1,(CW$6-'[1]Tabulka propočtu, verze 2021'!$B$3))*CX$3/$E$4</f>
        <v>0</v>
      </c>
      <c r="CX181" s="117">
        <f>$L181*POWER($E$1,(CW$6-'[1]Tabulka propočtu, verze 2021'!$B$3))*CX$3/$E$4</f>
        <v>0</v>
      </c>
      <c r="CY181" s="1"/>
      <c r="CZ181" s="117">
        <f>$K181*POWER($E$1,(CZ$6-'[1]Tabulka propočtu, verze 2021'!$B$3))*DA$3/$E$4</f>
        <v>0</v>
      </c>
      <c r="DA181" s="117">
        <f>$L181*POWER($E$1,(CZ$6-'[1]Tabulka propočtu, verze 2021'!$B$3))*DA$3/$E$4</f>
        <v>0</v>
      </c>
      <c r="DB181" s="1"/>
      <c r="DC181" s="117">
        <f>$K181*POWER($E$1,(DC$6-'[1]Tabulka propočtu, verze 2021'!$B$3))*DD$3/$E$4</f>
        <v>0</v>
      </c>
      <c r="DD181" s="117">
        <f>$L181*POWER($E$1,(DC$6-'[1]Tabulka propočtu, verze 2021'!$B$3))*DD$3/$E$4</f>
        <v>0</v>
      </c>
      <c r="DE181" s="1"/>
    </row>
    <row r="182" spans="1:109" x14ac:dyDescent="0.2">
      <c r="A182" s="136"/>
      <c r="B182" s="149"/>
      <c r="C182" s="114" t="str">
        <f>'[1]Tabulka propočtu, verze 2021'!C177</f>
        <v>K02</v>
      </c>
      <c r="D182" s="122" t="str">
        <f>'[1]Tabulka propočtu, verze 2021'!D177</f>
        <v>Vozovka silnice I. třídy</v>
      </c>
      <c r="E182" s="114" t="str">
        <f>'[1]Tabulka propočtu, verze 2021'!E177</f>
        <v>m2</v>
      </c>
      <c r="F182" s="67">
        <f>'[1]Tabulka propočtu, verze 2021'!G177</f>
        <v>4.4503887175175987E-3</v>
      </c>
      <c r="H182" s="126">
        <f>'[1]Tabulka propočtu, verze 2021'!$CQ177</f>
        <v>0</v>
      </c>
      <c r="I182" s="121">
        <f>'[1]Tabulka propočtu, verze 2021'!$CS177</f>
        <v>0</v>
      </c>
      <c r="K182" s="121">
        <f>'[1]Tabulka propočtu, verze 2021'!$CQ177</f>
        <v>0</v>
      </c>
      <c r="L182" s="121">
        <f>'[1]Tabulka propočtu, verze 2021'!$CS177</f>
        <v>0</v>
      </c>
      <c r="M182" s="64"/>
      <c r="N182" s="126">
        <f t="shared" si="367"/>
        <v>0</v>
      </c>
      <c r="O182" s="121">
        <f t="shared" si="368"/>
        <v>0</v>
      </c>
      <c r="P182"/>
      <c r="Q182" s="121">
        <f>$K182*POWER($E$1,(Q$6-'[1]Tabulka propočtu, verze 2021'!$B$3))*R$3/$E$4</f>
        <v>0</v>
      </c>
      <c r="R182" s="121">
        <f>$L182*POWER($E$1,(Q$6-'[1]Tabulka propočtu, verze 2021'!$B$3))*R$3/$E$4</f>
        <v>0</v>
      </c>
      <c r="S182"/>
      <c r="T182" s="121">
        <f>$K182*POWER($E$1,($T$6-'[1]Tabulka propočtu, verze 2021'!$B$3))*U$3/$E$4</f>
        <v>0</v>
      </c>
      <c r="U182" s="121">
        <f>$L182*POWER($E$1,($T$6-'[1]Tabulka propočtu, verze 2021'!$B$3))*U$3/$E$4</f>
        <v>0</v>
      </c>
      <c r="W182" s="121">
        <f>$K182*POWER($E$1,(W$6-'[1]Tabulka propočtu, verze 2021'!$B$3))*X$3/$E$4</f>
        <v>0</v>
      </c>
      <c r="X182" s="121">
        <f>$L182*POWER($E$1,(W$6-'[1]Tabulka propočtu, verze 2021'!$B$3))*X$3/$E$4</f>
        <v>0</v>
      </c>
      <c r="Z182" s="121">
        <f>$K182*POWER($E$1,(Z$6-'[1]Tabulka propočtu, verze 2021'!$B$3))*AA$3/$E$4</f>
        <v>0</v>
      </c>
      <c r="AA182" s="121">
        <f>$L182*POWER($E$1,(Z$6-'[1]Tabulka propočtu, verze 2021'!$B$3))*AA$3/$E$4</f>
        <v>0</v>
      </c>
      <c r="AB182" s="1"/>
      <c r="AC182" s="121">
        <f>$K182*POWER($E$1,(AC$6-'[1]Tabulka propočtu, verze 2021'!$B$3))*AD$3/$E$4</f>
        <v>0</v>
      </c>
      <c r="AD182" s="121">
        <f>$L182*POWER($E$1,(AC$6-'[1]Tabulka propočtu, verze 2021'!$B$3))*AD$3/$E$4</f>
        <v>0</v>
      </c>
      <c r="AE182" s="1"/>
      <c r="AF182" s="121">
        <f>$K182*POWER($E$1,(AF$6-'[1]Tabulka propočtu, verze 2021'!$B$3))*AG$3/$E$4</f>
        <v>0</v>
      </c>
      <c r="AG182" s="121">
        <f>$L182*POWER($E$1,(AF$6-'[1]Tabulka propočtu, verze 2021'!$B$3))*AG$3/$E$4</f>
        <v>0</v>
      </c>
      <c r="AH182" s="1"/>
      <c r="AI182" s="121">
        <f>$K182*POWER($E$1,(AI$6-'[1]Tabulka propočtu, verze 2021'!$B$3))*AJ$3/$E$4</f>
        <v>0</v>
      </c>
      <c r="AJ182" s="121">
        <f>$L182*POWER($E$1,(AI$6-'[1]Tabulka propočtu, verze 2021'!$B$3))*AJ$3/$E$4</f>
        <v>0</v>
      </c>
      <c r="AK182" s="1"/>
      <c r="AL182" s="121">
        <f>$K182*POWER($E$1,(AL$6-'[1]Tabulka propočtu, verze 2021'!$B$3))*AM$3/$E$4</f>
        <v>0</v>
      </c>
      <c r="AM182" s="121">
        <f>$L182*POWER($E$1,(AL$6-'[1]Tabulka propočtu, verze 2021'!$B$3))*AM$3/$E$4</f>
        <v>0</v>
      </c>
      <c r="AN182" s="1"/>
      <c r="AO182" s="121">
        <f>$K182*POWER($E$1,(AO$6-'[1]Tabulka propočtu, verze 2021'!$B$3))*AP$3/$E$4</f>
        <v>0</v>
      </c>
      <c r="AP182" s="121">
        <f>$L182*POWER($E$1,(AO$6-'[1]Tabulka propočtu, verze 2021'!$B$3))*AP$3/$E$4</f>
        <v>0</v>
      </c>
      <c r="AQ182" s="1"/>
      <c r="AR182" s="121">
        <f>$K182*POWER($E$1,(AR$6-'[1]Tabulka propočtu, verze 2021'!$B$3))*AS$3/$E$4</f>
        <v>0</v>
      </c>
      <c r="AS182" s="121">
        <f>$L182*POWER($E$1,(AR$6-'[1]Tabulka propočtu, verze 2021'!$B$3))*AS$3/$E$4</f>
        <v>0</v>
      </c>
      <c r="AT182" s="1"/>
      <c r="AU182" s="121">
        <f>$K182*POWER($E$1,(AU$6-'[1]Tabulka propočtu, verze 2021'!$B$3))*AV$3/$E$4</f>
        <v>0</v>
      </c>
      <c r="AV182" s="121">
        <f>$L182*POWER($E$1,(AU$6-'[1]Tabulka propočtu, verze 2021'!$B$3))*AV$3/$E$4</f>
        <v>0</v>
      </c>
      <c r="AW182" s="1"/>
      <c r="AX182" s="121">
        <f>$K182*POWER($E$1,(AX$6-'[1]Tabulka propočtu, verze 2021'!$B$3))*AY$3/$E$4</f>
        <v>0</v>
      </c>
      <c r="AY182" s="121">
        <f>$L182*POWER($E$1,(AX$6-'[1]Tabulka propočtu, verze 2021'!$B$3))*AY$3/$E$4</f>
        <v>0</v>
      </c>
      <c r="AZ182" s="1"/>
      <c r="BA182" s="121">
        <f>$K182*POWER($E$1,(BA$6-'[1]Tabulka propočtu, verze 2021'!$B$3))*BB$3/$E$4</f>
        <v>0</v>
      </c>
      <c r="BB182" s="121">
        <f>$L182*POWER($E$1,(BA$6-'[1]Tabulka propočtu, verze 2021'!$B$3))*BB$3/$E$4</f>
        <v>0</v>
      </c>
      <c r="BC182" s="1"/>
      <c r="BD182" s="121">
        <f>$K182*POWER($E$1,(BD$6-'[1]Tabulka propočtu, verze 2021'!$B$3))*BE$3/$E$4</f>
        <v>0</v>
      </c>
      <c r="BE182" s="121">
        <f>$L182*POWER($E$1,(BD$6-'[1]Tabulka propočtu, verze 2021'!$B$3))*BE$3/$E$4</f>
        <v>0</v>
      </c>
      <c r="BF182" s="1"/>
      <c r="BG182" s="121">
        <f>$K182*POWER($E$1,(BG$6-'[1]Tabulka propočtu, verze 2021'!$B$3))*BH$3/$E$4</f>
        <v>0</v>
      </c>
      <c r="BH182" s="121">
        <f>$L182*POWER($E$1,(BG$6-'[1]Tabulka propočtu, verze 2021'!$B$3))*BH$3/$E$4</f>
        <v>0</v>
      </c>
      <c r="BI182" s="1"/>
      <c r="BJ182" s="121">
        <f>$K182*POWER($E$1,(BJ$6-'[1]Tabulka propočtu, verze 2021'!$B$3))*BK$3/$E$4</f>
        <v>0</v>
      </c>
      <c r="BK182" s="121">
        <f>$L182*POWER($E$1,(BJ$6-'[1]Tabulka propočtu, verze 2021'!$B$3))*BK$3/$E$4</f>
        <v>0</v>
      </c>
      <c r="BL182" s="1"/>
      <c r="BM182" s="121">
        <f>$K182*POWER($E$1,(BM$6-'[1]Tabulka propočtu, verze 2021'!$B$3))*BN$3/$E$4</f>
        <v>0</v>
      </c>
      <c r="BN182" s="121">
        <f>$L182*POWER($E$1,(BM$6-'[1]Tabulka propočtu, verze 2021'!$B$3))*BN$3/$E$4</f>
        <v>0</v>
      </c>
      <c r="BO182" s="1"/>
      <c r="BP182" s="121">
        <f>$K182*POWER($E$1,(BP$6-'[1]Tabulka propočtu, verze 2021'!$B$3))*BQ$3/$E$4</f>
        <v>0</v>
      </c>
      <c r="BQ182" s="121">
        <f>$L182*POWER($E$1,(BP$6-'[1]Tabulka propočtu, verze 2021'!$B$3))*BQ$3/$E$4</f>
        <v>0</v>
      </c>
      <c r="BR182" s="1"/>
      <c r="BS182" s="121">
        <f>$K182*POWER($E$1,(BS$6-'[1]Tabulka propočtu, verze 2021'!$B$3))*BT$3/$E$4</f>
        <v>0</v>
      </c>
      <c r="BT182" s="121">
        <f>$L182*POWER($E$1,(BS$6-'[1]Tabulka propočtu, verze 2021'!$B$3))*BT$3/$E$4</f>
        <v>0</v>
      </c>
      <c r="BU182" s="1"/>
      <c r="BV182" s="121">
        <f>$K182*POWER($E$1,(BV$6-'[1]Tabulka propočtu, verze 2021'!$B$3))*BW$3/$E$4</f>
        <v>0</v>
      </c>
      <c r="BW182" s="121">
        <f>$L182*POWER($E$1,(BV$6-'[1]Tabulka propočtu, verze 2021'!$B$3))*BW$3/$E$4</f>
        <v>0</v>
      </c>
      <c r="BX182" s="1"/>
      <c r="BY182" s="121">
        <f>$K182*POWER($E$1,(BY$6-'[1]Tabulka propočtu, verze 2021'!$B$3))*BZ$3/$E$4</f>
        <v>0</v>
      </c>
      <c r="BZ182" s="121">
        <f>$L182*POWER($E$1,(BY$6-'[1]Tabulka propočtu, verze 2021'!$B$3))*BZ$3/$E$4</f>
        <v>0</v>
      </c>
      <c r="CA182" s="1"/>
      <c r="CB182" s="121">
        <f>$K182*POWER($E$1,(CB$6-'[1]Tabulka propočtu, verze 2021'!$B$3))*CC$3/$E$4</f>
        <v>0</v>
      </c>
      <c r="CC182" s="121">
        <f>$L182*POWER($E$1,(CB$6-'[1]Tabulka propočtu, verze 2021'!$B$3))*CC$3/$E$4</f>
        <v>0</v>
      </c>
      <c r="CD182" s="1"/>
      <c r="CE182" s="121">
        <f>$K182*POWER($E$1,(CE$6-'[1]Tabulka propočtu, verze 2021'!$B$3))*CF$3/$E$4</f>
        <v>0</v>
      </c>
      <c r="CF182" s="121">
        <f>$L182*POWER($E$1,(CE$6-'[1]Tabulka propočtu, verze 2021'!$B$3))*CF$3/$E$4</f>
        <v>0</v>
      </c>
      <c r="CG182" s="1"/>
      <c r="CH182" s="121">
        <f>$K182*POWER($E$1,(CH$6-'[1]Tabulka propočtu, verze 2021'!$B$3))*CI$3/$E$4</f>
        <v>0</v>
      </c>
      <c r="CI182" s="121">
        <f>$L182*POWER($E$1,(CH$6-'[1]Tabulka propočtu, verze 2021'!$B$3))*CI$3/$E$4</f>
        <v>0</v>
      </c>
      <c r="CJ182" s="1"/>
      <c r="CK182" s="121">
        <f>$K182*POWER($E$1,(CK$6-'[1]Tabulka propočtu, verze 2021'!$B$3))*CL$3/$E$4</f>
        <v>0</v>
      </c>
      <c r="CL182" s="121">
        <f>$L182*POWER($E$1,(CK$6-'[1]Tabulka propočtu, verze 2021'!$B$3))*CL$3/$E$4</f>
        <v>0</v>
      </c>
      <c r="CM182" s="1"/>
      <c r="CN182" s="121">
        <f>$K182*POWER($E$1,(CN$6-'[1]Tabulka propočtu, verze 2021'!$B$3))*CO$3/$E$4</f>
        <v>0</v>
      </c>
      <c r="CO182" s="121">
        <f>$L182*POWER($E$1,(CN$6-'[1]Tabulka propočtu, verze 2021'!$B$3))*CO$3/$E$4</f>
        <v>0</v>
      </c>
      <c r="CP182" s="1"/>
      <c r="CQ182" s="121">
        <f>$K182*POWER($E$1,(CQ$6-'[1]Tabulka propočtu, verze 2021'!$B$3))*CR$3/$E$4</f>
        <v>0</v>
      </c>
      <c r="CR182" s="121">
        <f>$L182*POWER($E$1,(CQ$6-'[1]Tabulka propočtu, verze 2021'!$B$3))*CR$3/$E$4</f>
        <v>0</v>
      </c>
      <c r="CS182" s="1"/>
      <c r="CT182" s="121">
        <f>$K182*POWER($E$1,(CT$6-'[1]Tabulka propočtu, verze 2021'!$B$3))*CU$3/$E$4</f>
        <v>0</v>
      </c>
      <c r="CU182" s="121">
        <f>$L182*POWER($E$1,(CT$6-'[1]Tabulka propočtu, verze 2021'!$B$3))*CU$3/$E$4</f>
        <v>0</v>
      </c>
      <c r="CV182" s="1"/>
      <c r="CW182" s="121">
        <f>$K182*POWER($E$1,(CW$6-'[1]Tabulka propočtu, verze 2021'!$B$3))*CX$3/$E$4</f>
        <v>0</v>
      </c>
      <c r="CX182" s="121">
        <f>$L182*POWER($E$1,(CW$6-'[1]Tabulka propočtu, verze 2021'!$B$3))*CX$3/$E$4</f>
        <v>0</v>
      </c>
      <c r="CY182" s="1"/>
      <c r="CZ182" s="121">
        <f>$K182*POWER($E$1,(CZ$6-'[1]Tabulka propočtu, verze 2021'!$B$3))*DA$3/$E$4</f>
        <v>0</v>
      </c>
      <c r="DA182" s="121">
        <f>$L182*POWER($E$1,(CZ$6-'[1]Tabulka propočtu, verze 2021'!$B$3))*DA$3/$E$4</f>
        <v>0</v>
      </c>
      <c r="DB182" s="1"/>
      <c r="DC182" s="121">
        <f>$K182*POWER($E$1,(DC$6-'[1]Tabulka propočtu, verze 2021'!$B$3))*DD$3/$E$4</f>
        <v>0</v>
      </c>
      <c r="DD182" s="121">
        <f>$L182*POWER($E$1,(DC$6-'[1]Tabulka propočtu, verze 2021'!$B$3))*DD$3/$E$4</f>
        <v>0</v>
      </c>
      <c r="DE182" s="1"/>
    </row>
    <row r="183" spans="1:109" x14ac:dyDescent="0.2">
      <c r="A183" s="136"/>
      <c r="B183" s="149"/>
      <c r="C183" s="114" t="str">
        <f>'[1]Tabulka propočtu, verze 2021'!C178</f>
        <v>K03</v>
      </c>
      <c r="D183" s="122" t="str">
        <f>'[1]Tabulka propočtu, verze 2021'!D178</f>
        <v>Vozovka silnice II. třídy</v>
      </c>
      <c r="E183" s="114" t="str">
        <f>'[1]Tabulka propočtu, verze 2021'!E178</f>
        <v>m2</v>
      </c>
      <c r="F183" s="67">
        <f>'[1]Tabulka propočtu, verze 2021'!G178</f>
        <v>3.5046811150451092E-3</v>
      </c>
      <c r="H183" s="126">
        <f>'[1]Tabulka propočtu, verze 2021'!$CQ178</f>
        <v>0</v>
      </c>
      <c r="I183" s="121">
        <f>'[1]Tabulka propočtu, verze 2021'!$CS178</f>
        <v>0</v>
      </c>
      <c r="K183" s="121">
        <f>'[1]Tabulka propočtu, verze 2021'!$CQ178</f>
        <v>0</v>
      </c>
      <c r="L183" s="121">
        <f>'[1]Tabulka propočtu, verze 2021'!$CS178</f>
        <v>0</v>
      </c>
      <c r="M183" s="64"/>
      <c r="N183" s="126">
        <f t="shared" si="367"/>
        <v>0</v>
      </c>
      <c r="O183" s="121">
        <f t="shared" si="368"/>
        <v>0</v>
      </c>
      <c r="P183"/>
      <c r="Q183" s="121">
        <f>$K183*POWER($E$1,(Q$6-'[1]Tabulka propočtu, verze 2021'!$B$3))*R$3/$E$4</f>
        <v>0</v>
      </c>
      <c r="R183" s="121">
        <f>$L183*POWER($E$1,(Q$6-'[1]Tabulka propočtu, verze 2021'!$B$3))*R$3/$E$4</f>
        <v>0</v>
      </c>
      <c r="S183"/>
      <c r="T183" s="121">
        <f>$K183*POWER($E$1,($T$6-'[1]Tabulka propočtu, verze 2021'!$B$3))*U$3/$E$4</f>
        <v>0</v>
      </c>
      <c r="U183" s="121">
        <f>$L183*POWER($E$1,($T$6-'[1]Tabulka propočtu, verze 2021'!$B$3))*U$3/$E$4</f>
        <v>0</v>
      </c>
      <c r="W183" s="121">
        <f>$K183*POWER($E$1,(W$6-'[1]Tabulka propočtu, verze 2021'!$B$3))*X$3/$E$4</f>
        <v>0</v>
      </c>
      <c r="X183" s="121">
        <f>$L183*POWER($E$1,(W$6-'[1]Tabulka propočtu, verze 2021'!$B$3))*X$3/$E$4</f>
        <v>0</v>
      </c>
      <c r="Z183" s="121">
        <f>$K183*POWER($E$1,(Z$6-'[1]Tabulka propočtu, verze 2021'!$B$3))*AA$3/$E$4</f>
        <v>0</v>
      </c>
      <c r="AA183" s="121">
        <f>$L183*POWER($E$1,(Z$6-'[1]Tabulka propočtu, verze 2021'!$B$3))*AA$3/$E$4</f>
        <v>0</v>
      </c>
      <c r="AB183" s="1"/>
      <c r="AC183" s="121">
        <f>$K183*POWER($E$1,(AC$6-'[1]Tabulka propočtu, verze 2021'!$B$3))*AD$3/$E$4</f>
        <v>0</v>
      </c>
      <c r="AD183" s="121">
        <f>$L183*POWER($E$1,(AC$6-'[1]Tabulka propočtu, verze 2021'!$B$3))*AD$3/$E$4</f>
        <v>0</v>
      </c>
      <c r="AE183" s="1"/>
      <c r="AF183" s="121">
        <f>$K183*POWER($E$1,(AF$6-'[1]Tabulka propočtu, verze 2021'!$B$3))*AG$3/$E$4</f>
        <v>0</v>
      </c>
      <c r="AG183" s="121">
        <f>$L183*POWER($E$1,(AF$6-'[1]Tabulka propočtu, verze 2021'!$B$3))*AG$3/$E$4</f>
        <v>0</v>
      </c>
      <c r="AH183" s="1"/>
      <c r="AI183" s="121">
        <f>$K183*POWER($E$1,(AI$6-'[1]Tabulka propočtu, verze 2021'!$B$3))*AJ$3/$E$4</f>
        <v>0</v>
      </c>
      <c r="AJ183" s="121">
        <f>$L183*POWER($E$1,(AI$6-'[1]Tabulka propočtu, verze 2021'!$B$3))*AJ$3/$E$4</f>
        <v>0</v>
      </c>
      <c r="AK183" s="1"/>
      <c r="AL183" s="121">
        <f>$K183*POWER($E$1,(AL$6-'[1]Tabulka propočtu, verze 2021'!$B$3))*AM$3/$E$4</f>
        <v>0</v>
      </c>
      <c r="AM183" s="121">
        <f>$L183*POWER($E$1,(AL$6-'[1]Tabulka propočtu, verze 2021'!$B$3))*AM$3/$E$4</f>
        <v>0</v>
      </c>
      <c r="AN183" s="1"/>
      <c r="AO183" s="121">
        <f>$K183*POWER($E$1,(AO$6-'[1]Tabulka propočtu, verze 2021'!$B$3))*AP$3/$E$4</f>
        <v>0</v>
      </c>
      <c r="AP183" s="121">
        <f>$L183*POWER($E$1,(AO$6-'[1]Tabulka propočtu, verze 2021'!$B$3))*AP$3/$E$4</f>
        <v>0</v>
      </c>
      <c r="AQ183" s="1"/>
      <c r="AR183" s="121">
        <f>$K183*POWER($E$1,(AR$6-'[1]Tabulka propočtu, verze 2021'!$B$3))*AS$3/$E$4</f>
        <v>0</v>
      </c>
      <c r="AS183" s="121">
        <f>$L183*POWER($E$1,(AR$6-'[1]Tabulka propočtu, verze 2021'!$B$3))*AS$3/$E$4</f>
        <v>0</v>
      </c>
      <c r="AT183" s="1"/>
      <c r="AU183" s="121">
        <f>$K183*POWER($E$1,(AU$6-'[1]Tabulka propočtu, verze 2021'!$B$3))*AV$3/$E$4</f>
        <v>0</v>
      </c>
      <c r="AV183" s="121">
        <f>$L183*POWER($E$1,(AU$6-'[1]Tabulka propočtu, verze 2021'!$B$3))*AV$3/$E$4</f>
        <v>0</v>
      </c>
      <c r="AW183" s="1"/>
      <c r="AX183" s="121">
        <f>$K183*POWER($E$1,(AX$6-'[1]Tabulka propočtu, verze 2021'!$B$3))*AY$3/$E$4</f>
        <v>0</v>
      </c>
      <c r="AY183" s="121">
        <f>$L183*POWER($E$1,(AX$6-'[1]Tabulka propočtu, verze 2021'!$B$3))*AY$3/$E$4</f>
        <v>0</v>
      </c>
      <c r="AZ183" s="1"/>
      <c r="BA183" s="121">
        <f>$K183*POWER($E$1,(BA$6-'[1]Tabulka propočtu, verze 2021'!$B$3))*BB$3/$E$4</f>
        <v>0</v>
      </c>
      <c r="BB183" s="121">
        <f>$L183*POWER($E$1,(BA$6-'[1]Tabulka propočtu, verze 2021'!$B$3))*BB$3/$E$4</f>
        <v>0</v>
      </c>
      <c r="BC183" s="1"/>
      <c r="BD183" s="121">
        <f>$K183*POWER($E$1,(BD$6-'[1]Tabulka propočtu, verze 2021'!$B$3))*BE$3/$E$4</f>
        <v>0</v>
      </c>
      <c r="BE183" s="121">
        <f>$L183*POWER($E$1,(BD$6-'[1]Tabulka propočtu, verze 2021'!$B$3))*BE$3/$E$4</f>
        <v>0</v>
      </c>
      <c r="BF183" s="1"/>
      <c r="BG183" s="121">
        <f>$K183*POWER($E$1,(BG$6-'[1]Tabulka propočtu, verze 2021'!$B$3))*BH$3/$E$4</f>
        <v>0</v>
      </c>
      <c r="BH183" s="121">
        <f>$L183*POWER($E$1,(BG$6-'[1]Tabulka propočtu, verze 2021'!$B$3))*BH$3/$E$4</f>
        <v>0</v>
      </c>
      <c r="BI183" s="1"/>
      <c r="BJ183" s="121">
        <f>$K183*POWER($E$1,(BJ$6-'[1]Tabulka propočtu, verze 2021'!$B$3))*BK$3/$E$4</f>
        <v>0</v>
      </c>
      <c r="BK183" s="121">
        <f>$L183*POWER($E$1,(BJ$6-'[1]Tabulka propočtu, verze 2021'!$B$3))*BK$3/$E$4</f>
        <v>0</v>
      </c>
      <c r="BL183" s="1"/>
      <c r="BM183" s="121">
        <f>$K183*POWER($E$1,(BM$6-'[1]Tabulka propočtu, verze 2021'!$B$3))*BN$3/$E$4</f>
        <v>0</v>
      </c>
      <c r="BN183" s="121">
        <f>$L183*POWER($E$1,(BM$6-'[1]Tabulka propočtu, verze 2021'!$B$3))*BN$3/$E$4</f>
        <v>0</v>
      </c>
      <c r="BO183" s="1"/>
      <c r="BP183" s="121">
        <f>$K183*POWER($E$1,(BP$6-'[1]Tabulka propočtu, verze 2021'!$B$3))*BQ$3/$E$4</f>
        <v>0</v>
      </c>
      <c r="BQ183" s="121">
        <f>$L183*POWER($E$1,(BP$6-'[1]Tabulka propočtu, verze 2021'!$B$3))*BQ$3/$E$4</f>
        <v>0</v>
      </c>
      <c r="BR183" s="1"/>
      <c r="BS183" s="121">
        <f>$K183*POWER($E$1,(BS$6-'[1]Tabulka propočtu, verze 2021'!$B$3))*BT$3/$E$4</f>
        <v>0</v>
      </c>
      <c r="BT183" s="121">
        <f>$L183*POWER($E$1,(BS$6-'[1]Tabulka propočtu, verze 2021'!$B$3))*BT$3/$E$4</f>
        <v>0</v>
      </c>
      <c r="BU183" s="1"/>
      <c r="BV183" s="121">
        <f>$K183*POWER($E$1,(BV$6-'[1]Tabulka propočtu, verze 2021'!$B$3))*BW$3/$E$4</f>
        <v>0</v>
      </c>
      <c r="BW183" s="121">
        <f>$L183*POWER($E$1,(BV$6-'[1]Tabulka propočtu, verze 2021'!$B$3))*BW$3/$E$4</f>
        <v>0</v>
      </c>
      <c r="BX183" s="1"/>
      <c r="BY183" s="121">
        <f>$K183*POWER($E$1,(BY$6-'[1]Tabulka propočtu, verze 2021'!$B$3))*BZ$3/$E$4</f>
        <v>0</v>
      </c>
      <c r="BZ183" s="121">
        <f>$L183*POWER($E$1,(BY$6-'[1]Tabulka propočtu, verze 2021'!$B$3))*BZ$3/$E$4</f>
        <v>0</v>
      </c>
      <c r="CA183" s="1"/>
      <c r="CB183" s="121">
        <f>$K183*POWER($E$1,(CB$6-'[1]Tabulka propočtu, verze 2021'!$B$3))*CC$3/$E$4</f>
        <v>0</v>
      </c>
      <c r="CC183" s="121">
        <f>$L183*POWER($E$1,(CB$6-'[1]Tabulka propočtu, verze 2021'!$B$3))*CC$3/$E$4</f>
        <v>0</v>
      </c>
      <c r="CD183" s="1"/>
      <c r="CE183" s="121">
        <f>$K183*POWER($E$1,(CE$6-'[1]Tabulka propočtu, verze 2021'!$B$3))*CF$3/$E$4</f>
        <v>0</v>
      </c>
      <c r="CF183" s="121">
        <f>$L183*POWER($E$1,(CE$6-'[1]Tabulka propočtu, verze 2021'!$B$3))*CF$3/$E$4</f>
        <v>0</v>
      </c>
      <c r="CG183" s="1"/>
      <c r="CH183" s="121">
        <f>$K183*POWER($E$1,(CH$6-'[1]Tabulka propočtu, verze 2021'!$B$3))*CI$3/$E$4</f>
        <v>0</v>
      </c>
      <c r="CI183" s="121">
        <f>$L183*POWER($E$1,(CH$6-'[1]Tabulka propočtu, verze 2021'!$B$3))*CI$3/$E$4</f>
        <v>0</v>
      </c>
      <c r="CJ183" s="1"/>
      <c r="CK183" s="121">
        <f>$K183*POWER($E$1,(CK$6-'[1]Tabulka propočtu, verze 2021'!$B$3))*CL$3/$E$4</f>
        <v>0</v>
      </c>
      <c r="CL183" s="121">
        <f>$L183*POWER($E$1,(CK$6-'[1]Tabulka propočtu, verze 2021'!$B$3))*CL$3/$E$4</f>
        <v>0</v>
      </c>
      <c r="CM183" s="1"/>
      <c r="CN183" s="121">
        <f>$K183*POWER($E$1,(CN$6-'[1]Tabulka propočtu, verze 2021'!$B$3))*CO$3/$E$4</f>
        <v>0</v>
      </c>
      <c r="CO183" s="121">
        <f>$L183*POWER($E$1,(CN$6-'[1]Tabulka propočtu, verze 2021'!$B$3))*CO$3/$E$4</f>
        <v>0</v>
      </c>
      <c r="CP183" s="1"/>
      <c r="CQ183" s="121">
        <f>$K183*POWER($E$1,(CQ$6-'[1]Tabulka propočtu, verze 2021'!$B$3))*CR$3/$E$4</f>
        <v>0</v>
      </c>
      <c r="CR183" s="121">
        <f>$L183*POWER($E$1,(CQ$6-'[1]Tabulka propočtu, verze 2021'!$B$3))*CR$3/$E$4</f>
        <v>0</v>
      </c>
      <c r="CS183" s="1"/>
      <c r="CT183" s="121">
        <f>$K183*POWER($E$1,(CT$6-'[1]Tabulka propočtu, verze 2021'!$B$3))*CU$3/$E$4</f>
        <v>0</v>
      </c>
      <c r="CU183" s="121">
        <f>$L183*POWER($E$1,(CT$6-'[1]Tabulka propočtu, verze 2021'!$B$3))*CU$3/$E$4</f>
        <v>0</v>
      </c>
      <c r="CV183" s="1"/>
      <c r="CW183" s="121">
        <f>$K183*POWER($E$1,(CW$6-'[1]Tabulka propočtu, verze 2021'!$B$3))*CX$3/$E$4</f>
        <v>0</v>
      </c>
      <c r="CX183" s="121">
        <f>$L183*POWER($E$1,(CW$6-'[1]Tabulka propočtu, verze 2021'!$B$3))*CX$3/$E$4</f>
        <v>0</v>
      </c>
      <c r="CY183" s="1"/>
      <c r="CZ183" s="121">
        <f>$K183*POWER($E$1,(CZ$6-'[1]Tabulka propočtu, verze 2021'!$B$3))*DA$3/$E$4</f>
        <v>0</v>
      </c>
      <c r="DA183" s="121">
        <f>$L183*POWER($E$1,(CZ$6-'[1]Tabulka propočtu, verze 2021'!$B$3))*DA$3/$E$4</f>
        <v>0</v>
      </c>
      <c r="DB183" s="1"/>
      <c r="DC183" s="121">
        <f>$K183*POWER($E$1,(DC$6-'[1]Tabulka propočtu, verze 2021'!$B$3))*DD$3/$E$4</f>
        <v>0</v>
      </c>
      <c r="DD183" s="121">
        <f>$L183*POWER($E$1,(DC$6-'[1]Tabulka propočtu, verze 2021'!$B$3))*DD$3/$E$4</f>
        <v>0</v>
      </c>
      <c r="DE183" s="1"/>
    </row>
    <row r="184" spans="1:109" x14ac:dyDescent="0.2">
      <c r="A184" s="136"/>
      <c r="B184" s="149"/>
      <c r="C184" s="114" t="str">
        <f>'[1]Tabulka propočtu, verze 2021'!C179</f>
        <v>K04</v>
      </c>
      <c r="D184" s="122" t="str">
        <f>'[1]Tabulka propočtu, verze 2021'!D179</f>
        <v>Vozovka silnice III. třídy / místní komunikace</v>
      </c>
      <c r="E184" s="114" t="str">
        <f>'[1]Tabulka propočtu, verze 2021'!E179</f>
        <v>m2</v>
      </c>
      <c r="F184" s="67">
        <f>'[1]Tabulka propočtu, verze 2021'!G179</f>
        <v>2.7258630894795291E-3</v>
      </c>
      <c r="H184" s="126">
        <f>'[1]Tabulka propočtu, verze 2021'!$CQ179</f>
        <v>3.1183869999999998</v>
      </c>
      <c r="I184" s="121">
        <f>'[1]Tabulka propočtu, verze 2021'!$CS179</f>
        <v>3.6009039999999999</v>
      </c>
      <c r="K184" s="121">
        <f>'[1]Tabulka propočtu, verze 2021'!$CQ179</f>
        <v>3.1183869999999998</v>
      </c>
      <c r="L184" s="121">
        <f>'[1]Tabulka propočtu, verze 2021'!$CS179</f>
        <v>3.6009039999999999</v>
      </c>
      <c r="M184" s="64"/>
      <c r="N184" s="126">
        <f t="shared" si="367"/>
        <v>3.2443698347999992</v>
      </c>
      <c r="O184" s="121">
        <f t="shared" si="368"/>
        <v>3.7463805215999999</v>
      </c>
      <c r="P184"/>
      <c r="Q184" s="121">
        <f>$K184*POWER($E$1,(Q$6-'[1]Tabulka propočtu, verze 2021'!$B$3))*R$3/$E$4</f>
        <v>0</v>
      </c>
      <c r="R184" s="121">
        <f>$L184*POWER($E$1,(Q$6-'[1]Tabulka propočtu, verze 2021'!$B$3))*R$3/$E$4</f>
        <v>0</v>
      </c>
      <c r="S184"/>
      <c r="T184" s="121">
        <f>$K184*POWER($E$1,($T$6-'[1]Tabulka propočtu, verze 2021'!$B$3))*U$3/$E$4</f>
        <v>0</v>
      </c>
      <c r="U184" s="121">
        <f>$L184*POWER($E$1,($T$6-'[1]Tabulka propočtu, verze 2021'!$B$3))*U$3/$E$4</f>
        <v>0</v>
      </c>
      <c r="W184" s="121">
        <f>$K184*POWER($E$1,(W$6-'[1]Tabulka propočtu, verze 2021'!$B$3))*X$3/$E$4</f>
        <v>3.2443698347999992</v>
      </c>
      <c r="X184" s="121">
        <f>$L184*POWER($E$1,(W$6-'[1]Tabulka propočtu, verze 2021'!$B$3))*X$3/$E$4</f>
        <v>3.7463805215999999</v>
      </c>
      <c r="Z184" s="121">
        <f>$K184*POWER($E$1,(Z$6-'[1]Tabulka propočtu, verze 2021'!$B$3))*AA$3/$E$4</f>
        <v>0</v>
      </c>
      <c r="AA184" s="121">
        <f>$L184*POWER($E$1,(Z$6-'[1]Tabulka propočtu, verze 2021'!$B$3))*AA$3/$E$4</f>
        <v>0</v>
      </c>
      <c r="AB184" s="1"/>
      <c r="AC184" s="121">
        <f>$K184*POWER($E$1,(AC$6-'[1]Tabulka propočtu, verze 2021'!$B$3))*AD$3/$E$4</f>
        <v>0</v>
      </c>
      <c r="AD184" s="121">
        <f>$L184*POWER($E$1,(AC$6-'[1]Tabulka propočtu, verze 2021'!$B$3))*AD$3/$E$4</f>
        <v>0</v>
      </c>
      <c r="AE184" s="1"/>
      <c r="AF184" s="121">
        <f>$K184*POWER($E$1,(AF$6-'[1]Tabulka propočtu, verze 2021'!$B$3))*AG$3/$E$4</f>
        <v>0</v>
      </c>
      <c r="AG184" s="121">
        <f>$L184*POWER($E$1,(AF$6-'[1]Tabulka propočtu, verze 2021'!$B$3))*AG$3/$E$4</f>
        <v>0</v>
      </c>
      <c r="AH184" s="1"/>
      <c r="AI184" s="121">
        <f>$K184*POWER($E$1,(AI$6-'[1]Tabulka propočtu, verze 2021'!$B$3))*AJ$3/$E$4</f>
        <v>0</v>
      </c>
      <c r="AJ184" s="121">
        <f>$L184*POWER($E$1,(AI$6-'[1]Tabulka propočtu, verze 2021'!$B$3))*AJ$3/$E$4</f>
        <v>0</v>
      </c>
      <c r="AK184" s="1"/>
      <c r="AL184" s="121">
        <f>$K184*POWER($E$1,(AL$6-'[1]Tabulka propočtu, verze 2021'!$B$3))*AM$3/$E$4</f>
        <v>0</v>
      </c>
      <c r="AM184" s="121">
        <f>$L184*POWER($E$1,(AL$6-'[1]Tabulka propočtu, verze 2021'!$B$3))*AM$3/$E$4</f>
        <v>0</v>
      </c>
      <c r="AN184" s="1"/>
      <c r="AO184" s="121">
        <f>$K184*POWER($E$1,(AO$6-'[1]Tabulka propočtu, verze 2021'!$B$3))*AP$3/$E$4</f>
        <v>0</v>
      </c>
      <c r="AP184" s="121">
        <f>$L184*POWER($E$1,(AO$6-'[1]Tabulka propočtu, verze 2021'!$B$3))*AP$3/$E$4</f>
        <v>0</v>
      </c>
      <c r="AQ184" s="1"/>
      <c r="AR184" s="121">
        <f>$K184*POWER($E$1,(AR$6-'[1]Tabulka propočtu, verze 2021'!$B$3))*AS$3/$E$4</f>
        <v>0</v>
      </c>
      <c r="AS184" s="121">
        <f>$L184*POWER($E$1,(AR$6-'[1]Tabulka propočtu, verze 2021'!$B$3))*AS$3/$E$4</f>
        <v>0</v>
      </c>
      <c r="AT184" s="1"/>
      <c r="AU184" s="121">
        <f>$K184*POWER($E$1,(AU$6-'[1]Tabulka propočtu, verze 2021'!$B$3))*AV$3/$E$4</f>
        <v>0</v>
      </c>
      <c r="AV184" s="121">
        <f>$L184*POWER($E$1,(AU$6-'[1]Tabulka propočtu, verze 2021'!$B$3))*AV$3/$E$4</f>
        <v>0</v>
      </c>
      <c r="AW184" s="1"/>
      <c r="AX184" s="121">
        <f>$K184*POWER($E$1,(AX$6-'[1]Tabulka propočtu, verze 2021'!$B$3))*AY$3/$E$4</f>
        <v>0</v>
      </c>
      <c r="AY184" s="121">
        <f>$L184*POWER($E$1,(AX$6-'[1]Tabulka propočtu, verze 2021'!$B$3))*AY$3/$E$4</f>
        <v>0</v>
      </c>
      <c r="AZ184" s="1"/>
      <c r="BA184" s="121">
        <f>$K184*POWER($E$1,(BA$6-'[1]Tabulka propočtu, verze 2021'!$B$3))*BB$3/$E$4</f>
        <v>0</v>
      </c>
      <c r="BB184" s="121">
        <f>$L184*POWER($E$1,(BA$6-'[1]Tabulka propočtu, verze 2021'!$B$3))*BB$3/$E$4</f>
        <v>0</v>
      </c>
      <c r="BC184" s="1"/>
      <c r="BD184" s="121">
        <f>$K184*POWER($E$1,(BD$6-'[1]Tabulka propočtu, verze 2021'!$B$3))*BE$3/$E$4</f>
        <v>0</v>
      </c>
      <c r="BE184" s="121">
        <f>$L184*POWER($E$1,(BD$6-'[1]Tabulka propočtu, verze 2021'!$B$3))*BE$3/$E$4</f>
        <v>0</v>
      </c>
      <c r="BF184" s="1"/>
      <c r="BG184" s="121">
        <f>$K184*POWER($E$1,(BG$6-'[1]Tabulka propočtu, verze 2021'!$B$3))*BH$3/$E$4</f>
        <v>0</v>
      </c>
      <c r="BH184" s="121">
        <f>$L184*POWER($E$1,(BG$6-'[1]Tabulka propočtu, verze 2021'!$B$3))*BH$3/$E$4</f>
        <v>0</v>
      </c>
      <c r="BI184" s="1"/>
      <c r="BJ184" s="121">
        <f>$K184*POWER($E$1,(BJ$6-'[1]Tabulka propočtu, verze 2021'!$B$3))*BK$3/$E$4</f>
        <v>0</v>
      </c>
      <c r="BK184" s="121">
        <f>$L184*POWER($E$1,(BJ$6-'[1]Tabulka propočtu, verze 2021'!$B$3))*BK$3/$E$4</f>
        <v>0</v>
      </c>
      <c r="BL184" s="1"/>
      <c r="BM184" s="121">
        <f>$K184*POWER($E$1,(BM$6-'[1]Tabulka propočtu, verze 2021'!$B$3))*BN$3/$E$4</f>
        <v>0</v>
      </c>
      <c r="BN184" s="121">
        <f>$L184*POWER($E$1,(BM$6-'[1]Tabulka propočtu, verze 2021'!$B$3))*BN$3/$E$4</f>
        <v>0</v>
      </c>
      <c r="BO184" s="1"/>
      <c r="BP184" s="121">
        <f>$K184*POWER($E$1,(BP$6-'[1]Tabulka propočtu, verze 2021'!$B$3))*BQ$3/$E$4</f>
        <v>0</v>
      </c>
      <c r="BQ184" s="121">
        <f>$L184*POWER($E$1,(BP$6-'[1]Tabulka propočtu, verze 2021'!$B$3))*BQ$3/$E$4</f>
        <v>0</v>
      </c>
      <c r="BR184" s="1"/>
      <c r="BS184" s="121">
        <f>$K184*POWER($E$1,(BS$6-'[1]Tabulka propočtu, verze 2021'!$B$3))*BT$3/$E$4</f>
        <v>0</v>
      </c>
      <c r="BT184" s="121">
        <f>$L184*POWER($E$1,(BS$6-'[1]Tabulka propočtu, verze 2021'!$B$3))*BT$3/$E$4</f>
        <v>0</v>
      </c>
      <c r="BU184" s="1"/>
      <c r="BV184" s="121">
        <f>$K184*POWER($E$1,(BV$6-'[1]Tabulka propočtu, verze 2021'!$B$3))*BW$3/$E$4</f>
        <v>0</v>
      </c>
      <c r="BW184" s="121">
        <f>$L184*POWER($E$1,(BV$6-'[1]Tabulka propočtu, verze 2021'!$B$3))*BW$3/$E$4</f>
        <v>0</v>
      </c>
      <c r="BX184" s="1"/>
      <c r="BY184" s="121">
        <f>$K184*POWER($E$1,(BY$6-'[1]Tabulka propočtu, verze 2021'!$B$3))*BZ$3/$E$4</f>
        <v>0</v>
      </c>
      <c r="BZ184" s="121">
        <f>$L184*POWER($E$1,(BY$6-'[1]Tabulka propočtu, verze 2021'!$B$3))*BZ$3/$E$4</f>
        <v>0</v>
      </c>
      <c r="CA184" s="1"/>
      <c r="CB184" s="121">
        <f>$K184*POWER($E$1,(CB$6-'[1]Tabulka propočtu, verze 2021'!$B$3))*CC$3/$E$4</f>
        <v>0</v>
      </c>
      <c r="CC184" s="121">
        <f>$L184*POWER($E$1,(CB$6-'[1]Tabulka propočtu, verze 2021'!$B$3))*CC$3/$E$4</f>
        <v>0</v>
      </c>
      <c r="CD184" s="1"/>
      <c r="CE184" s="121">
        <f>$K184*POWER($E$1,(CE$6-'[1]Tabulka propočtu, verze 2021'!$B$3))*CF$3/$E$4</f>
        <v>0</v>
      </c>
      <c r="CF184" s="121">
        <f>$L184*POWER($E$1,(CE$6-'[1]Tabulka propočtu, verze 2021'!$B$3))*CF$3/$E$4</f>
        <v>0</v>
      </c>
      <c r="CG184" s="1"/>
      <c r="CH184" s="121">
        <f>$K184*POWER($E$1,(CH$6-'[1]Tabulka propočtu, verze 2021'!$B$3))*CI$3/$E$4</f>
        <v>0</v>
      </c>
      <c r="CI184" s="121">
        <f>$L184*POWER($E$1,(CH$6-'[1]Tabulka propočtu, verze 2021'!$B$3))*CI$3/$E$4</f>
        <v>0</v>
      </c>
      <c r="CJ184" s="1"/>
      <c r="CK184" s="121">
        <f>$K184*POWER($E$1,(CK$6-'[1]Tabulka propočtu, verze 2021'!$B$3))*CL$3/$E$4</f>
        <v>0</v>
      </c>
      <c r="CL184" s="121">
        <f>$L184*POWER($E$1,(CK$6-'[1]Tabulka propočtu, verze 2021'!$B$3))*CL$3/$E$4</f>
        <v>0</v>
      </c>
      <c r="CM184" s="1"/>
      <c r="CN184" s="121">
        <f>$K184*POWER($E$1,(CN$6-'[1]Tabulka propočtu, verze 2021'!$B$3))*CO$3/$E$4</f>
        <v>0</v>
      </c>
      <c r="CO184" s="121">
        <f>$L184*POWER($E$1,(CN$6-'[1]Tabulka propočtu, verze 2021'!$B$3))*CO$3/$E$4</f>
        <v>0</v>
      </c>
      <c r="CP184" s="1"/>
      <c r="CQ184" s="121">
        <f>$K184*POWER($E$1,(CQ$6-'[1]Tabulka propočtu, verze 2021'!$B$3))*CR$3/$E$4</f>
        <v>0</v>
      </c>
      <c r="CR184" s="121">
        <f>$L184*POWER($E$1,(CQ$6-'[1]Tabulka propočtu, verze 2021'!$B$3))*CR$3/$E$4</f>
        <v>0</v>
      </c>
      <c r="CS184" s="1"/>
      <c r="CT184" s="121">
        <f>$K184*POWER($E$1,(CT$6-'[1]Tabulka propočtu, verze 2021'!$B$3))*CU$3/$E$4</f>
        <v>0</v>
      </c>
      <c r="CU184" s="121">
        <f>$L184*POWER($E$1,(CT$6-'[1]Tabulka propočtu, verze 2021'!$B$3))*CU$3/$E$4</f>
        <v>0</v>
      </c>
      <c r="CV184" s="1"/>
      <c r="CW184" s="121">
        <f>$K184*POWER($E$1,(CW$6-'[1]Tabulka propočtu, verze 2021'!$B$3))*CX$3/$E$4</f>
        <v>0</v>
      </c>
      <c r="CX184" s="121">
        <f>$L184*POWER($E$1,(CW$6-'[1]Tabulka propočtu, verze 2021'!$B$3))*CX$3/$E$4</f>
        <v>0</v>
      </c>
      <c r="CY184" s="1"/>
      <c r="CZ184" s="121">
        <f>$K184*POWER($E$1,(CZ$6-'[1]Tabulka propočtu, verze 2021'!$B$3))*DA$3/$E$4</f>
        <v>0</v>
      </c>
      <c r="DA184" s="121">
        <f>$L184*POWER($E$1,(CZ$6-'[1]Tabulka propočtu, verze 2021'!$B$3))*DA$3/$E$4</f>
        <v>0</v>
      </c>
      <c r="DB184" s="1"/>
      <c r="DC184" s="121">
        <f>$K184*POWER($E$1,(DC$6-'[1]Tabulka propočtu, verze 2021'!$B$3))*DD$3/$E$4</f>
        <v>0</v>
      </c>
      <c r="DD184" s="121">
        <f>$L184*POWER($E$1,(DC$6-'[1]Tabulka propočtu, verze 2021'!$B$3))*DD$3/$E$4</f>
        <v>0</v>
      </c>
      <c r="DE184" s="1"/>
    </row>
    <row r="185" spans="1:109" x14ac:dyDescent="0.2">
      <c r="A185" s="136"/>
      <c r="B185" s="149"/>
      <c r="C185" s="114" t="str">
        <f>'[1]Tabulka propočtu, verze 2021'!C180</f>
        <v>K05</v>
      </c>
      <c r="D185" s="122" t="str">
        <f>'[1]Tabulka propočtu, verze 2021'!D180</f>
        <v>Parkoviště, zpevněné plochy</v>
      </c>
      <c r="E185" s="131" t="str">
        <f>'[1]Tabulka propočtu, verze 2021'!E180</f>
        <v>m2</v>
      </c>
      <c r="F185" s="67">
        <f>'[1]Tabulka propočtu, verze 2021'!G180</f>
        <v>2.5589735125726197E-3</v>
      </c>
      <c r="H185" s="126">
        <f>'[1]Tabulka propočtu, verze 2021'!$CQ180</f>
        <v>0.97036299999999998</v>
      </c>
      <c r="I185" s="121">
        <f>'[1]Tabulka propočtu, verze 2021'!$CS180</f>
        <v>1.1205099999999999</v>
      </c>
      <c r="K185" s="121">
        <f>'[1]Tabulka propočtu, verze 2021'!$CQ180</f>
        <v>0.97036299999999998</v>
      </c>
      <c r="L185" s="121">
        <f>'[1]Tabulka propočtu, verze 2021'!$CS180</f>
        <v>1.1205099999999999</v>
      </c>
      <c r="M185" s="64"/>
      <c r="N185" s="126">
        <f t="shared" si="367"/>
        <v>1.0095656652</v>
      </c>
      <c r="O185" s="121">
        <f t="shared" si="368"/>
        <v>1.1657786039999998</v>
      </c>
      <c r="P185"/>
      <c r="Q185" s="121">
        <f>$K185*POWER($E$1,(Q$6-'[1]Tabulka propočtu, verze 2021'!$B$3))*R$3/$E$4</f>
        <v>0</v>
      </c>
      <c r="R185" s="121">
        <f>$L185*POWER($E$1,(Q$6-'[1]Tabulka propočtu, verze 2021'!$B$3))*R$3/$E$4</f>
        <v>0</v>
      </c>
      <c r="S185"/>
      <c r="T185" s="121">
        <f>$K185*POWER($E$1,($T$6-'[1]Tabulka propočtu, verze 2021'!$B$3))*U$3/$E$4</f>
        <v>0</v>
      </c>
      <c r="U185" s="121">
        <f>$L185*POWER($E$1,($T$6-'[1]Tabulka propočtu, verze 2021'!$B$3))*U$3/$E$4</f>
        <v>0</v>
      </c>
      <c r="W185" s="121">
        <f>$K185*POWER($E$1,(W$6-'[1]Tabulka propočtu, verze 2021'!$B$3))*X$3/$E$4</f>
        <v>1.0095656652</v>
      </c>
      <c r="X185" s="121">
        <f>$L185*POWER($E$1,(W$6-'[1]Tabulka propočtu, verze 2021'!$B$3))*X$3/$E$4</f>
        <v>1.1657786039999998</v>
      </c>
      <c r="Z185" s="121">
        <f>$K185*POWER($E$1,(Z$6-'[1]Tabulka propočtu, verze 2021'!$B$3))*AA$3/$E$4</f>
        <v>0</v>
      </c>
      <c r="AA185" s="121">
        <f>$L185*POWER($E$1,(Z$6-'[1]Tabulka propočtu, verze 2021'!$B$3))*AA$3/$E$4</f>
        <v>0</v>
      </c>
      <c r="AB185" s="1"/>
      <c r="AC185" s="121">
        <f>$K185*POWER($E$1,(AC$6-'[1]Tabulka propočtu, verze 2021'!$B$3))*AD$3/$E$4</f>
        <v>0</v>
      </c>
      <c r="AD185" s="121">
        <f>$L185*POWER($E$1,(AC$6-'[1]Tabulka propočtu, verze 2021'!$B$3))*AD$3/$E$4</f>
        <v>0</v>
      </c>
      <c r="AE185" s="1"/>
      <c r="AF185" s="121">
        <f>$K185*POWER($E$1,(AF$6-'[1]Tabulka propočtu, verze 2021'!$B$3))*AG$3/$E$4</f>
        <v>0</v>
      </c>
      <c r="AG185" s="121">
        <f>$L185*POWER($E$1,(AF$6-'[1]Tabulka propočtu, verze 2021'!$B$3))*AG$3/$E$4</f>
        <v>0</v>
      </c>
      <c r="AH185" s="1"/>
      <c r="AI185" s="121">
        <f>$K185*POWER($E$1,(AI$6-'[1]Tabulka propočtu, verze 2021'!$B$3))*AJ$3/$E$4</f>
        <v>0</v>
      </c>
      <c r="AJ185" s="121">
        <f>$L185*POWER($E$1,(AI$6-'[1]Tabulka propočtu, verze 2021'!$B$3))*AJ$3/$E$4</f>
        <v>0</v>
      </c>
      <c r="AK185" s="1"/>
      <c r="AL185" s="121">
        <f>$K185*POWER($E$1,(AL$6-'[1]Tabulka propočtu, verze 2021'!$B$3))*AM$3/$E$4</f>
        <v>0</v>
      </c>
      <c r="AM185" s="121">
        <f>$L185*POWER($E$1,(AL$6-'[1]Tabulka propočtu, verze 2021'!$B$3))*AM$3/$E$4</f>
        <v>0</v>
      </c>
      <c r="AN185" s="1"/>
      <c r="AO185" s="121">
        <f>$K185*POWER($E$1,(AO$6-'[1]Tabulka propočtu, verze 2021'!$B$3))*AP$3/$E$4</f>
        <v>0</v>
      </c>
      <c r="AP185" s="121">
        <f>$L185*POWER($E$1,(AO$6-'[1]Tabulka propočtu, verze 2021'!$B$3))*AP$3/$E$4</f>
        <v>0</v>
      </c>
      <c r="AQ185" s="1"/>
      <c r="AR185" s="121">
        <f>$K185*POWER($E$1,(AR$6-'[1]Tabulka propočtu, verze 2021'!$B$3))*AS$3/$E$4</f>
        <v>0</v>
      </c>
      <c r="AS185" s="121">
        <f>$L185*POWER($E$1,(AR$6-'[1]Tabulka propočtu, verze 2021'!$B$3))*AS$3/$E$4</f>
        <v>0</v>
      </c>
      <c r="AT185" s="1"/>
      <c r="AU185" s="121">
        <f>$K185*POWER($E$1,(AU$6-'[1]Tabulka propočtu, verze 2021'!$B$3))*AV$3/$E$4</f>
        <v>0</v>
      </c>
      <c r="AV185" s="121">
        <f>$L185*POWER($E$1,(AU$6-'[1]Tabulka propočtu, verze 2021'!$B$3))*AV$3/$E$4</f>
        <v>0</v>
      </c>
      <c r="AW185" s="1"/>
      <c r="AX185" s="121">
        <f>$K185*POWER($E$1,(AX$6-'[1]Tabulka propočtu, verze 2021'!$B$3))*AY$3/$E$4</f>
        <v>0</v>
      </c>
      <c r="AY185" s="121">
        <f>$L185*POWER($E$1,(AX$6-'[1]Tabulka propočtu, verze 2021'!$B$3))*AY$3/$E$4</f>
        <v>0</v>
      </c>
      <c r="AZ185" s="1"/>
      <c r="BA185" s="121">
        <f>$K185*POWER($E$1,(BA$6-'[1]Tabulka propočtu, verze 2021'!$B$3))*BB$3/$E$4</f>
        <v>0</v>
      </c>
      <c r="BB185" s="121">
        <f>$L185*POWER($E$1,(BA$6-'[1]Tabulka propočtu, verze 2021'!$B$3))*BB$3/$E$4</f>
        <v>0</v>
      </c>
      <c r="BC185" s="1"/>
      <c r="BD185" s="121">
        <f>$K185*POWER($E$1,(BD$6-'[1]Tabulka propočtu, verze 2021'!$B$3))*BE$3/$E$4</f>
        <v>0</v>
      </c>
      <c r="BE185" s="121">
        <f>$L185*POWER($E$1,(BD$6-'[1]Tabulka propočtu, verze 2021'!$B$3))*BE$3/$E$4</f>
        <v>0</v>
      </c>
      <c r="BF185" s="1"/>
      <c r="BG185" s="121">
        <f>$K185*POWER($E$1,(BG$6-'[1]Tabulka propočtu, verze 2021'!$B$3))*BH$3/$E$4</f>
        <v>0</v>
      </c>
      <c r="BH185" s="121">
        <f>$L185*POWER($E$1,(BG$6-'[1]Tabulka propočtu, verze 2021'!$B$3))*BH$3/$E$4</f>
        <v>0</v>
      </c>
      <c r="BI185" s="1"/>
      <c r="BJ185" s="121">
        <f>$K185*POWER($E$1,(BJ$6-'[1]Tabulka propočtu, verze 2021'!$B$3))*BK$3/$E$4</f>
        <v>0</v>
      </c>
      <c r="BK185" s="121">
        <f>$L185*POWER($E$1,(BJ$6-'[1]Tabulka propočtu, verze 2021'!$B$3))*BK$3/$E$4</f>
        <v>0</v>
      </c>
      <c r="BL185" s="1"/>
      <c r="BM185" s="121">
        <f>$K185*POWER($E$1,(BM$6-'[1]Tabulka propočtu, verze 2021'!$B$3))*BN$3/$E$4</f>
        <v>0</v>
      </c>
      <c r="BN185" s="121">
        <f>$L185*POWER($E$1,(BM$6-'[1]Tabulka propočtu, verze 2021'!$B$3))*BN$3/$E$4</f>
        <v>0</v>
      </c>
      <c r="BO185" s="1"/>
      <c r="BP185" s="121">
        <f>$K185*POWER($E$1,(BP$6-'[1]Tabulka propočtu, verze 2021'!$B$3))*BQ$3/$E$4</f>
        <v>0</v>
      </c>
      <c r="BQ185" s="121">
        <f>$L185*POWER($E$1,(BP$6-'[1]Tabulka propočtu, verze 2021'!$B$3))*BQ$3/$E$4</f>
        <v>0</v>
      </c>
      <c r="BR185" s="1"/>
      <c r="BS185" s="121">
        <f>$K185*POWER($E$1,(BS$6-'[1]Tabulka propočtu, verze 2021'!$B$3))*BT$3/$E$4</f>
        <v>0</v>
      </c>
      <c r="BT185" s="121">
        <f>$L185*POWER($E$1,(BS$6-'[1]Tabulka propočtu, verze 2021'!$B$3))*BT$3/$E$4</f>
        <v>0</v>
      </c>
      <c r="BU185" s="1"/>
      <c r="BV185" s="121">
        <f>$K185*POWER($E$1,(BV$6-'[1]Tabulka propočtu, verze 2021'!$B$3))*BW$3/$E$4</f>
        <v>0</v>
      </c>
      <c r="BW185" s="121">
        <f>$L185*POWER($E$1,(BV$6-'[1]Tabulka propočtu, verze 2021'!$B$3))*BW$3/$E$4</f>
        <v>0</v>
      </c>
      <c r="BX185" s="1"/>
      <c r="BY185" s="121">
        <f>$K185*POWER($E$1,(BY$6-'[1]Tabulka propočtu, verze 2021'!$B$3))*BZ$3/$E$4</f>
        <v>0</v>
      </c>
      <c r="BZ185" s="121">
        <f>$L185*POWER($E$1,(BY$6-'[1]Tabulka propočtu, verze 2021'!$B$3))*BZ$3/$E$4</f>
        <v>0</v>
      </c>
      <c r="CA185" s="1"/>
      <c r="CB185" s="121">
        <f>$K185*POWER($E$1,(CB$6-'[1]Tabulka propočtu, verze 2021'!$B$3))*CC$3/$E$4</f>
        <v>0</v>
      </c>
      <c r="CC185" s="121">
        <f>$L185*POWER($E$1,(CB$6-'[1]Tabulka propočtu, verze 2021'!$B$3))*CC$3/$E$4</f>
        <v>0</v>
      </c>
      <c r="CD185" s="1"/>
      <c r="CE185" s="121">
        <f>$K185*POWER($E$1,(CE$6-'[1]Tabulka propočtu, verze 2021'!$B$3))*CF$3/$E$4</f>
        <v>0</v>
      </c>
      <c r="CF185" s="121">
        <f>$L185*POWER($E$1,(CE$6-'[1]Tabulka propočtu, verze 2021'!$B$3))*CF$3/$E$4</f>
        <v>0</v>
      </c>
      <c r="CG185" s="1"/>
      <c r="CH185" s="121">
        <f>$K185*POWER($E$1,(CH$6-'[1]Tabulka propočtu, verze 2021'!$B$3))*CI$3/$E$4</f>
        <v>0</v>
      </c>
      <c r="CI185" s="121">
        <f>$L185*POWER($E$1,(CH$6-'[1]Tabulka propočtu, verze 2021'!$B$3))*CI$3/$E$4</f>
        <v>0</v>
      </c>
      <c r="CJ185" s="1"/>
      <c r="CK185" s="121">
        <f>$K185*POWER($E$1,(CK$6-'[1]Tabulka propočtu, verze 2021'!$B$3))*CL$3/$E$4</f>
        <v>0</v>
      </c>
      <c r="CL185" s="121">
        <f>$L185*POWER($E$1,(CK$6-'[1]Tabulka propočtu, verze 2021'!$B$3))*CL$3/$E$4</f>
        <v>0</v>
      </c>
      <c r="CM185" s="1"/>
      <c r="CN185" s="121">
        <f>$K185*POWER($E$1,(CN$6-'[1]Tabulka propočtu, verze 2021'!$B$3))*CO$3/$E$4</f>
        <v>0</v>
      </c>
      <c r="CO185" s="121">
        <f>$L185*POWER($E$1,(CN$6-'[1]Tabulka propočtu, verze 2021'!$B$3))*CO$3/$E$4</f>
        <v>0</v>
      </c>
      <c r="CP185" s="1"/>
      <c r="CQ185" s="121">
        <f>$K185*POWER($E$1,(CQ$6-'[1]Tabulka propočtu, verze 2021'!$B$3))*CR$3/$E$4</f>
        <v>0</v>
      </c>
      <c r="CR185" s="121">
        <f>$L185*POWER($E$1,(CQ$6-'[1]Tabulka propočtu, verze 2021'!$B$3))*CR$3/$E$4</f>
        <v>0</v>
      </c>
      <c r="CS185" s="1"/>
      <c r="CT185" s="121">
        <f>$K185*POWER($E$1,(CT$6-'[1]Tabulka propočtu, verze 2021'!$B$3))*CU$3/$E$4</f>
        <v>0</v>
      </c>
      <c r="CU185" s="121">
        <f>$L185*POWER($E$1,(CT$6-'[1]Tabulka propočtu, verze 2021'!$B$3))*CU$3/$E$4</f>
        <v>0</v>
      </c>
      <c r="CV185" s="1"/>
      <c r="CW185" s="121">
        <f>$K185*POWER($E$1,(CW$6-'[1]Tabulka propočtu, verze 2021'!$B$3))*CX$3/$E$4</f>
        <v>0</v>
      </c>
      <c r="CX185" s="121">
        <f>$L185*POWER($E$1,(CW$6-'[1]Tabulka propočtu, verze 2021'!$B$3))*CX$3/$E$4</f>
        <v>0</v>
      </c>
      <c r="CY185" s="1"/>
      <c r="CZ185" s="121">
        <f>$K185*POWER($E$1,(CZ$6-'[1]Tabulka propočtu, verze 2021'!$B$3))*DA$3/$E$4</f>
        <v>0</v>
      </c>
      <c r="DA185" s="121">
        <f>$L185*POWER($E$1,(CZ$6-'[1]Tabulka propočtu, verze 2021'!$B$3))*DA$3/$E$4</f>
        <v>0</v>
      </c>
      <c r="DB185" s="1"/>
      <c r="DC185" s="121">
        <f>$K185*POWER($E$1,(DC$6-'[1]Tabulka propočtu, verze 2021'!$B$3))*DD$3/$E$4</f>
        <v>0</v>
      </c>
      <c r="DD185" s="121">
        <f>$L185*POWER($E$1,(DC$6-'[1]Tabulka propočtu, verze 2021'!$B$3))*DD$3/$E$4</f>
        <v>0</v>
      </c>
      <c r="DE185" s="1"/>
    </row>
    <row r="186" spans="1:109" x14ac:dyDescent="0.2">
      <c r="A186" s="136"/>
      <c r="B186" s="149"/>
      <c r="C186" s="114" t="str">
        <f>'[1]Tabulka propočtu, verze 2021'!C181</f>
        <v>K06</v>
      </c>
      <c r="D186" s="122" t="str">
        <f>'[1]Tabulka propočtu, verze 2021'!D181</f>
        <v>Chodník / stezka</v>
      </c>
      <c r="E186" s="131" t="str">
        <f>'[1]Tabulka propočtu, verze 2021'!E181</f>
        <v>m2</v>
      </c>
      <c r="F186" s="67">
        <f>'[1]Tabulka propočtu, verze 2021'!G181</f>
        <v>2.2251943587587994E-3</v>
      </c>
      <c r="H186" s="126">
        <f>'[1]Tabulka propočtu, verze 2021'!$CQ181</f>
        <v>0.47730400000000001</v>
      </c>
      <c r="I186" s="121">
        <f>'[1]Tabulka propočtu, verze 2021'!$CS181</f>
        <v>0.55115899999999995</v>
      </c>
      <c r="K186" s="121">
        <f>'[1]Tabulka propočtu, verze 2021'!$CQ181</f>
        <v>0.47730400000000001</v>
      </c>
      <c r="L186" s="121">
        <f>'[1]Tabulka propočtu, verze 2021'!$CS181</f>
        <v>0.55115899999999995</v>
      </c>
      <c r="M186" s="64"/>
      <c r="N186" s="126">
        <f t="shared" si="367"/>
        <v>0.49658708159999998</v>
      </c>
      <c r="O186" s="121">
        <f t="shared" si="368"/>
        <v>0.57342582359999994</v>
      </c>
      <c r="P186"/>
      <c r="Q186" s="121">
        <f>$K186*POWER($E$1,(Q$6-'[1]Tabulka propočtu, verze 2021'!$B$3))*R$3/$E$4</f>
        <v>0</v>
      </c>
      <c r="R186" s="121">
        <f>$L186*POWER($E$1,(Q$6-'[1]Tabulka propočtu, verze 2021'!$B$3))*R$3/$E$4</f>
        <v>0</v>
      </c>
      <c r="S186"/>
      <c r="T186" s="121">
        <f>$K186*POWER($E$1,($T$6-'[1]Tabulka propočtu, verze 2021'!$B$3))*U$3/$E$4</f>
        <v>0</v>
      </c>
      <c r="U186" s="121">
        <f>$L186*POWER($E$1,($T$6-'[1]Tabulka propočtu, verze 2021'!$B$3))*U$3/$E$4</f>
        <v>0</v>
      </c>
      <c r="W186" s="121">
        <f>$K186*POWER($E$1,(W$6-'[1]Tabulka propočtu, verze 2021'!$B$3))*X$3/$E$4</f>
        <v>0.49658708159999998</v>
      </c>
      <c r="X186" s="121">
        <f>$L186*POWER($E$1,(W$6-'[1]Tabulka propočtu, verze 2021'!$B$3))*X$3/$E$4</f>
        <v>0.57342582359999994</v>
      </c>
      <c r="Z186" s="121">
        <f>$K186*POWER($E$1,(Z$6-'[1]Tabulka propočtu, verze 2021'!$B$3))*AA$3/$E$4</f>
        <v>0</v>
      </c>
      <c r="AA186" s="121">
        <f>$L186*POWER($E$1,(Z$6-'[1]Tabulka propočtu, verze 2021'!$B$3))*AA$3/$E$4</f>
        <v>0</v>
      </c>
      <c r="AB186" s="1"/>
      <c r="AC186" s="121">
        <f>$K186*POWER($E$1,(AC$6-'[1]Tabulka propočtu, verze 2021'!$B$3))*AD$3/$E$4</f>
        <v>0</v>
      </c>
      <c r="AD186" s="121">
        <f>$L186*POWER($E$1,(AC$6-'[1]Tabulka propočtu, verze 2021'!$B$3))*AD$3/$E$4</f>
        <v>0</v>
      </c>
      <c r="AE186" s="1"/>
      <c r="AF186" s="121">
        <f>$K186*POWER($E$1,(AF$6-'[1]Tabulka propočtu, verze 2021'!$B$3))*AG$3/$E$4</f>
        <v>0</v>
      </c>
      <c r="AG186" s="121">
        <f>$L186*POWER($E$1,(AF$6-'[1]Tabulka propočtu, verze 2021'!$B$3))*AG$3/$E$4</f>
        <v>0</v>
      </c>
      <c r="AH186" s="1"/>
      <c r="AI186" s="121">
        <f>$K186*POWER($E$1,(AI$6-'[1]Tabulka propočtu, verze 2021'!$B$3))*AJ$3/$E$4</f>
        <v>0</v>
      </c>
      <c r="AJ186" s="121">
        <f>$L186*POWER($E$1,(AI$6-'[1]Tabulka propočtu, verze 2021'!$B$3))*AJ$3/$E$4</f>
        <v>0</v>
      </c>
      <c r="AK186" s="1"/>
      <c r="AL186" s="121">
        <f>$K186*POWER($E$1,(AL$6-'[1]Tabulka propočtu, verze 2021'!$B$3))*AM$3/$E$4</f>
        <v>0</v>
      </c>
      <c r="AM186" s="121">
        <f>$L186*POWER($E$1,(AL$6-'[1]Tabulka propočtu, verze 2021'!$B$3))*AM$3/$E$4</f>
        <v>0</v>
      </c>
      <c r="AN186" s="1"/>
      <c r="AO186" s="121">
        <f>$K186*POWER($E$1,(AO$6-'[1]Tabulka propočtu, verze 2021'!$B$3))*AP$3/$E$4</f>
        <v>0</v>
      </c>
      <c r="AP186" s="121">
        <f>$L186*POWER($E$1,(AO$6-'[1]Tabulka propočtu, verze 2021'!$B$3))*AP$3/$E$4</f>
        <v>0</v>
      </c>
      <c r="AQ186" s="1"/>
      <c r="AR186" s="121">
        <f>$K186*POWER($E$1,(AR$6-'[1]Tabulka propočtu, verze 2021'!$B$3))*AS$3/$E$4</f>
        <v>0</v>
      </c>
      <c r="AS186" s="121">
        <f>$L186*POWER($E$1,(AR$6-'[1]Tabulka propočtu, verze 2021'!$B$3))*AS$3/$E$4</f>
        <v>0</v>
      </c>
      <c r="AT186" s="1"/>
      <c r="AU186" s="121">
        <f>$K186*POWER($E$1,(AU$6-'[1]Tabulka propočtu, verze 2021'!$B$3))*AV$3/$E$4</f>
        <v>0</v>
      </c>
      <c r="AV186" s="121">
        <f>$L186*POWER($E$1,(AU$6-'[1]Tabulka propočtu, verze 2021'!$B$3))*AV$3/$E$4</f>
        <v>0</v>
      </c>
      <c r="AW186" s="1"/>
      <c r="AX186" s="121">
        <f>$K186*POWER($E$1,(AX$6-'[1]Tabulka propočtu, verze 2021'!$B$3))*AY$3/$E$4</f>
        <v>0</v>
      </c>
      <c r="AY186" s="121">
        <f>$L186*POWER($E$1,(AX$6-'[1]Tabulka propočtu, verze 2021'!$B$3))*AY$3/$E$4</f>
        <v>0</v>
      </c>
      <c r="AZ186" s="1"/>
      <c r="BA186" s="121">
        <f>$K186*POWER($E$1,(BA$6-'[1]Tabulka propočtu, verze 2021'!$B$3))*BB$3/$E$4</f>
        <v>0</v>
      </c>
      <c r="BB186" s="121">
        <f>$L186*POWER($E$1,(BA$6-'[1]Tabulka propočtu, verze 2021'!$B$3))*BB$3/$E$4</f>
        <v>0</v>
      </c>
      <c r="BC186" s="1"/>
      <c r="BD186" s="121">
        <f>$K186*POWER($E$1,(BD$6-'[1]Tabulka propočtu, verze 2021'!$B$3))*BE$3/$E$4</f>
        <v>0</v>
      </c>
      <c r="BE186" s="121">
        <f>$L186*POWER($E$1,(BD$6-'[1]Tabulka propočtu, verze 2021'!$B$3))*BE$3/$E$4</f>
        <v>0</v>
      </c>
      <c r="BF186" s="1"/>
      <c r="BG186" s="121">
        <f>$K186*POWER($E$1,(BG$6-'[1]Tabulka propočtu, verze 2021'!$B$3))*BH$3/$E$4</f>
        <v>0</v>
      </c>
      <c r="BH186" s="121">
        <f>$L186*POWER($E$1,(BG$6-'[1]Tabulka propočtu, verze 2021'!$B$3))*BH$3/$E$4</f>
        <v>0</v>
      </c>
      <c r="BI186" s="1"/>
      <c r="BJ186" s="121">
        <f>$K186*POWER($E$1,(BJ$6-'[1]Tabulka propočtu, verze 2021'!$B$3))*BK$3/$E$4</f>
        <v>0</v>
      </c>
      <c r="BK186" s="121">
        <f>$L186*POWER($E$1,(BJ$6-'[1]Tabulka propočtu, verze 2021'!$B$3))*BK$3/$E$4</f>
        <v>0</v>
      </c>
      <c r="BL186" s="1"/>
      <c r="BM186" s="121">
        <f>$K186*POWER($E$1,(BM$6-'[1]Tabulka propočtu, verze 2021'!$B$3))*BN$3/$E$4</f>
        <v>0</v>
      </c>
      <c r="BN186" s="121">
        <f>$L186*POWER($E$1,(BM$6-'[1]Tabulka propočtu, verze 2021'!$B$3))*BN$3/$E$4</f>
        <v>0</v>
      </c>
      <c r="BO186" s="1"/>
      <c r="BP186" s="121">
        <f>$K186*POWER($E$1,(BP$6-'[1]Tabulka propočtu, verze 2021'!$B$3))*BQ$3/$E$4</f>
        <v>0</v>
      </c>
      <c r="BQ186" s="121">
        <f>$L186*POWER($E$1,(BP$6-'[1]Tabulka propočtu, verze 2021'!$B$3))*BQ$3/$E$4</f>
        <v>0</v>
      </c>
      <c r="BR186" s="1"/>
      <c r="BS186" s="121">
        <f>$K186*POWER($E$1,(BS$6-'[1]Tabulka propočtu, verze 2021'!$B$3))*BT$3/$E$4</f>
        <v>0</v>
      </c>
      <c r="BT186" s="121">
        <f>$L186*POWER($E$1,(BS$6-'[1]Tabulka propočtu, verze 2021'!$B$3))*BT$3/$E$4</f>
        <v>0</v>
      </c>
      <c r="BU186" s="1"/>
      <c r="BV186" s="121">
        <f>$K186*POWER($E$1,(BV$6-'[1]Tabulka propočtu, verze 2021'!$B$3))*BW$3/$E$4</f>
        <v>0</v>
      </c>
      <c r="BW186" s="121">
        <f>$L186*POWER($E$1,(BV$6-'[1]Tabulka propočtu, verze 2021'!$B$3))*BW$3/$E$4</f>
        <v>0</v>
      </c>
      <c r="BX186" s="1"/>
      <c r="BY186" s="121">
        <f>$K186*POWER($E$1,(BY$6-'[1]Tabulka propočtu, verze 2021'!$B$3))*BZ$3/$E$4</f>
        <v>0</v>
      </c>
      <c r="BZ186" s="121">
        <f>$L186*POWER($E$1,(BY$6-'[1]Tabulka propočtu, verze 2021'!$B$3))*BZ$3/$E$4</f>
        <v>0</v>
      </c>
      <c r="CA186" s="1"/>
      <c r="CB186" s="121">
        <f>$K186*POWER($E$1,(CB$6-'[1]Tabulka propočtu, verze 2021'!$B$3))*CC$3/$E$4</f>
        <v>0</v>
      </c>
      <c r="CC186" s="121">
        <f>$L186*POWER($E$1,(CB$6-'[1]Tabulka propočtu, verze 2021'!$B$3))*CC$3/$E$4</f>
        <v>0</v>
      </c>
      <c r="CD186" s="1"/>
      <c r="CE186" s="121">
        <f>$K186*POWER($E$1,(CE$6-'[1]Tabulka propočtu, verze 2021'!$B$3))*CF$3/$E$4</f>
        <v>0</v>
      </c>
      <c r="CF186" s="121">
        <f>$L186*POWER($E$1,(CE$6-'[1]Tabulka propočtu, verze 2021'!$B$3))*CF$3/$E$4</f>
        <v>0</v>
      </c>
      <c r="CG186" s="1"/>
      <c r="CH186" s="121">
        <f>$K186*POWER($E$1,(CH$6-'[1]Tabulka propočtu, verze 2021'!$B$3))*CI$3/$E$4</f>
        <v>0</v>
      </c>
      <c r="CI186" s="121">
        <f>$L186*POWER($E$1,(CH$6-'[1]Tabulka propočtu, verze 2021'!$B$3))*CI$3/$E$4</f>
        <v>0</v>
      </c>
      <c r="CJ186" s="1"/>
      <c r="CK186" s="121">
        <f>$K186*POWER($E$1,(CK$6-'[1]Tabulka propočtu, verze 2021'!$B$3))*CL$3/$E$4</f>
        <v>0</v>
      </c>
      <c r="CL186" s="121">
        <f>$L186*POWER($E$1,(CK$6-'[1]Tabulka propočtu, verze 2021'!$B$3))*CL$3/$E$4</f>
        <v>0</v>
      </c>
      <c r="CM186" s="1"/>
      <c r="CN186" s="121">
        <f>$K186*POWER($E$1,(CN$6-'[1]Tabulka propočtu, verze 2021'!$B$3))*CO$3/$E$4</f>
        <v>0</v>
      </c>
      <c r="CO186" s="121">
        <f>$L186*POWER($E$1,(CN$6-'[1]Tabulka propočtu, verze 2021'!$B$3))*CO$3/$E$4</f>
        <v>0</v>
      </c>
      <c r="CP186" s="1"/>
      <c r="CQ186" s="121">
        <f>$K186*POWER($E$1,(CQ$6-'[1]Tabulka propočtu, verze 2021'!$B$3))*CR$3/$E$4</f>
        <v>0</v>
      </c>
      <c r="CR186" s="121">
        <f>$L186*POWER($E$1,(CQ$6-'[1]Tabulka propočtu, verze 2021'!$B$3))*CR$3/$E$4</f>
        <v>0</v>
      </c>
      <c r="CS186" s="1"/>
      <c r="CT186" s="121">
        <f>$K186*POWER($E$1,(CT$6-'[1]Tabulka propočtu, verze 2021'!$B$3))*CU$3/$E$4</f>
        <v>0</v>
      </c>
      <c r="CU186" s="121">
        <f>$L186*POWER($E$1,(CT$6-'[1]Tabulka propočtu, verze 2021'!$B$3))*CU$3/$E$4</f>
        <v>0</v>
      </c>
      <c r="CV186" s="1"/>
      <c r="CW186" s="121">
        <f>$K186*POWER($E$1,(CW$6-'[1]Tabulka propočtu, verze 2021'!$B$3))*CX$3/$E$4</f>
        <v>0</v>
      </c>
      <c r="CX186" s="121">
        <f>$L186*POWER($E$1,(CW$6-'[1]Tabulka propočtu, verze 2021'!$B$3))*CX$3/$E$4</f>
        <v>0</v>
      </c>
      <c r="CY186" s="1"/>
      <c r="CZ186" s="121">
        <f>$K186*POWER($E$1,(CZ$6-'[1]Tabulka propočtu, verze 2021'!$B$3))*DA$3/$E$4</f>
        <v>0</v>
      </c>
      <c r="DA186" s="121">
        <f>$L186*POWER($E$1,(CZ$6-'[1]Tabulka propočtu, verze 2021'!$B$3))*DA$3/$E$4</f>
        <v>0</v>
      </c>
      <c r="DB186" s="1"/>
      <c r="DC186" s="121">
        <f>$K186*POWER($E$1,(DC$6-'[1]Tabulka propočtu, verze 2021'!$B$3))*DD$3/$E$4</f>
        <v>0</v>
      </c>
      <c r="DD186" s="121">
        <f>$L186*POWER($E$1,(DC$6-'[1]Tabulka propočtu, verze 2021'!$B$3))*DD$3/$E$4</f>
        <v>0</v>
      </c>
      <c r="DE186" s="1"/>
    </row>
    <row r="187" spans="1:109" x14ac:dyDescent="0.2">
      <c r="A187" s="136"/>
      <c r="B187" s="137"/>
      <c r="C187" s="114" t="str">
        <f>'[1]Tabulka propočtu, verze 2021'!C182</f>
        <v>K07</v>
      </c>
      <c r="D187" s="122" t="str">
        <f>'[1]Tabulka propočtu, verze 2021'!D182</f>
        <v>Demolice vozovky / zpevněné plochy</v>
      </c>
      <c r="E187" s="131" t="str">
        <f>'[1]Tabulka propočtu, verze 2021'!E182</f>
        <v>m2</v>
      </c>
      <c r="F187" s="67">
        <f>'[1]Tabulka propočtu, verze 2021'!G182</f>
        <v>2.11393464082086E-3</v>
      </c>
      <c r="H187" s="126">
        <f>'[1]Tabulka propočtu, verze 2021'!$CQ182</f>
        <v>0</v>
      </c>
      <c r="I187" s="121">
        <f>'[1]Tabulka propočtu, verze 2021'!$CS182</f>
        <v>0</v>
      </c>
      <c r="K187" s="121">
        <f>'[1]Tabulka propočtu, verze 2021'!$CQ182</f>
        <v>0</v>
      </c>
      <c r="L187" s="121">
        <f>'[1]Tabulka propočtu, verze 2021'!$CS182</f>
        <v>0</v>
      </c>
      <c r="M187" s="64"/>
      <c r="N187" s="126">
        <f t="shared" si="367"/>
        <v>0</v>
      </c>
      <c r="O187" s="121">
        <f t="shared" si="368"/>
        <v>0</v>
      </c>
      <c r="P187"/>
      <c r="Q187" s="121">
        <f>$K187*POWER($E$1,(Q$6-'[1]Tabulka propočtu, verze 2021'!$B$3))*R$3/$E$4</f>
        <v>0</v>
      </c>
      <c r="R187" s="121">
        <f>$L187*POWER($E$1,(Q$6-'[1]Tabulka propočtu, verze 2021'!$B$3))*R$3/$E$4</f>
        <v>0</v>
      </c>
      <c r="S187"/>
      <c r="T187" s="121">
        <f>$K187*POWER($E$1,($T$6-'[1]Tabulka propočtu, verze 2021'!$B$3))*U$3/$E$4</f>
        <v>0</v>
      </c>
      <c r="U187" s="121">
        <f>$L187*POWER($E$1,($T$6-'[1]Tabulka propočtu, verze 2021'!$B$3))*U$3/$E$4</f>
        <v>0</v>
      </c>
      <c r="W187" s="121">
        <f>$K187*POWER($E$1,(W$6-'[1]Tabulka propočtu, verze 2021'!$B$3))*X$3/$E$4</f>
        <v>0</v>
      </c>
      <c r="X187" s="121">
        <f>$L187*POWER($E$1,(W$6-'[1]Tabulka propočtu, verze 2021'!$B$3))*X$3/$E$4</f>
        <v>0</v>
      </c>
      <c r="Z187" s="121">
        <f>$K187*POWER($E$1,(Z$6-'[1]Tabulka propočtu, verze 2021'!$B$3))*AA$3/$E$4</f>
        <v>0</v>
      </c>
      <c r="AA187" s="121">
        <f>$L187*POWER($E$1,(Z$6-'[1]Tabulka propočtu, verze 2021'!$B$3))*AA$3/$E$4</f>
        <v>0</v>
      </c>
      <c r="AB187" s="1"/>
      <c r="AC187" s="121">
        <f>$K187*POWER($E$1,(AC$6-'[1]Tabulka propočtu, verze 2021'!$B$3))*AD$3/$E$4</f>
        <v>0</v>
      </c>
      <c r="AD187" s="121">
        <f>$L187*POWER($E$1,(AC$6-'[1]Tabulka propočtu, verze 2021'!$B$3))*AD$3/$E$4</f>
        <v>0</v>
      </c>
      <c r="AE187" s="1"/>
      <c r="AF187" s="121">
        <f>$K187*POWER($E$1,(AF$6-'[1]Tabulka propočtu, verze 2021'!$B$3))*AG$3/$E$4</f>
        <v>0</v>
      </c>
      <c r="AG187" s="121">
        <f>$L187*POWER($E$1,(AF$6-'[1]Tabulka propočtu, verze 2021'!$B$3))*AG$3/$E$4</f>
        <v>0</v>
      </c>
      <c r="AH187" s="1"/>
      <c r="AI187" s="121">
        <f>$K187*POWER($E$1,(AI$6-'[1]Tabulka propočtu, verze 2021'!$B$3))*AJ$3/$E$4</f>
        <v>0</v>
      </c>
      <c r="AJ187" s="121">
        <f>$L187*POWER($E$1,(AI$6-'[1]Tabulka propočtu, verze 2021'!$B$3))*AJ$3/$E$4</f>
        <v>0</v>
      </c>
      <c r="AK187" s="1"/>
      <c r="AL187" s="121">
        <f>$K187*POWER($E$1,(AL$6-'[1]Tabulka propočtu, verze 2021'!$B$3))*AM$3/$E$4</f>
        <v>0</v>
      </c>
      <c r="AM187" s="121">
        <f>$L187*POWER($E$1,(AL$6-'[1]Tabulka propočtu, verze 2021'!$B$3))*AM$3/$E$4</f>
        <v>0</v>
      </c>
      <c r="AN187" s="1"/>
      <c r="AO187" s="121">
        <f>$K187*POWER($E$1,(AO$6-'[1]Tabulka propočtu, verze 2021'!$B$3))*AP$3/$E$4</f>
        <v>0</v>
      </c>
      <c r="AP187" s="121">
        <f>$L187*POWER($E$1,(AO$6-'[1]Tabulka propočtu, verze 2021'!$B$3))*AP$3/$E$4</f>
        <v>0</v>
      </c>
      <c r="AQ187" s="1"/>
      <c r="AR187" s="121">
        <f>$K187*POWER($E$1,(AR$6-'[1]Tabulka propočtu, verze 2021'!$B$3))*AS$3/$E$4</f>
        <v>0</v>
      </c>
      <c r="AS187" s="121">
        <f>$L187*POWER($E$1,(AR$6-'[1]Tabulka propočtu, verze 2021'!$B$3))*AS$3/$E$4</f>
        <v>0</v>
      </c>
      <c r="AT187" s="1"/>
      <c r="AU187" s="121">
        <f>$K187*POWER($E$1,(AU$6-'[1]Tabulka propočtu, verze 2021'!$B$3))*AV$3/$E$4</f>
        <v>0</v>
      </c>
      <c r="AV187" s="121">
        <f>$L187*POWER($E$1,(AU$6-'[1]Tabulka propočtu, verze 2021'!$B$3))*AV$3/$E$4</f>
        <v>0</v>
      </c>
      <c r="AW187" s="1"/>
      <c r="AX187" s="121">
        <f>$K187*POWER($E$1,(AX$6-'[1]Tabulka propočtu, verze 2021'!$B$3))*AY$3/$E$4</f>
        <v>0</v>
      </c>
      <c r="AY187" s="121">
        <f>$L187*POWER($E$1,(AX$6-'[1]Tabulka propočtu, verze 2021'!$B$3))*AY$3/$E$4</f>
        <v>0</v>
      </c>
      <c r="AZ187" s="1"/>
      <c r="BA187" s="121">
        <f>$K187*POWER($E$1,(BA$6-'[1]Tabulka propočtu, verze 2021'!$B$3))*BB$3/$E$4</f>
        <v>0</v>
      </c>
      <c r="BB187" s="121">
        <f>$L187*POWER($E$1,(BA$6-'[1]Tabulka propočtu, verze 2021'!$B$3))*BB$3/$E$4</f>
        <v>0</v>
      </c>
      <c r="BC187" s="1"/>
      <c r="BD187" s="121">
        <f>$K187*POWER($E$1,(BD$6-'[1]Tabulka propočtu, verze 2021'!$B$3))*BE$3/$E$4</f>
        <v>0</v>
      </c>
      <c r="BE187" s="121">
        <f>$L187*POWER($E$1,(BD$6-'[1]Tabulka propočtu, verze 2021'!$B$3))*BE$3/$E$4</f>
        <v>0</v>
      </c>
      <c r="BF187" s="1"/>
      <c r="BG187" s="121">
        <f>$K187*POWER($E$1,(BG$6-'[1]Tabulka propočtu, verze 2021'!$B$3))*BH$3/$E$4</f>
        <v>0</v>
      </c>
      <c r="BH187" s="121">
        <f>$L187*POWER($E$1,(BG$6-'[1]Tabulka propočtu, verze 2021'!$B$3))*BH$3/$E$4</f>
        <v>0</v>
      </c>
      <c r="BI187" s="1"/>
      <c r="BJ187" s="121">
        <f>$K187*POWER($E$1,(BJ$6-'[1]Tabulka propočtu, verze 2021'!$B$3))*BK$3/$E$4</f>
        <v>0</v>
      </c>
      <c r="BK187" s="121">
        <f>$L187*POWER($E$1,(BJ$6-'[1]Tabulka propočtu, verze 2021'!$B$3))*BK$3/$E$4</f>
        <v>0</v>
      </c>
      <c r="BL187" s="1"/>
      <c r="BM187" s="121">
        <f>$K187*POWER($E$1,(BM$6-'[1]Tabulka propočtu, verze 2021'!$B$3))*BN$3/$E$4</f>
        <v>0</v>
      </c>
      <c r="BN187" s="121">
        <f>$L187*POWER($E$1,(BM$6-'[1]Tabulka propočtu, verze 2021'!$B$3))*BN$3/$E$4</f>
        <v>0</v>
      </c>
      <c r="BO187" s="1"/>
      <c r="BP187" s="121">
        <f>$K187*POWER($E$1,(BP$6-'[1]Tabulka propočtu, verze 2021'!$B$3))*BQ$3/$E$4</f>
        <v>0</v>
      </c>
      <c r="BQ187" s="121">
        <f>$L187*POWER($E$1,(BP$6-'[1]Tabulka propočtu, verze 2021'!$B$3))*BQ$3/$E$4</f>
        <v>0</v>
      </c>
      <c r="BR187" s="1"/>
      <c r="BS187" s="121">
        <f>$K187*POWER($E$1,(BS$6-'[1]Tabulka propočtu, verze 2021'!$B$3))*BT$3/$E$4</f>
        <v>0</v>
      </c>
      <c r="BT187" s="121">
        <f>$L187*POWER($E$1,(BS$6-'[1]Tabulka propočtu, verze 2021'!$B$3))*BT$3/$E$4</f>
        <v>0</v>
      </c>
      <c r="BU187" s="1"/>
      <c r="BV187" s="121">
        <f>$K187*POWER($E$1,(BV$6-'[1]Tabulka propočtu, verze 2021'!$B$3))*BW$3/$E$4</f>
        <v>0</v>
      </c>
      <c r="BW187" s="121">
        <f>$L187*POWER($E$1,(BV$6-'[1]Tabulka propočtu, verze 2021'!$B$3))*BW$3/$E$4</f>
        <v>0</v>
      </c>
      <c r="BX187" s="1"/>
      <c r="BY187" s="121">
        <f>$K187*POWER($E$1,(BY$6-'[1]Tabulka propočtu, verze 2021'!$B$3))*BZ$3/$E$4</f>
        <v>0</v>
      </c>
      <c r="BZ187" s="121">
        <f>$L187*POWER($E$1,(BY$6-'[1]Tabulka propočtu, verze 2021'!$B$3))*BZ$3/$E$4</f>
        <v>0</v>
      </c>
      <c r="CA187" s="1"/>
      <c r="CB187" s="121">
        <f>$K187*POWER($E$1,(CB$6-'[1]Tabulka propočtu, verze 2021'!$B$3))*CC$3/$E$4</f>
        <v>0</v>
      </c>
      <c r="CC187" s="121">
        <f>$L187*POWER($E$1,(CB$6-'[1]Tabulka propočtu, verze 2021'!$B$3))*CC$3/$E$4</f>
        <v>0</v>
      </c>
      <c r="CD187" s="1"/>
      <c r="CE187" s="121">
        <f>$K187*POWER($E$1,(CE$6-'[1]Tabulka propočtu, verze 2021'!$B$3))*CF$3/$E$4</f>
        <v>0</v>
      </c>
      <c r="CF187" s="121">
        <f>$L187*POWER($E$1,(CE$6-'[1]Tabulka propočtu, verze 2021'!$B$3))*CF$3/$E$4</f>
        <v>0</v>
      </c>
      <c r="CG187" s="1"/>
      <c r="CH187" s="121">
        <f>$K187*POWER($E$1,(CH$6-'[1]Tabulka propočtu, verze 2021'!$B$3))*CI$3/$E$4</f>
        <v>0</v>
      </c>
      <c r="CI187" s="121">
        <f>$L187*POWER($E$1,(CH$6-'[1]Tabulka propočtu, verze 2021'!$B$3))*CI$3/$E$4</f>
        <v>0</v>
      </c>
      <c r="CJ187" s="1"/>
      <c r="CK187" s="121">
        <f>$K187*POWER($E$1,(CK$6-'[1]Tabulka propočtu, verze 2021'!$B$3))*CL$3/$E$4</f>
        <v>0</v>
      </c>
      <c r="CL187" s="121">
        <f>$L187*POWER($E$1,(CK$6-'[1]Tabulka propočtu, verze 2021'!$B$3))*CL$3/$E$4</f>
        <v>0</v>
      </c>
      <c r="CM187" s="1"/>
      <c r="CN187" s="121">
        <f>$K187*POWER($E$1,(CN$6-'[1]Tabulka propočtu, verze 2021'!$B$3))*CO$3/$E$4</f>
        <v>0</v>
      </c>
      <c r="CO187" s="121">
        <f>$L187*POWER($E$1,(CN$6-'[1]Tabulka propočtu, verze 2021'!$B$3))*CO$3/$E$4</f>
        <v>0</v>
      </c>
      <c r="CP187" s="1"/>
      <c r="CQ187" s="121">
        <f>$K187*POWER($E$1,(CQ$6-'[1]Tabulka propočtu, verze 2021'!$B$3))*CR$3/$E$4</f>
        <v>0</v>
      </c>
      <c r="CR187" s="121">
        <f>$L187*POWER($E$1,(CQ$6-'[1]Tabulka propočtu, verze 2021'!$B$3))*CR$3/$E$4</f>
        <v>0</v>
      </c>
      <c r="CS187" s="1"/>
      <c r="CT187" s="121">
        <f>$K187*POWER($E$1,(CT$6-'[1]Tabulka propočtu, verze 2021'!$B$3))*CU$3/$E$4</f>
        <v>0</v>
      </c>
      <c r="CU187" s="121">
        <f>$L187*POWER($E$1,(CT$6-'[1]Tabulka propočtu, verze 2021'!$B$3))*CU$3/$E$4</f>
        <v>0</v>
      </c>
      <c r="CV187" s="1"/>
      <c r="CW187" s="121">
        <f>$K187*POWER($E$1,(CW$6-'[1]Tabulka propočtu, verze 2021'!$B$3))*CX$3/$E$4</f>
        <v>0</v>
      </c>
      <c r="CX187" s="121">
        <f>$L187*POWER($E$1,(CW$6-'[1]Tabulka propočtu, verze 2021'!$B$3))*CX$3/$E$4</f>
        <v>0</v>
      </c>
      <c r="CY187" s="1"/>
      <c r="CZ187" s="121">
        <f>$K187*POWER($E$1,(CZ$6-'[1]Tabulka propočtu, verze 2021'!$B$3))*DA$3/$E$4</f>
        <v>0</v>
      </c>
      <c r="DA187" s="121">
        <f>$L187*POWER($E$1,(CZ$6-'[1]Tabulka propočtu, verze 2021'!$B$3))*DA$3/$E$4</f>
        <v>0</v>
      </c>
      <c r="DB187" s="1"/>
      <c r="DC187" s="121">
        <f>$K187*POWER($E$1,(DC$6-'[1]Tabulka propočtu, verze 2021'!$B$3))*DD$3/$E$4</f>
        <v>0</v>
      </c>
      <c r="DD187" s="121">
        <f>$L187*POWER($E$1,(DC$6-'[1]Tabulka propočtu, verze 2021'!$B$3))*DD$3/$E$4</f>
        <v>0</v>
      </c>
      <c r="DE187" s="1"/>
    </row>
    <row r="188" spans="1:109" x14ac:dyDescent="0.2">
      <c r="A188" s="136"/>
      <c r="B188" s="138" t="s">
        <v>64</v>
      </c>
      <c r="C188" s="114" t="str">
        <f>'[1]Tabulka propočtu, verze 2021'!C183</f>
        <v>K08</v>
      </c>
      <c r="D188" s="122" t="str">
        <f>'[1]Tabulka propočtu, verze 2021'!D183</f>
        <v>Výkopy</v>
      </c>
      <c r="E188" s="131" t="str">
        <f>'[1]Tabulka propočtu, verze 2021'!E183</f>
        <v>m3</v>
      </c>
      <c r="F188" s="67">
        <f>'[1]Tabulka propočtu, verze 2021'!G183</f>
        <v>8.3444788453454987E-4</v>
      </c>
      <c r="H188" s="126">
        <f>'[1]Tabulka propočtu, verze 2021'!$CQ183</f>
        <v>0</v>
      </c>
      <c r="I188" s="121">
        <f>'[1]Tabulka propočtu, verze 2021'!$CS183</f>
        <v>0</v>
      </c>
      <c r="K188" s="121">
        <f>'[1]Tabulka propočtu, verze 2021'!$CQ183</f>
        <v>0</v>
      </c>
      <c r="L188" s="121">
        <f>'[1]Tabulka propočtu, verze 2021'!$CS183</f>
        <v>0</v>
      </c>
      <c r="M188" s="64"/>
      <c r="N188" s="126">
        <f t="shared" si="367"/>
        <v>0</v>
      </c>
      <c r="O188" s="121">
        <f t="shared" si="368"/>
        <v>0</v>
      </c>
      <c r="P188"/>
      <c r="Q188" s="121">
        <f>$K188*POWER($E$1,(Q$6-'[1]Tabulka propočtu, verze 2021'!$B$3))*R$3/$E$4</f>
        <v>0</v>
      </c>
      <c r="R188" s="121">
        <f>$L188*POWER($E$1,(Q$6-'[1]Tabulka propočtu, verze 2021'!$B$3))*R$3/$E$4</f>
        <v>0</v>
      </c>
      <c r="S188"/>
      <c r="T188" s="121">
        <f>$K188*POWER($E$1,($T$6-'[1]Tabulka propočtu, verze 2021'!$B$3))*U$3/$E$4</f>
        <v>0</v>
      </c>
      <c r="U188" s="121">
        <f>$L188*POWER($E$1,($T$6-'[1]Tabulka propočtu, verze 2021'!$B$3))*U$3/$E$4</f>
        <v>0</v>
      </c>
      <c r="W188" s="121">
        <f>$K188*POWER($E$1,(W$6-'[1]Tabulka propočtu, verze 2021'!$B$3))*X$3/$E$4</f>
        <v>0</v>
      </c>
      <c r="X188" s="121">
        <f>$L188*POWER($E$1,(W$6-'[1]Tabulka propočtu, verze 2021'!$B$3))*X$3/$E$4</f>
        <v>0</v>
      </c>
      <c r="Z188" s="121">
        <f>$K188*POWER($E$1,(Z$6-'[1]Tabulka propočtu, verze 2021'!$B$3))*AA$3/$E$4</f>
        <v>0</v>
      </c>
      <c r="AA188" s="121">
        <f>$L188*POWER($E$1,(Z$6-'[1]Tabulka propočtu, verze 2021'!$B$3))*AA$3/$E$4</f>
        <v>0</v>
      </c>
      <c r="AB188" s="1"/>
      <c r="AC188" s="121">
        <f>$K188*POWER($E$1,(AC$6-'[1]Tabulka propočtu, verze 2021'!$B$3))*AD$3/$E$4</f>
        <v>0</v>
      </c>
      <c r="AD188" s="121">
        <f>$L188*POWER($E$1,(AC$6-'[1]Tabulka propočtu, verze 2021'!$B$3))*AD$3/$E$4</f>
        <v>0</v>
      </c>
      <c r="AE188" s="1"/>
      <c r="AF188" s="121">
        <f>$K188*POWER($E$1,(AF$6-'[1]Tabulka propočtu, verze 2021'!$B$3))*AG$3/$E$4</f>
        <v>0</v>
      </c>
      <c r="AG188" s="121">
        <f>$L188*POWER($E$1,(AF$6-'[1]Tabulka propočtu, verze 2021'!$B$3))*AG$3/$E$4</f>
        <v>0</v>
      </c>
      <c r="AH188" s="1"/>
      <c r="AI188" s="121">
        <f>$K188*POWER($E$1,(AI$6-'[1]Tabulka propočtu, verze 2021'!$B$3))*AJ$3/$E$4</f>
        <v>0</v>
      </c>
      <c r="AJ188" s="121">
        <f>$L188*POWER($E$1,(AI$6-'[1]Tabulka propočtu, verze 2021'!$B$3))*AJ$3/$E$4</f>
        <v>0</v>
      </c>
      <c r="AK188" s="1"/>
      <c r="AL188" s="121">
        <f>$K188*POWER($E$1,(AL$6-'[1]Tabulka propočtu, verze 2021'!$B$3))*AM$3/$E$4</f>
        <v>0</v>
      </c>
      <c r="AM188" s="121">
        <f>$L188*POWER($E$1,(AL$6-'[1]Tabulka propočtu, verze 2021'!$B$3))*AM$3/$E$4</f>
        <v>0</v>
      </c>
      <c r="AN188" s="1"/>
      <c r="AO188" s="121">
        <f>$K188*POWER($E$1,(AO$6-'[1]Tabulka propočtu, verze 2021'!$B$3))*AP$3/$E$4</f>
        <v>0</v>
      </c>
      <c r="AP188" s="121">
        <f>$L188*POWER($E$1,(AO$6-'[1]Tabulka propočtu, verze 2021'!$B$3))*AP$3/$E$4</f>
        <v>0</v>
      </c>
      <c r="AQ188" s="1"/>
      <c r="AR188" s="121">
        <f>$K188*POWER($E$1,(AR$6-'[1]Tabulka propočtu, verze 2021'!$B$3))*AS$3/$E$4</f>
        <v>0</v>
      </c>
      <c r="AS188" s="121">
        <f>$L188*POWER($E$1,(AR$6-'[1]Tabulka propočtu, verze 2021'!$B$3))*AS$3/$E$4</f>
        <v>0</v>
      </c>
      <c r="AT188" s="1"/>
      <c r="AU188" s="121">
        <f>$K188*POWER($E$1,(AU$6-'[1]Tabulka propočtu, verze 2021'!$B$3))*AV$3/$E$4</f>
        <v>0</v>
      </c>
      <c r="AV188" s="121">
        <f>$L188*POWER($E$1,(AU$6-'[1]Tabulka propočtu, verze 2021'!$B$3))*AV$3/$E$4</f>
        <v>0</v>
      </c>
      <c r="AW188" s="1"/>
      <c r="AX188" s="121">
        <f>$K188*POWER($E$1,(AX$6-'[1]Tabulka propočtu, verze 2021'!$B$3))*AY$3/$E$4</f>
        <v>0</v>
      </c>
      <c r="AY188" s="121">
        <f>$L188*POWER($E$1,(AX$6-'[1]Tabulka propočtu, verze 2021'!$B$3))*AY$3/$E$4</f>
        <v>0</v>
      </c>
      <c r="AZ188" s="1"/>
      <c r="BA188" s="121">
        <f>$K188*POWER($E$1,(BA$6-'[1]Tabulka propočtu, verze 2021'!$B$3))*BB$3/$E$4</f>
        <v>0</v>
      </c>
      <c r="BB188" s="121">
        <f>$L188*POWER($E$1,(BA$6-'[1]Tabulka propočtu, verze 2021'!$B$3))*BB$3/$E$4</f>
        <v>0</v>
      </c>
      <c r="BC188" s="1"/>
      <c r="BD188" s="121">
        <f>$K188*POWER($E$1,(BD$6-'[1]Tabulka propočtu, verze 2021'!$B$3))*BE$3/$E$4</f>
        <v>0</v>
      </c>
      <c r="BE188" s="121">
        <f>$L188*POWER($E$1,(BD$6-'[1]Tabulka propočtu, verze 2021'!$B$3))*BE$3/$E$4</f>
        <v>0</v>
      </c>
      <c r="BF188" s="1"/>
      <c r="BG188" s="121">
        <f>$K188*POWER($E$1,(BG$6-'[1]Tabulka propočtu, verze 2021'!$B$3))*BH$3/$E$4</f>
        <v>0</v>
      </c>
      <c r="BH188" s="121">
        <f>$L188*POWER($E$1,(BG$6-'[1]Tabulka propočtu, verze 2021'!$B$3))*BH$3/$E$4</f>
        <v>0</v>
      </c>
      <c r="BI188" s="1"/>
      <c r="BJ188" s="121">
        <f>$K188*POWER($E$1,(BJ$6-'[1]Tabulka propočtu, verze 2021'!$B$3))*BK$3/$E$4</f>
        <v>0</v>
      </c>
      <c r="BK188" s="121">
        <f>$L188*POWER($E$1,(BJ$6-'[1]Tabulka propočtu, verze 2021'!$B$3))*BK$3/$E$4</f>
        <v>0</v>
      </c>
      <c r="BL188" s="1"/>
      <c r="BM188" s="121">
        <f>$K188*POWER($E$1,(BM$6-'[1]Tabulka propočtu, verze 2021'!$B$3))*BN$3/$E$4</f>
        <v>0</v>
      </c>
      <c r="BN188" s="121">
        <f>$L188*POWER($E$1,(BM$6-'[1]Tabulka propočtu, verze 2021'!$B$3))*BN$3/$E$4</f>
        <v>0</v>
      </c>
      <c r="BO188" s="1"/>
      <c r="BP188" s="121">
        <f>$K188*POWER($E$1,(BP$6-'[1]Tabulka propočtu, verze 2021'!$B$3))*BQ$3/$E$4</f>
        <v>0</v>
      </c>
      <c r="BQ188" s="121">
        <f>$L188*POWER($E$1,(BP$6-'[1]Tabulka propočtu, verze 2021'!$B$3))*BQ$3/$E$4</f>
        <v>0</v>
      </c>
      <c r="BR188" s="1"/>
      <c r="BS188" s="121">
        <f>$K188*POWER($E$1,(BS$6-'[1]Tabulka propočtu, verze 2021'!$B$3))*BT$3/$E$4</f>
        <v>0</v>
      </c>
      <c r="BT188" s="121">
        <f>$L188*POWER($E$1,(BS$6-'[1]Tabulka propočtu, verze 2021'!$B$3))*BT$3/$E$4</f>
        <v>0</v>
      </c>
      <c r="BU188" s="1"/>
      <c r="BV188" s="121">
        <f>$K188*POWER($E$1,(BV$6-'[1]Tabulka propočtu, verze 2021'!$B$3))*BW$3/$E$4</f>
        <v>0</v>
      </c>
      <c r="BW188" s="121">
        <f>$L188*POWER($E$1,(BV$6-'[1]Tabulka propočtu, verze 2021'!$B$3))*BW$3/$E$4</f>
        <v>0</v>
      </c>
      <c r="BX188" s="1"/>
      <c r="BY188" s="121">
        <f>$K188*POWER($E$1,(BY$6-'[1]Tabulka propočtu, verze 2021'!$B$3))*BZ$3/$E$4</f>
        <v>0</v>
      </c>
      <c r="BZ188" s="121">
        <f>$L188*POWER($E$1,(BY$6-'[1]Tabulka propočtu, verze 2021'!$B$3))*BZ$3/$E$4</f>
        <v>0</v>
      </c>
      <c r="CA188" s="1"/>
      <c r="CB188" s="121">
        <f>$K188*POWER($E$1,(CB$6-'[1]Tabulka propočtu, verze 2021'!$B$3))*CC$3/$E$4</f>
        <v>0</v>
      </c>
      <c r="CC188" s="121">
        <f>$L188*POWER($E$1,(CB$6-'[1]Tabulka propočtu, verze 2021'!$B$3))*CC$3/$E$4</f>
        <v>0</v>
      </c>
      <c r="CD188" s="1"/>
      <c r="CE188" s="121">
        <f>$K188*POWER($E$1,(CE$6-'[1]Tabulka propočtu, verze 2021'!$B$3))*CF$3/$E$4</f>
        <v>0</v>
      </c>
      <c r="CF188" s="121">
        <f>$L188*POWER($E$1,(CE$6-'[1]Tabulka propočtu, verze 2021'!$B$3))*CF$3/$E$4</f>
        <v>0</v>
      </c>
      <c r="CG188" s="1"/>
      <c r="CH188" s="121">
        <f>$K188*POWER($E$1,(CH$6-'[1]Tabulka propočtu, verze 2021'!$B$3))*CI$3/$E$4</f>
        <v>0</v>
      </c>
      <c r="CI188" s="121">
        <f>$L188*POWER($E$1,(CH$6-'[1]Tabulka propočtu, verze 2021'!$B$3))*CI$3/$E$4</f>
        <v>0</v>
      </c>
      <c r="CJ188" s="1"/>
      <c r="CK188" s="121">
        <f>$K188*POWER($E$1,(CK$6-'[1]Tabulka propočtu, verze 2021'!$B$3))*CL$3/$E$4</f>
        <v>0</v>
      </c>
      <c r="CL188" s="121">
        <f>$L188*POWER($E$1,(CK$6-'[1]Tabulka propočtu, verze 2021'!$B$3))*CL$3/$E$4</f>
        <v>0</v>
      </c>
      <c r="CM188" s="1"/>
      <c r="CN188" s="121">
        <f>$K188*POWER($E$1,(CN$6-'[1]Tabulka propočtu, verze 2021'!$B$3))*CO$3/$E$4</f>
        <v>0</v>
      </c>
      <c r="CO188" s="121">
        <f>$L188*POWER($E$1,(CN$6-'[1]Tabulka propočtu, verze 2021'!$B$3))*CO$3/$E$4</f>
        <v>0</v>
      </c>
      <c r="CP188" s="1"/>
      <c r="CQ188" s="121">
        <f>$K188*POWER($E$1,(CQ$6-'[1]Tabulka propočtu, verze 2021'!$B$3))*CR$3/$E$4</f>
        <v>0</v>
      </c>
      <c r="CR188" s="121">
        <f>$L188*POWER($E$1,(CQ$6-'[1]Tabulka propočtu, verze 2021'!$B$3))*CR$3/$E$4</f>
        <v>0</v>
      </c>
      <c r="CS188" s="1"/>
      <c r="CT188" s="121">
        <f>$K188*POWER($E$1,(CT$6-'[1]Tabulka propočtu, verze 2021'!$B$3))*CU$3/$E$4</f>
        <v>0</v>
      </c>
      <c r="CU188" s="121">
        <f>$L188*POWER($E$1,(CT$6-'[1]Tabulka propočtu, verze 2021'!$B$3))*CU$3/$E$4</f>
        <v>0</v>
      </c>
      <c r="CV188" s="1"/>
      <c r="CW188" s="121">
        <f>$K188*POWER($E$1,(CW$6-'[1]Tabulka propočtu, verze 2021'!$B$3))*CX$3/$E$4</f>
        <v>0</v>
      </c>
      <c r="CX188" s="121">
        <f>$L188*POWER($E$1,(CW$6-'[1]Tabulka propočtu, verze 2021'!$B$3))*CX$3/$E$4</f>
        <v>0</v>
      </c>
      <c r="CY188" s="1"/>
      <c r="CZ188" s="121">
        <f>$K188*POWER($E$1,(CZ$6-'[1]Tabulka propočtu, verze 2021'!$B$3))*DA$3/$E$4</f>
        <v>0</v>
      </c>
      <c r="DA188" s="121">
        <f>$L188*POWER($E$1,(CZ$6-'[1]Tabulka propočtu, verze 2021'!$B$3))*DA$3/$E$4</f>
        <v>0</v>
      </c>
      <c r="DB188" s="1"/>
      <c r="DC188" s="121">
        <f>$K188*POWER($E$1,(DC$6-'[1]Tabulka propočtu, verze 2021'!$B$3))*DD$3/$E$4</f>
        <v>0</v>
      </c>
      <c r="DD188" s="121">
        <f>$L188*POWER($E$1,(DC$6-'[1]Tabulka propočtu, verze 2021'!$B$3))*DD$3/$E$4</f>
        <v>0</v>
      </c>
      <c r="DE188" s="1"/>
    </row>
    <row r="189" spans="1:109" x14ac:dyDescent="0.2">
      <c r="A189" s="136"/>
      <c r="B189" s="149"/>
      <c r="C189" s="114" t="str">
        <f>'[1]Tabulka propočtu, verze 2021'!C184</f>
        <v>K09</v>
      </c>
      <c r="D189" s="122" t="str">
        <f>'[1]Tabulka propočtu, verze 2021'!D184</f>
        <v>Náspy</v>
      </c>
      <c r="E189" s="131" t="str">
        <f>'[1]Tabulka propočtu, verze 2021'!E184</f>
        <v>m3</v>
      </c>
      <c r="F189" s="67">
        <f>'[1]Tabulka propočtu, verze 2021'!G184</f>
        <v>8.900777435035199E-4</v>
      </c>
      <c r="H189" s="126">
        <f>'[1]Tabulka propočtu, verze 2021'!$CQ184</f>
        <v>0</v>
      </c>
      <c r="I189" s="121">
        <f>'[1]Tabulka propočtu, verze 2021'!$CS184</f>
        <v>0</v>
      </c>
      <c r="K189" s="121">
        <f>'[1]Tabulka propočtu, verze 2021'!$CQ184</f>
        <v>0</v>
      </c>
      <c r="L189" s="121">
        <f>'[1]Tabulka propočtu, verze 2021'!$CS184</f>
        <v>0</v>
      </c>
      <c r="M189" s="64"/>
      <c r="N189" s="126">
        <f t="shared" si="367"/>
        <v>0</v>
      </c>
      <c r="O189" s="121">
        <f t="shared" si="368"/>
        <v>0</v>
      </c>
      <c r="P189"/>
      <c r="Q189" s="121">
        <f>$K189*POWER($E$1,(Q$6-'[1]Tabulka propočtu, verze 2021'!$B$3))*R$3/$E$4</f>
        <v>0</v>
      </c>
      <c r="R189" s="121">
        <f>$L189*POWER($E$1,(Q$6-'[1]Tabulka propočtu, verze 2021'!$B$3))*R$3/$E$4</f>
        <v>0</v>
      </c>
      <c r="S189"/>
      <c r="T189" s="121">
        <f>$K189*POWER($E$1,($T$6-'[1]Tabulka propočtu, verze 2021'!$B$3))*U$3/$E$4</f>
        <v>0</v>
      </c>
      <c r="U189" s="121">
        <f>$L189*POWER($E$1,($T$6-'[1]Tabulka propočtu, verze 2021'!$B$3))*U$3/$E$4</f>
        <v>0</v>
      </c>
      <c r="W189" s="121">
        <f>$K189*POWER($E$1,(W$6-'[1]Tabulka propočtu, verze 2021'!$B$3))*X$3/$E$4</f>
        <v>0</v>
      </c>
      <c r="X189" s="121">
        <f>$L189*POWER($E$1,(W$6-'[1]Tabulka propočtu, verze 2021'!$B$3))*X$3/$E$4</f>
        <v>0</v>
      </c>
      <c r="Z189" s="121">
        <f>$K189*POWER($E$1,(Z$6-'[1]Tabulka propočtu, verze 2021'!$B$3))*AA$3/$E$4</f>
        <v>0</v>
      </c>
      <c r="AA189" s="121">
        <f>$L189*POWER($E$1,(Z$6-'[1]Tabulka propočtu, verze 2021'!$B$3))*AA$3/$E$4</f>
        <v>0</v>
      </c>
      <c r="AB189" s="1"/>
      <c r="AC189" s="121">
        <f>$K189*POWER($E$1,(AC$6-'[1]Tabulka propočtu, verze 2021'!$B$3))*AD$3/$E$4</f>
        <v>0</v>
      </c>
      <c r="AD189" s="121">
        <f>$L189*POWER($E$1,(AC$6-'[1]Tabulka propočtu, verze 2021'!$B$3))*AD$3/$E$4</f>
        <v>0</v>
      </c>
      <c r="AE189" s="1"/>
      <c r="AF189" s="121">
        <f>$K189*POWER($E$1,(AF$6-'[1]Tabulka propočtu, verze 2021'!$B$3))*AG$3/$E$4</f>
        <v>0</v>
      </c>
      <c r="AG189" s="121">
        <f>$L189*POWER($E$1,(AF$6-'[1]Tabulka propočtu, verze 2021'!$B$3))*AG$3/$E$4</f>
        <v>0</v>
      </c>
      <c r="AH189" s="1"/>
      <c r="AI189" s="121">
        <f>$K189*POWER($E$1,(AI$6-'[1]Tabulka propočtu, verze 2021'!$B$3))*AJ$3/$E$4</f>
        <v>0</v>
      </c>
      <c r="AJ189" s="121">
        <f>$L189*POWER($E$1,(AI$6-'[1]Tabulka propočtu, verze 2021'!$B$3))*AJ$3/$E$4</f>
        <v>0</v>
      </c>
      <c r="AK189" s="1"/>
      <c r="AL189" s="121">
        <f>$K189*POWER($E$1,(AL$6-'[1]Tabulka propočtu, verze 2021'!$B$3))*AM$3/$E$4</f>
        <v>0</v>
      </c>
      <c r="AM189" s="121">
        <f>$L189*POWER($E$1,(AL$6-'[1]Tabulka propočtu, verze 2021'!$B$3))*AM$3/$E$4</f>
        <v>0</v>
      </c>
      <c r="AN189" s="1"/>
      <c r="AO189" s="121">
        <f>$K189*POWER($E$1,(AO$6-'[1]Tabulka propočtu, verze 2021'!$B$3))*AP$3/$E$4</f>
        <v>0</v>
      </c>
      <c r="AP189" s="121">
        <f>$L189*POWER($E$1,(AO$6-'[1]Tabulka propočtu, verze 2021'!$B$3))*AP$3/$E$4</f>
        <v>0</v>
      </c>
      <c r="AQ189" s="1"/>
      <c r="AR189" s="121">
        <f>$K189*POWER($E$1,(AR$6-'[1]Tabulka propočtu, verze 2021'!$B$3))*AS$3/$E$4</f>
        <v>0</v>
      </c>
      <c r="AS189" s="121">
        <f>$L189*POWER($E$1,(AR$6-'[1]Tabulka propočtu, verze 2021'!$B$3))*AS$3/$E$4</f>
        <v>0</v>
      </c>
      <c r="AT189" s="1"/>
      <c r="AU189" s="121">
        <f>$K189*POWER($E$1,(AU$6-'[1]Tabulka propočtu, verze 2021'!$B$3))*AV$3/$E$4</f>
        <v>0</v>
      </c>
      <c r="AV189" s="121">
        <f>$L189*POWER($E$1,(AU$6-'[1]Tabulka propočtu, verze 2021'!$B$3))*AV$3/$E$4</f>
        <v>0</v>
      </c>
      <c r="AW189" s="1"/>
      <c r="AX189" s="121">
        <f>$K189*POWER($E$1,(AX$6-'[1]Tabulka propočtu, verze 2021'!$B$3))*AY$3/$E$4</f>
        <v>0</v>
      </c>
      <c r="AY189" s="121">
        <f>$L189*POWER($E$1,(AX$6-'[1]Tabulka propočtu, verze 2021'!$B$3))*AY$3/$E$4</f>
        <v>0</v>
      </c>
      <c r="AZ189" s="1"/>
      <c r="BA189" s="121">
        <f>$K189*POWER($E$1,(BA$6-'[1]Tabulka propočtu, verze 2021'!$B$3))*BB$3/$E$4</f>
        <v>0</v>
      </c>
      <c r="BB189" s="121">
        <f>$L189*POWER($E$1,(BA$6-'[1]Tabulka propočtu, verze 2021'!$B$3))*BB$3/$E$4</f>
        <v>0</v>
      </c>
      <c r="BC189" s="1"/>
      <c r="BD189" s="121">
        <f>$K189*POWER($E$1,(BD$6-'[1]Tabulka propočtu, verze 2021'!$B$3))*BE$3/$E$4</f>
        <v>0</v>
      </c>
      <c r="BE189" s="121">
        <f>$L189*POWER($E$1,(BD$6-'[1]Tabulka propočtu, verze 2021'!$B$3))*BE$3/$E$4</f>
        <v>0</v>
      </c>
      <c r="BF189" s="1"/>
      <c r="BG189" s="121">
        <f>$K189*POWER($E$1,(BG$6-'[1]Tabulka propočtu, verze 2021'!$B$3))*BH$3/$E$4</f>
        <v>0</v>
      </c>
      <c r="BH189" s="121">
        <f>$L189*POWER($E$1,(BG$6-'[1]Tabulka propočtu, verze 2021'!$B$3))*BH$3/$E$4</f>
        <v>0</v>
      </c>
      <c r="BI189" s="1"/>
      <c r="BJ189" s="121">
        <f>$K189*POWER($E$1,(BJ$6-'[1]Tabulka propočtu, verze 2021'!$B$3))*BK$3/$E$4</f>
        <v>0</v>
      </c>
      <c r="BK189" s="121">
        <f>$L189*POWER($E$1,(BJ$6-'[1]Tabulka propočtu, verze 2021'!$B$3))*BK$3/$E$4</f>
        <v>0</v>
      </c>
      <c r="BL189" s="1"/>
      <c r="BM189" s="121">
        <f>$K189*POWER($E$1,(BM$6-'[1]Tabulka propočtu, verze 2021'!$B$3))*BN$3/$E$4</f>
        <v>0</v>
      </c>
      <c r="BN189" s="121">
        <f>$L189*POWER($E$1,(BM$6-'[1]Tabulka propočtu, verze 2021'!$B$3))*BN$3/$E$4</f>
        <v>0</v>
      </c>
      <c r="BO189" s="1"/>
      <c r="BP189" s="121">
        <f>$K189*POWER($E$1,(BP$6-'[1]Tabulka propočtu, verze 2021'!$B$3))*BQ$3/$E$4</f>
        <v>0</v>
      </c>
      <c r="BQ189" s="121">
        <f>$L189*POWER($E$1,(BP$6-'[1]Tabulka propočtu, verze 2021'!$B$3))*BQ$3/$E$4</f>
        <v>0</v>
      </c>
      <c r="BR189" s="1"/>
      <c r="BS189" s="121">
        <f>$K189*POWER($E$1,(BS$6-'[1]Tabulka propočtu, verze 2021'!$B$3))*BT$3/$E$4</f>
        <v>0</v>
      </c>
      <c r="BT189" s="121">
        <f>$L189*POWER($E$1,(BS$6-'[1]Tabulka propočtu, verze 2021'!$B$3))*BT$3/$E$4</f>
        <v>0</v>
      </c>
      <c r="BU189" s="1"/>
      <c r="BV189" s="121">
        <f>$K189*POWER($E$1,(BV$6-'[1]Tabulka propočtu, verze 2021'!$B$3))*BW$3/$E$4</f>
        <v>0</v>
      </c>
      <c r="BW189" s="121">
        <f>$L189*POWER($E$1,(BV$6-'[1]Tabulka propočtu, verze 2021'!$B$3))*BW$3/$E$4</f>
        <v>0</v>
      </c>
      <c r="BX189" s="1"/>
      <c r="BY189" s="121">
        <f>$K189*POWER($E$1,(BY$6-'[1]Tabulka propočtu, verze 2021'!$B$3))*BZ$3/$E$4</f>
        <v>0</v>
      </c>
      <c r="BZ189" s="121">
        <f>$L189*POWER($E$1,(BY$6-'[1]Tabulka propočtu, verze 2021'!$B$3))*BZ$3/$E$4</f>
        <v>0</v>
      </c>
      <c r="CA189" s="1"/>
      <c r="CB189" s="121">
        <f>$K189*POWER($E$1,(CB$6-'[1]Tabulka propočtu, verze 2021'!$B$3))*CC$3/$E$4</f>
        <v>0</v>
      </c>
      <c r="CC189" s="121">
        <f>$L189*POWER($E$1,(CB$6-'[1]Tabulka propočtu, verze 2021'!$B$3))*CC$3/$E$4</f>
        <v>0</v>
      </c>
      <c r="CD189" s="1"/>
      <c r="CE189" s="121">
        <f>$K189*POWER($E$1,(CE$6-'[1]Tabulka propočtu, verze 2021'!$B$3))*CF$3/$E$4</f>
        <v>0</v>
      </c>
      <c r="CF189" s="121">
        <f>$L189*POWER($E$1,(CE$6-'[1]Tabulka propočtu, verze 2021'!$B$3))*CF$3/$E$4</f>
        <v>0</v>
      </c>
      <c r="CG189" s="1"/>
      <c r="CH189" s="121">
        <f>$K189*POWER($E$1,(CH$6-'[1]Tabulka propočtu, verze 2021'!$B$3))*CI$3/$E$4</f>
        <v>0</v>
      </c>
      <c r="CI189" s="121">
        <f>$L189*POWER($E$1,(CH$6-'[1]Tabulka propočtu, verze 2021'!$B$3))*CI$3/$E$4</f>
        <v>0</v>
      </c>
      <c r="CJ189" s="1"/>
      <c r="CK189" s="121">
        <f>$K189*POWER($E$1,(CK$6-'[1]Tabulka propočtu, verze 2021'!$B$3))*CL$3/$E$4</f>
        <v>0</v>
      </c>
      <c r="CL189" s="121">
        <f>$L189*POWER($E$1,(CK$6-'[1]Tabulka propočtu, verze 2021'!$B$3))*CL$3/$E$4</f>
        <v>0</v>
      </c>
      <c r="CM189" s="1"/>
      <c r="CN189" s="121">
        <f>$K189*POWER($E$1,(CN$6-'[1]Tabulka propočtu, verze 2021'!$B$3))*CO$3/$E$4</f>
        <v>0</v>
      </c>
      <c r="CO189" s="121">
        <f>$L189*POWER($E$1,(CN$6-'[1]Tabulka propočtu, verze 2021'!$B$3))*CO$3/$E$4</f>
        <v>0</v>
      </c>
      <c r="CP189" s="1"/>
      <c r="CQ189" s="121">
        <f>$K189*POWER($E$1,(CQ$6-'[1]Tabulka propočtu, verze 2021'!$B$3))*CR$3/$E$4</f>
        <v>0</v>
      </c>
      <c r="CR189" s="121">
        <f>$L189*POWER($E$1,(CQ$6-'[1]Tabulka propočtu, verze 2021'!$B$3))*CR$3/$E$4</f>
        <v>0</v>
      </c>
      <c r="CS189" s="1"/>
      <c r="CT189" s="121">
        <f>$K189*POWER($E$1,(CT$6-'[1]Tabulka propočtu, verze 2021'!$B$3))*CU$3/$E$4</f>
        <v>0</v>
      </c>
      <c r="CU189" s="121">
        <f>$L189*POWER($E$1,(CT$6-'[1]Tabulka propočtu, verze 2021'!$B$3))*CU$3/$E$4</f>
        <v>0</v>
      </c>
      <c r="CV189" s="1"/>
      <c r="CW189" s="121">
        <f>$K189*POWER($E$1,(CW$6-'[1]Tabulka propočtu, verze 2021'!$B$3))*CX$3/$E$4</f>
        <v>0</v>
      </c>
      <c r="CX189" s="121">
        <f>$L189*POWER($E$1,(CW$6-'[1]Tabulka propočtu, verze 2021'!$B$3))*CX$3/$E$4</f>
        <v>0</v>
      </c>
      <c r="CY189" s="1"/>
      <c r="CZ189" s="121">
        <f>$K189*POWER($E$1,(CZ$6-'[1]Tabulka propočtu, verze 2021'!$B$3))*DA$3/$E$4</f>
        <v>0</v>
      </c>
      <c r="DA189" s="121">
        <f>$L189*POWER($E$1,(CZ$6-'[1]Tabulka propočtu, verze 2021'!$B$3))*DA$3/$E$4</f>
        <v>0</v>
      </c>
      <c r="DB189" s="1"/>
      <c r="DC189" s="121">
        <f>$K189*POWER($E$1,(DC$6-'[1]Tabulka propočtu, verze 2021'!$B$3))*DD$3/$E$4</f>
        <v>0</v>
      </c>
      <c r="DD189" s="121">
        <f>$L189*POWER($E$1,(DC$6-'[1]Tabulka propočtu, verze 2021'!$B$3))*DD$3/$E$4</f>
        <v>0</v>
      </c>
      <c r="DE189" s="1"/>
    </row>
    <row r="190" spans="1:109" x14ac:dyDescent="0.2">
      <c r="A190" s="136"/>
      <c r="B190" s="149"/>
      <c r="C190" s="114" t="str">
        <f>'[1]Tabulka propočtu, verze 2021'!C185</f>
        <v>K10</v>
      </c>
      <c r="D190" s="122" t="str">
        <f>'[1]Tabulka propočtu, verze 2021'!D185</f>
        <v>Silniční mosty a nadjezdy - nové</v>
      </c>
      <c r="E190" s="131" t="str">
        <f>'[1]Tabulka propočtu, verze 2021'!E185</f>
        <v>m2</v>
      </c>
      <c r="F190" s="67">
        <f>'[1]Tabulka propočtu, verze 2021'!G185</f>
        <v>6.6755830762763993E-2</v>
      </c>
      <c r="H190" s="126">
        <f>'[1]Tabulka propočtu, verze 2021'!$CQ185</f>
        <v>0</v>
      </c>
      <c r="I190" s="121">
        <f>'[1]Tabulka propočtu, verze 2021'!$CS185</f>
        <v>0</v>
      </c>
      <c r="K190" s="121">
        <f>'[1]Tabulka propočtu, verze 2021'!$CQ185</f>
        <v>0</v>
      </c>
      <c r="L190" s="121">
        <f>'[1]Tabulka propočtu, verze 2021'!$CS185</f>
        <v>0</v>
      </c>
      <c r="M190" s="64"/>
      <c r="N190" s="126">
        <f t="shared" si="367"/>
        <v>0</v>
      </c>
      <c r="O190" s="121">
        <f t="shared" si="368"/>
        <v>0</v>
      </c>
      <c r="P190"/>
      <c r="Q190" s="121">
        <f>$K190*POWER($E$1,(Q$6-'[1]Tabulka propočtu, verze 2021'!$B$3))*R$3/$E$4</f>
        <v>0</v>
      </c>
      <c r="R190" s="121">
        <f>$L190*POWER($E$1,(Q$6-'[1]Tabulka propočtu, verze 2021'!$B$3))*R$3/$E$4</f>
        <v>0</v>
      </c>
      <c r="S190"/>
      <c r="T190" s="121">
        <f>$K190*POWER($E$1,($T$6-'[1]Tabulka propočtu, verze 2021'!$B$3))*U$3/$E$4</f>
        <v>0</v>
      </c>
      <c r="U190" s="121">
        <f>$L190*POWER($E$1,($T$6-'[1]Tabulka propočtu, verze 2021'!$B$3))*U$3/$E$4</f>
        <v>0</v>
      </c>
      <c r="W190" s="121">
        <f>$K190*POWER($E$1,(W$6-'[1]Tabulka propočtu, verze 2021'!$B$3))*X$3/$E$4</f>
        <v>0</v>
      </c>
      <c r="X190" s="121">
        <f>$L190*POWER($E$1,(W$6-'[1]Tabulka propočtu, verze 2021'!$B$3))*X$3/$E$4</f>
        <v>0</v>
      </c>
      <c r="Z190" s="121">
        <f>$K190*POWER($E$1,(Z$6-'[1]Tabulka propočtu, verze 2021'!$B$3))*AA$3/$E$4</f>
        <v>0</v>
      </c>
      <c r="AA190" s="121">
        <f>$L190*POWER($E$1,(Z$6-'[1]Tabulka propočtu, verze 2021'!$B$3))*AA$3/$E$4</f>
        <v>0</v>
      </c>
      <c r="AB190" s="1"/>
      <c r="AC190" s="121">
        <f>$K190*POWER($E$1,(AC$6-'[1]Tabulka propočtu, verze 2021'!$B$3))*AD$3/$E$4</f>
        <v>0</v>
      </c>
      <c r="AD190" s="121">
        <f>$L190*POWER($E$1,(AC$6-'[1]Tabulka propočtu, verze 2021'!$B$3))*AD$3/$E$4</f>
        <v>0</v>
      </c>
      <c r="AE190" s="1"/>
      <c r="AF190" s="121">
        <f>$K190*POWER($E$1,(AF$6-'[1]Tabulka propočtu, verze 2021'!$B$3))*AG$3/$E$4</f>
        <v>0</v>
      </c>
      <c r="AG190" s="121">
        <f>$L190*POWER($E$1,(AF$6-'[1]Tabulka propočtu, verze 2021'!$B$3))*AG$3/$E$4</f>
        <v>0</v>
      </c>
      <c r="AH190" s="1"/>
      <c r="AI190" s="121">
        <f>$K190*POWER($E$1,(AI$6-'[1]Tabulka propočtu, verze 2021'!$B$3))*AJ$3/$E$4</f>
        <v>0</v>
      </c>
      <c r="AJ190" s="121">
        <f>$L190*POWER($E$1,(AI$6-'[1]Tabulka propočtu, verze 2021'!$B$3))*AJ$3/$E$4</f>
        <v>0</v>
      </c>
      <c r="AK190" s="1"/>
      <c r="AL190" s="121">
        <f>$K190*POWER($E$1,(AL$6-'[1]Tabulka propočtu, verze 2021'!$B$3))*AM$3/$E$4</f>
        <v>0</v>
      </c>
      <c r="AM190" s="121">
        <f>$L190*POWER($E$1,(AL$6-'[1]Tabulka propočtu, verze 2021'!$B$3))*AM$3/$E$4</f>
        <v>0</v>
      </c>
      <c r="AN190" s="1"/>
      <c r="AO190" s="121">
        <f>$K190*POWER($E$1,(AO$6-'[1]Tabulka propočtu, verze 2021'!$B$3))*AP$3/$E$4</f>
        <v>0</v>
      </c>
      <c r="AP190" s="121">
        <f>$L190*POWER($E$1,(AO$6-'[1]Tabulka propočtu, verze 2021'!$B$3))*AP$3/$E$4</f>
        <v>0</v>
      </c>
      <c r="AQ190" s="1"/>
      <c r="AR190" s="121">
        <f>$K190*POWER($E$1,(AR$6-'[1]Tabulka propočtu, verze 2021'!$B$3))*AS$3/$E$4</f>
        <v>0</v>
      </c>
      <c r="AS190" s="121">
        <f>$L190*POWER($E$1,(AR$6-'[1]Tabulka propočtu, verze 2021'!$B$3))*AS$3/$E$4</f>
        <v>0</v>
      </c>
      <c r="AT190" s="1"/>
      <c r="AU190" s="121">
        <f>$K190*POWER($E$1,(AU$6-'[1]Tabulka propočtu, verze 2021'!$B$3))*AV$3/$E$4</f>
        <v>0</v>
      </c>
      <c r="AV190" s="121">
        <f>$L190*POWER($E$1,(AU$6-'[1]Tabulka propočtu, verze 2021'!$B$3))*AV$3/$E$4</f>
        <v>0</v>
      </c>
      <c r="AW190" s="1"/>
      <c r="AX190" s="121">
        <f>$K190*POWER($E$1,(AX$6-'[1]Tabulka propočtu, verze 2021'!$B$3))*AY$3/$E$4</f>
        <v>0</v>
      </c>
      <c r="AY190" s="121">
        <f>$L190*POWER($E$1,(AX$6-'[1]Tabulka propočtu, verze 2021'!$B$3))*AY$3/$E$4</f>
        <v>0</v>
      </c>
      <c r="AZ190" s="1"/>
      <c r="BA190" s="121">
        <f>$K190*POWER($E$1,(BA$6-'[1]Tabulka propočtu, verze 2021'!$B$3))*BB$3/$E$4</f>
        <v>0</v>
      </c>
      <c r="BB190" s="121">
        <f>$L190*POWER($E$1,(BA$6-'[1]Tabulka propočtu, verze 2021'!$B$3))*BB$3/$E$4</f>
        <v>0</v>
      </c>
      <c r="BC190" s="1"/>
      <c r="BD190" s="121">
        <f>$K190*POWER($E$1,(BD$6-'[1]Tabulka propočtu, verze 2021'!$B$3))*BE$3/$E$4</f>
        <v>0</v>
      </c>
      <c r="BE190" s="121">
        <f>$L190*POWER($E$1,(BD$6-'[1]Tabulka propočtu, verze 2021'!$B$3))*BE$3/$E$4</f>
        <v>0</v>
      </c>
      <c r="BF190" s="1"/>
      <c r="BG190" s="121">
        <f>$K190*POWER($E$1,(BG$6-'[1]Tabulka propočtu, verze 2021'!$B$3))*BH$3/$E$4</f>
        <v>0</v>
      </c>
      <c r="BH190" s="121">
        <f>$L190*POWER($E$1,(BG$6-'[1]Tabulka propočtu, verze 2021'!$B$3))*BH$3/$E$4</f>
        <v>0</v>
      </c>
      <c r="BI190" s="1"/>
      <c r="BJ190" s="121">
        <f>$K190*POWER($E$1,(BJ$6-'[1]Tabulka propočtu, verze 2021'!$B$3))*BK$3/$E$4</f>
        <v>0</v>
      </c>
      <c r="BK190" s="121">
        <f>$L190*POWER($E$1,(BJ$6-'[1]Tabulka propočtu, verze 2021'!$B$3))*BK$3/$E$4</f>
        <v>0</v>
      </c>
      <c r="BL190" s="1"/>
      <c r="BM190" s="121">
        <f>$K190*POWER($E$1,(BM$6-'[1]Tabulka propočtu, verze 2021'!$B$3))*BN$3/$E$4</f>
        <v>0</v>
      </c>
      <c r="BN190" s="121">
        <f>$L190*POWER($E$1,(BM$6-'[1]Tabulka propočtu, verze 2021'!$B$3))*BN$3/$E$4</f>
        <v>0</v>
      </c>
      <c r="BO190" s="1"/>
      <c r="BP190" s="121">
        <f>$K190*POWER($E$1,(BP$6-'[1]Tabulka propočtu, verze 2021'!$B$3))*BQ$3/$E$4</f>
        <v>0</v>
      </c>
      <c r="BQ190" s="121">
        <f>$L190*POWER($E$1,(BP$6-'[1]Tabulka propočtu, verze 2021'!$B$3))*BQ$3/$E$4</f>
        <v>0</v>
      </c>
      <c r="BR190" s="1"/>
      <c r="BS190" s="121">
        <f>$K190*POWER($E$1,(BS$6-'[1]Tabulka propočtu, verze 2021'!$B$3))*BT$3/$E$4</f>
        <v>0</v>
      </c>
      <c r="BT190" s="121">
        <f>$L190*POWER($E$1,(BS$6-'[1]Tabulka propočtu, verze 2021'!$B$3))*BT$3/$E$4</f>
        <v>0</v>
      </c>
      <c r="BU190" s="1"/>
      <c r="BV190" s="121">
        <f>$K190*POWER($E$1,(BV$6-'[1]Tabulka propočtu, verze 2021'!$B$3))*BW$3/$E$4</f>
        <v>0</v>
      </c>
      <c r="BW190" s="121">
        <f>$L190*POWER($E$1,(BV$6-'[1]Tabulka propočtu, verze 2021'!$B$3))*BW$3/$E$4</f>
        <v>0</v>
      </c>
      <c r="BX190" s="1"/>
      <c r="BY190" s="121">
        <f>$K190*POWER($E$1,(BY$6-'[1]Tabulka propočtu, verze 2021'!$B$3))*BZ$3/$E$4</f>
        <v>0</v>
      </c>
      <c r="BZ190" s="121">
        <f>$L190*POWER($E$1,(BY$6-'[1]Tabulka propočtu, verze 2021'!$B$3))*BZ$3/$E$4</f>
        <v>0</v>
      </c>
      <c r="CA190" s="1"/>
      <c r="CB190" s="121">
        <f>$K190*POWER($E$1,(CB$6-'[1]Tabulka propočtu, verze 2021'!$B$3))*CC$3/$E$4</f>
        <v>0</v>
      </c>
      <c r="CC190" s="121">
        <f>$L190*POWER($E$1,(CB$6-'[1]Tabulka propočtu, verze 2021'!$B$3))*CC$3/$E$4</f>
        <v>0</v>
      </c>
      <c r="CD190" s="1"/>
      <c r="CE190" s="121">
        <f>$K190*POWER($E$1,(CE$6-'[1]Tabulka propočtu, verze 2021'!$B$3))*CF$3/$E$4</f>
        <v>0</v>
      </c>
      <c r="CF190" s="121">
        <f>$L190*POWER($E$1,(CE$6-'[1]Tabulka propočtu, verze 2021'!$B$3))*CF$3/$E$4</f>
        <v>0</v>
      </c>
      <c r="CG190" s="1"/>
      <c r="CH190" s="121">
        <f>$K190*POWER($E$1,(CH$6-'[1]Tabulka propočtu, verze 2021'!$B$3))*CI$3/$E$4</f>
        <v>0</v>
      </c>
      <c r="CI190" s="121">
        <f>$L190*POWER($E$1,(CH$6-'[1]Tabulka propočtu, verze 2021'!$B$3))*CI$3/$E$4</f>
        <v>0</v>
      </c>
      <c r="CJ190" s="1"/>
      <c r="CK190" s="121">
        <f>$K190*POWER($E$1,(CK$6-'[1]Tabulka propočtu, verze 2021'!$B$3))*CL$3/$E$4</f>
        <v>0</v>
      </c>
      <c r="CL190" s="121">
        <f>$L190*POWER($E$1,(CK$6-'[1]Tabulka propočtu, verze 2021'!$B$3))*CL$3/$E$4</f>
        <v>0</v>
      </c>
      <c r="CM190" s="1"/>
      <c r="CN190" s="121">
        <f>$K190*POWER($E$1,(CN$6-'[1]Tabulka propočtu, verze 2021'!$B$3))*CO$3/$E$4</f>
        <v>0</v>
      </c>
      <c r="CO190" s="121">
        <f>$L190*POWER($E$1,(CN$6-'[1]Tabulka propočtu, verze 2021'!$B$3))*CO$3/$E$4</f>
        <v>0</v>
      </c>
      <c r="CP190" s="1"/>
      <c r="CQ190" s="121">
        <f>$K190*POWER($E$1,(CQ$6-'[1]Tabulka propočtu, verze 2021'!$B$3))*CR$3/$E$4</f>
        <v>0</v>
      </c>
      <c r="CR190" s="121">
        <f>$L190*POWER($E$1,(CQ$6-'[1]Tabulka propočtu, verze 2021'!$B$3))*CR$3/$E$4</f>
        <v>0</v>
      </c>
      <c r="CS190" s="1"/>
      <c r="CT190" s="121">
        <f>$K190*POWER($E$1,(CT$6-'[1]Tabulka propočtu, verze 2021'!$B$3))*CU$3/$E$4</f>
        <v>0</v>
      </c>
      <c r="CU190" s="121">
        <f>$L190*POWER($E$1,(CT$6-'[1]Tabulka propočtu, verze 2021'!$B$3))*CU$3/$E$4</f>
        <v>0</v>
      </c>
      <c r="CV190" s="1"/>
      <c r="CW190" s="121">
        <f>$K190*POWER($E$1,(CW$6-'[1]Tabulka propočtu, verze 2021'!$B$3))*CX$3/$E$4</f>
        <v>0</v>
      </c>
      <c r="CX190" s="121">
        <f>$L190*POWER($E$1,(CW$6-'[1]Tabulka propočtu, verze 2021'!$B$3))*CX$3/$E$4</f>
        <v>0</v>
      </c>
      <c r="CY190" s="1"/>
      <c r="CZ190" s="121">
        <f>$K190*POWER($E$1,(CZ$6-'[1]Tabulka propočtu, verze 2021'!$B$3))*DA$3/$E$4</f>
        <v>0</v>
      </c>
      <c r="DA190" s="121">
        <f>$L190*POWER($E$1,(CZ$6-'[1]Tabulka propočtu, verze 2021'!$B$3))*DA$3/$E$4</f>
        <v>0</v>
      </c>
      <c r="DB190" s="1"/>
      <c r="DC190" s="121">
        <f>$K190*POWER($E$1,(DC$6-'[1]Tabulka propočtu, verze 2021'!$B$3))*DD$3/$E$4</f>
        <v>0</v>
      </c>
      <c r="DD190" s="121">
        <f>$L190*POWER($E$1,(DC$6-'[1]Tabulka propočtu, verze 2021'!$B$3))*DD$3/$E$4</f>
        <v>0</v>
      </c>
      <c r="DE190" s="1"/>
    </row>
    <row r="191" spans="1:109" x14ac:dyDescent="0.2">
      <c r="A191" s="136"/>
      <c r="B191" s="137"/>
      <c r="C191" s="114" t="str">
        <f>'[1]Tabulka propočtu, verze 2021'!C186</f>
        <v>K11</v>
      </c>
      <c r="D191" s="122" t="str">
        <f>'[1]Tabulka propočtu, verze 2021'!D186</f>
        <v>Silniční mosty a nadjezdy - demolice</v>
      </c>
      <c r="E191" s="131" t="str">
        <f>'[1]Tabulka propočtu, verze 2021'!E186</f>
        <v>m2</v>
      </c>
      <c r="F191" s="67">
        <f>'[1]Tabulka propočtu, verze 2021'!G186</f>
        <v>2.2251943587587995E-2</v>
      </c>
      <c r="H191" s="126">
        <f>'[1]Tabulka propočtu, verze 2021'!$CQ186</f>
        <v>0</v>
      </c>
      <c r="I191" s="121">
        <f>'[1]Tabulka propočtu, verze 2021'!$CS186</f>
        <v>0</v>
      </c>
      <c r="K191" s="121">
        <f>'[1]Tabulka propočtu, verze 2021'!$CQ186</f>
        <v>0</v>
      </c>
      <c r="L191" s="121">
        <f>'[1]Tabulka propočtu, verze 2021'!$CS186</f>
        <v>0</v>
      </c>
      <c r="M191" s="64"/>
      <c r="N191" s="126">
        <f t="shared" si="367"/>
        <v>0</v>
      </c>
      <c r="O191" s="121">
        <f t="shared" si="368"/>
        <v>0</v>
      </c>
      <c r="P191"/>
      <c r="Q191" s="121">
        <f>$K191*POWER($E$1,(Q$6-'[1]Tabulka propočtu, verze 2021'!$B$3))*R$3/$E$4</f>
        <v>0</v>
      </c>
      <c r="R191" s="121">
        <f>$L191*POWER($E$1,(Q$6-'[1]Tabulka propočtu, verze 2021'!$B$3))*R$3/$E$4</f>
        <v>0</v>
      </c>
      <c r="S191"/>
      <c r="T191" s="121">
        <f>$K191*POWER($E$1,($T$6-'[1]Tabulka propočtu, verze 2021'!$B$3))*U$3/$E$4</f>
        <v>0</v>
      </c>
      <c r="U191" s="121">
        <f>$L191*POWER($E$1,($T$6-'[1]Tabulka propočtu, verze 2021'!$B$3))*U$3/$E$4</f>
        <v>0</v>
      </c>
      <c r="W191" s="121">
        <f>$K191*POWER($E$1,(W$6-'[1]Tabulka propočtu, verze 2021'!$B$3))*X$3/$E$4</f>
        <v>0</v>
      </c>
      <c r="X191" s="121">
        <f>$L191*POWER($E$1,(W$6-'[1]Tabulka propočtu, verze 2021'!$B$3))*X$3/$E$4</f>
        <v>0</v>
      </c>
      <c r="Z191" s="121">
        <f>$K191*POWER($E$1,(Z$6-'[1]Tabulka propočtu, verze 2021'!$B$3))*AA$3/$E$4</f>
        <v>0</v>
      </c>
      <c r="AA191" s="121">
        <f>$L191*POWER($E$1,(Z$6-'[1]Tabulka propočtu, verze 2021'!$B$3))*AA$3/$E$4</f>
        <v>0</v>
      </c>
      <c r="AB191" s="1"/>
      <c r="AC191" s="121">
        <f>$K191*POWER($E$1,(AC$6-'[1]Tabulka propočtu, verze 2021'!$B$3))*AD$3/$E$4</f>
        <v>0</v>
      </c>
      <c r="AD191" s="121">
        <f>$L191*POWER($E$1,(AC$6-'[1]Tabulka propočtu, verze 2021'!$B$3))*AD$3/$E$4</f>
        <v>0</v>
      </c>
      <c r="AE191" s="1"/>
      <c r="AF191" s="121">
        <f>$K191*POWER($E$1,(AF$6-'[1]Tabulka propočtu, verze 2021'!$B$3))*AG$3/$E$4</f>
        <v>0</v>
      </c>
      <c r="AG191" s="121">
        <f>$L191*POWER($E$1,(AF$6-'[1]Tabulka propočtu, verze 2021'!$B$3))*AG$3/$E$4</f>
        <v>0</v>
      </c>
      <c r="AH191" s="1"/>
      <c r="AI191" s="121">
        <f>$K191*POWER($E$1,(AI$6-'[1]Tabulka propočtu, verze 2021'!$B$3))*AJ$3/$E$4</f>
        <v>0</v>
      </c>
      <c r="AJ191" s="121">
        <f>$L191*POWER($E$1,(AI$6-'[1]Tabulka propočtu, verze 2021'!$B$3))*AJ$3/$E$4</f>
        <v>0</v>
      </c>
      <c r="AK191" s="1"/>
      <c r="AL191" s="121">
        <f>$K191*POWER($E$1,(AL$6-'[1]Tabulka propočtu, verze 2021'!$B$3))*AM$3/$E$4</f>
        <v>0</v>
      </c>
      <c r="AM191" s="121">
        <f>$L191*POWER($E$1,(AL$6-'[1]Tabulka propočtu, verze 2021'!$B$3))*AM$3/$E$4</f>
        <v>0</v>
      </c>
      <c r="AN191" s="1"/>
      <c r="AO191" s="121">
        <f>$K191*POWER($E$1,(AO$6-'[1]Tabulka propočtu, verze 2021'!$B$3))*AP$3/$E$4</f>
        <v>0</v>
      </c>
      <c r="AP191" s="121">
        <f>$L191*POWER($E$1,(AO$6-'[1]Tabulka propočtu, verze 2021'!$B$3))*AP$3/$E$4</f>
        <v>0</v>
      </c>
      <c r="AQ191" s="1"/>
      <c r="AR191" s="121">
        <f>$K191*POWER($E$1,(AR$6-'[1]Tabulka propočtu, verze 2021'!$B$3))*AS$3/$E$4</f>
        <v>0</v>
      </c>
      <c r="AS191" s="121">
        <f>$L191*POWER($E$1,(AR$6-'[1]Tabulka propočtu, verze 2021'!$B$3))*AS$3/$E$4</f>
        <v>0</v>
      </c>
      <c r="AT191" s="1"/>
      <c r="AU191" s="121">
        <f>$K191*POWER($E$1,(AU$6-'[1]Tabulka propočtu, verze 2021'!$B$3))*AV$3/$E$4</f>
        <v>0</v>
      </c>
      <c r="AV191" s="121">
        <f>$L191*POWER($E$1,(AU$6-'[1]Tabulka propočtu, verze 2021'!$B$3))*AV$3/$E$4</f>
        <v>0</v>
      </c>
      <c r="AW191" s="1"/>
      <c r="AX191" s="121">
        <f>$K191*POWER($E$1,(AX$6-'[1]Tabulka propočtu, verze 2021'!$B$3))*AY$3/$E$4</f>
        <v>0</v>
      </c>
      <c r="AY191" s="121">
        <f>$L191*POWER($E$1,(AX$6-'[1]Tabulka propočtu, verze 2021'!$B$3))*AY$3/$E$4</f>
        <v>0</v>
      </c>
      <c r="AZ191" s="1"/>
      <c r="BA191" s="121">
        <f>$K191*POWER($E$1,(BA$6-'[1]Tabulka propočtu, verze 2021'!$B$3))*BB$3/$E$4</f>
        <v>0</v>
      </c>
      <c r="BB191" s="121">
        <f>$L191*POWER($E$1,(BA$6-'[1]Tabulka propočtu, verze 2021'!$B$3))*BB$3/$E$4</f>
        <v>0</v>
      </c>
      <c r="BC191" s="1"/>
      <c r="BD191" s="121">
        <f>$K191*POWER($E$1,(BD$6-'[1]Tabulka propočtu, verze 2021'!$B$3))*BE$3/$E$4</f>
        <v>0</v>
      </c>
      <c r="BE191" s="121">
        <f>$L191*POWER($E$1,(BD$6-'[1]Tabulka propočtu, verze 2021'!$B$3))*BE$3/$E$4</f>
        <v>0</v>
      </c>
      <c r="BF191" s="1"/>
      <c r="BG191" s="121">
        <f>$K191*POWER($E$1,(BG$6-'[1]Tabulka propočtu, verze 2021'!$B$3))*BH$3/$E$4</f>
        <v>0</v>
      </c>
      <c r="BH191" s="121">
        <f>$L191*POWER($E$1,(BG$6-'[1]Tabulka propočtu, verze 2021'!$B$3))*BH$3/$E$4</f>
        <v>0</v>
      </c>
      <c r="BI191" s="1"/>
      <c r="BJ191" s="121">
        <f>$K191*POWER($E$1,(BJ$6-'[1]Tabulka propočtu, verze 2021'!$B$3))*BK$3/$E$4</f>
        <v>0</v>
      </c>
      <c r="BK191" s="121">
        <f>$L191*POWER($E$1,(BJ$6-'[1]Tabulka propočtu, verze 2021'!$B$3))*BK$3/$E$4</f>
        <v>0</v>
      </c>
      <c r="BL191" s="1"/>
      <c r="BM191" s="121">
        <f>$K191*POWER($E$1,(BM$6-'[1]Tabulka propočtu, verze 2021'!$B$3))*BN$3/$E$4</f>
        <v>0</v>
      </c>
      <c r="BN191" s="121">
        <f>$L191*POWER($E$1,(BM$6-'[1]Tabulka propočtu, verze 2021'!$B$3))*BN$3/$E$4</f>
        <v>0</v>
      </c>
      <c r="BO191" s="1"/>
      <c r="BP191" s="121">
        <f>$K191*POWER($E$1,(BP$6-'[1]Tabulka propočtu, verze 2021'!$B$3))*BQ$3/$E$4</f>
        <v>0</v>
      </c>
      <c r="BQ191" s="121">
        <f>$L191*POWER($E$1,(BP$6-'[1]Tabulka propočtu, verze 2021'!$B$3))*BQ$3/$E$4</f>
        <v>0</v>
      </c>
      <c r="BR191" s="1"/>
      <c r="BS191" s="121">
        <f>$K191*POWER($E$1,(BS$6-'[1]Tabulka propočtu, verze 2021'!$B$3))*BT$3/$E$4</f>
        <v>0</v>
      </c>
      <c r="BT191" s="121">
        <f>$L191*POWER($E$1,(BS$6-'[1]Tabulka propočtu, verze 2021'!$B$3))*BT$3/$E$4</f>
        <v>0</v>
      </c>
      <c r="BU191" s="1"/>
      <c r="BV191" s="121">
        <f>$K191*POWER($E$1,(BV$6-'[1]Tabulka propočtu, verze 2021'!$B$3))*BW$3/$E$4</f>
        <v>0</v>
      </c>
      <c r="BW191" s="121">
        <f>$L191*POWER($E$1,(BV$6-'[1]Tabulka propočtu, verze 2021'!$B$3))*BW$3/$E$4</f>
        <v>0</v>
      </c>
      <c r="BX191" s="1"/>
      <c r="BY191" s="121">
        <f>$K191*POWER($E$1,(BY$6-'[1]Tabulka propočtu, verze 2021'!$B$3))*BZ$3/$E$4</f>
        <v>0</v>
      </c>
      <c r="BZ191" s="121">
        <f>$L191*POWER($E$1,(BY$6-'[1]Tabulka propočtu, verze 2021'!$B$3))*BZ$3/$E$4</f>
        <v>0</v>
      </c>
      <c r="CA191" s="1"/>
      <c r="CB191" s="121">
        <f>$K191*POWER($E$1,(CB$6-'[1]Tabulka propočtu, verze 2021'!$B$3))*CC$3/$E$4</f>
        <v>0</v>
      </c>
      <c r="CC191" s="121">
        <f>$L191*POWER($E$1,(CB$6-'[1]Tabulka propočtu, verze 2021'!$B$3))*CC$3/$E$4</f>
        <v>0</v>
      </c>
      <c r="CD191" s="1"/>
      <c r="CE191" s="121">
        <f>$K191*POWER($E$1,(CE$6-'[1]Tabulka propočtu, verze 2021'!$B$3))*CF$3/$E$4</f>
        <v>0</v>
      </c>
      <c r="CF191" s="121">
        <f>$L191*POWER($E$1,(CE$6-'[1]Tabulka propočtu, verze 2021'!$B$3))*CF$3/$E$4</f>
        <v>0</v>
      </c>
      <c r="CG191" s="1"/>
      <c r="CH191" s="121">
        <f>$K191*POWER($E$1,(CH$6-'[1]Tabulka propočtu, verze 2021'!$B$3))*CI$3/$E$4</f>
        <v>0</v>
      </c>
      <c r="CI191" s="121">
        <f>$L191*POWER($E$1,(CH$6-'[1]Tabulka propočtu, verze 2021'!$B$3))*CI$3/$E$4</f>
        <v>0</v>
      </c>
      <c r="CJ191" s="1"/>
      <c r="CK191" s="121">
        <f>$K191*POWER($E$1,(CK$6-'[1]Tabulka propočtu, verze 2021'!$B$3))*CL$3/$E$4</f>
        <v>0</v>
      </c>
      <c r="CL191" s="121">
        <f>$L191*POWER($E$1,(CK$6-'[1]Tabulka propočtu, verze 2021'!$B$3))*CL$3/$E$4</f>
        <v>0</v>
      </c>
      <c r="CM191" s="1"/>
      <c r="CN191" s="121">
        <f>$K191*POWER($E$1,(CN$6-'[1]Tabulka propočtu, verze 2021'!$B$3))*CO$3/$E$4</f>
        <v>0</v>
      </c>
      <c r="CO191" s="121">
        <f>$L191*POWER($E$1,(CN$6-'[1]Tabulka propočtu, verze 2021'!$B$3))*CO$3/$E$4</f>
        <v>0</v>
      </c>
      <c r="CP191" s="1"/>
      <c r="CQ191" s="121">
        <f>$K191*POWER($E$1,(CQ$6-'[1]Tabulka propočtu, verze 2021'!$B$3))*CR$3/$E$4</f>
        <v>0</v>
      </c>
      <c r="CR191" s="121">
        <f>$L191*POWER($E$1,(CQ$6-'[1]Tabulka propočtu, verze 2021'!$B$3))*CR$3/$E$4</f>
        <v>0</v>
      </c>
      <c r="CS191" s="1"/>
      <c r="CT191" s="121">
        <f>$K191*POWER($E$1,(CT$6-'[1]Tabulka propočtu, verze 2021'!$B$3))*CU$3/$E$4</f>
        <v>0</v>
      </c>
      <c r="CU191" s="121">
        <f>$L191*POWER($E$1,(CT$6-'[1]Tabulka propočtu, verze 2021'!$B$3))*CU$3/$E$4</f>
        <v>0</v>
      </c>
      <c r="CV191" s="1"/>
      <c r="CW191" s="121">
        <f>$K191*POWER($E$1,(CW$6-'[1]Tabulka propočtu, verze 2021'!$B$3))*CX$3/$E$4</f>
        <v>0</v>
      </c>
      <c r="CX191" s="121">
        <f>$L191*POWER($E$1,(CW$6-'[1]Tabulka propočtu, verze 2021'!$B$3))*CX$3/$E$4</f>
        <v>0</v>
      </c>
      <c r="CY191" s="1"/>
      <c r="CZ191" s="121">
        <f>$K191*POWER($E$1,(CZ$6-'[1]Tabulka propočtu, verze 2021'!$B$3))*DA$3/$E$4</f>
        <v>0</v>
      </c>
      <c r="DA191" s="121">
        <f>$L191*POWER($E$1,(CZ$6-'[1]Tabulka propočtu, verze 2021'!$B$3))*DA$3/$E$4</f>
        <v>0</v>
      </c>
      <c r="DB191" s="1"/>
      <c r="DC191" s="121">
        <f>$K191*POWER($E$1,(DC$6-'[1]Tabulka propočtu, verze 2021'!$B$3))*DD$3/$E$4</f>
        <v>0</v>
      </c>
      <c r="DD191" s="121">
        <f>$L191*POWER($E$1,(DC$6-'[1]Tabulka propočtu, verze 2021'!$B$3))*DD$3/$E$4</f>
        <v>0</v>
      </c>
      <c r="DE191" s="1"/>
    </row>
    <row r="192" spans="1:109" x14ac:dyDescent="0.2">
      <c r="A192" s="136"/>
      <c r="B192" s="123" t="s">
        <v>32</v>
      </c>
      <c r="C192" s="114" t="str">
        <f>'[1]Tabulka propočtu, verze 2021'!C187</f>
        <v>K12</v>
      </c>
      <c r="D192" s="75" t="str">
        <f>'[1]Tabulka propočtu, verze 2021'!D187</f>
        <v>Rezervní řádek</v>
      </c>
      <c r="E192" s="76">
        <f>'[1]Tabulka propočtu, verze 2021'!E187</f>
        <v>0</v>
      </c>
      <c r="F192" s="77">
        <f>'[1]Tabulka propočtu, verze 2021'!G187</f>
        <v>0</v>
      </c>
      <c r="H192" s="126">
        <f>'[1]Tabulka propočtu, verze 2021'!$CQ187</f>
        <v>0</v>
      </c>
      <c r="I192" s="121">
        <f>'[1]Tabulka propočtu, verze 2021'!$CS187</f>
        <v>0</v>
      </c>
      <c r="K192" s="121">
        <f>'[1]Tabulka propočtu, verze 2021'!$CQ187</f>
        <v>0</v>
      </c>
      <c r="L192" s="121">
        <f>'[1]Tabulka propočtu, verze 2021'!$CS187</f>
        <v>0</v>
      </c>
      <c r="M192" s="64"/>
      <c r="N192" s="126">
        <f t="shared" si="367"/>
        <v>0</v>
      </c>
      <c r="O192" s="121">
        <f t="shared" si="368"/>
        <v>0</v>
      </c>
      <c r="P192"/>
      <c r="Q192" s="121">
        <f>$K192*POWER($E$1,(Q$6-'[1]Tabulka propočtu, verze 2021'!$B$3))*R$3/$E$4</f>
        <v>0</v>
      </c>
      <c r="R192" s="121">
        <f>$L192*POWER($E$1,(Q$6-'[1]Tabulka propočtu, verze 2021'!$B$3))*R$3/$E$4</f>
        <v>0</v>
      </c>
      <c r="S192"/>
      <c r="T192" s="121">
        <f>$K192*POWER($E$1,($T$6-'[1]Tabulka propočtu, verze 2021'!$B$3))*U$3/$E$4</f>
        <v>0</v>
      </c>
      <c r="U192" s="121">
        <f>$L192*POWER($E$1,($T$6-'[1]Tabulka propočtu, verze 2021'!$B$3))*U$3/$E$4</f>
        <v>0</v>
      </c>
      <c r="W192" s="121">
        <f>$K192*POWER($E$1,(W$6-'[1]Tabulka propočtu, verze 2021'!$B$3))*X$3/$E$4</f>
        <v>0</v>
      </c>
      <c r="X192" s="121">
        <f>$L192*POWER($E$1,(W$6-'[1]Tabulka propočtu, verze 2021'!$B$3))*X$3/$E$4</f>
        <v>0</v>
      </c>
      <c r="Z192" s="121">
        <f>$K192*POWER($E$1,(Z$6-'[1]Tabulka propočtu, verze 2021'!$B$3))*AA$3/$E$4</f>
        <v>0</v>
      </c>
      <c r="AA192" s="121">
        <f>$L192*POWER($E$1,(Z$6-'[1]Tabulka propočtu, verze 2021'!$B$3))*AA$3/$E$4</f>
        <v>0</v>
      </c>
      <c r="AB192" s="1"/>
      <c r="AC192" s="121">
        <f>$K192*POWER($E$1,(AC$6-'[1]Tabulka propočtu, verze 2021'!$B$3))*AD$3/$E$4</f>
        <v>0</v>
      </c>
      <c r="AD192" s="121">
        <f>$L192*POWER($E$1,(AC$6-'[1]Tabulka propočtu, verze 2021'!$B$3))*AD$3/$E$4</f>
        <v>0</v>
      </c>
      <c r="AE192" s="1"/>
      <c r="AF192" s="121">
        <f>$K192*POWER($E$1,(AF$6-'[1]Tabulka propočtu, verze 2021'!$B$3))*AG$3/$E$4</f>
        <v>0</v>
      </c>
      <c r="AG192" s="121">
        <f>$L192*POWER($E$1,(AF$6-'[1]Tabulka propočtu, verze 2021'!$B$3))*AG$3/$E$4</f>
        <v>0</v>
      </c>
      <c r="AH192" s="1"/>
      <c r="AI192" s="121">
        <f>$K192*POWER($E$1,(AI$6-'[1]Tabulka propočtu, verze 2021'!$B$3))*AJ$3/$E$4</f>
        <v>0</v>
      </c>
      <c r="AJ192" s="121">
        <f>$L192*POWER($E$1,(AI$6-'[1]Tabulka propočtu, verze 2021'!$B$3))*AJ$3/$E$4</f>
        <v>0</v>
      </c>
      <c r="AK192" s="1"/>
      <c r="AL192" s="121">
        <f>$K192*POWER($E$1,(AL$6-'[1]Tabulka propočtu, verze 2021'!$B$3))*AM$3/$E$4</f>
        <v>0</v>
      </c>
      <c r="AM192" s="121">
        <f>$L192*POWER($E$1,(AL$6-'[1]Tabulka propočtu, verze 2021'!$B$3))*AM$3/$E$4</f>
        <v>0</v>
      </c>
      <c r="AN192" s="1"/>
      <c r="AO192" s="121">
        <f>$K192*POWER($E$1,(AO$6-'[1]Tabulka propočtu, verze 2021'!$B$3))*AP$3/$E$4</f>
        <v>0</v>
      </c>
      <c r="AP192" s="121">
        <f>$L192*POWER($E$1,(AO$6-'[1]Tabulka propočtu, verze 2021'!$B$3))*AP$3/$E$4</f>
        <v>0</v>
      </c>
      <c r="AQ192" s="1"/>
      <c r="AR192" s="121">
        <f>$K192*POWER($E$1,(AR$6-'[1]Tabulka propočtu, verze 2021'!$B$3))*AS$3/$E$4</f>
        <v>0</v>
      </c>
      <c r="AS192" s="121">
        <f>$L192*POWER($E$1,(AR$6-'[1]Tabulka propočtu, verze 2021'!$B$3))*AS$3/$E$4</f>
        <v>0</v>
      </c>
      <c r="AT192" s="1"/>
      <c r="AU192" s="121">
        <f>$K192*POWER($E$1,(AU$6-'[1]Tabulka propočtu, verze 2021'!$B$3))*AV$3/$E$4</f>
        <v>0</v>
      </c>
      <c r="AV192" s="121">
        <f>$L192*POWER($E$1,(AU$6-'[1]Tabulka propočtu, verze 2021'!$B$3))*AV$3/$E$4</f>
        <v>0</v>
      </c>
      <c r="AW192" s="1"/>
      <c r="AX192" s="121">
        <f>$K192*POWER($E$1,(AX$6-'[1]Tabulka propočtu, verze 2021'!$B$3))*AY$3/$E$4</f>
        <v>0</v>
      </c>
      <c r="AY192" s="121">
        <f>$L192*POWER($E$1,(AX$6-'[1]Tabulka propočtu, verze 2021'!$B$3))*AY$3/$E$4</f>
        <v>0</v>
      </c>
      <c r="AZ192" s="1"/>
      <c r="BA192" s="121">
        <f>$K192*POWER($E$1,(BA$6-'[1]Tabulka propočtu, verze 2021'!$B$3))*BB$3/$E$4</f>
        <v>0</v>
      </c>
      <c r="BB192" s="121">
        <f>$L192*POWER($E$1,(BA$6-'[1]Tabulka propočtu, verze 2021'!$B$3))*BB$3/$E$4</f>
        <v>0</v>
      </c>
      <c r="BC192" s="1"/>
      <c r="BD192" s="121">
        <f>$K192*POWER($E$1,(BD$6-'[1]Tabulka propočtu, verze 2021'!$B$3))*BE$3/$E$4</f>
        <v>0</v>
      </c>
      <c r="BE192" s="121">
        <f>$L192*POWER($E$1,(BD$6-'[1]Tabulka propočtu, verze 2021'!$B$3))*BE$3/$E$4</f>
        <v>0</v>
      </c>
      <c r="BF192" s="1"/>
      <c r="BG192" s="121">
        <f>$K192*POWER($E$1,(BG$6-'[1]Tabulka propočtu, verze 2021'!$B$3))*BH$3/$E$4</f>
        <v>0</v>
      </c>
      <c r="BH192" s="121">
        <f>$L192*POWER($E$1,(BG$6-'[1]Tabulka propočtu, verze 2021'!$B$3))*BH$3/$E$4</f>
        <v>0</v>
      </c>
      <c r="BI192" s="1"/>
      <c r="BJ192" s="121">
        <f>$K192*POWER($E$1,(BJ$6-'[1]Tabulka propočtu, verze 2021'!$B$3))*BK$3/$E$4</f>
        <v>0</v>
      </c>
      <c r="BK192" s="121">
        <f>$L192*POWER($E$1,(BJ$6-'[1]Tabulka propočtu, verze 2021'!$B$3))*BK$3/$E$4</f>
        <v>0</v>
      </c>
      <c r="BL192" s="1"/>
      <c r="BM192" s="121">
        <f>$K192*POWER($E$1,(BM$6-'[1]Tabulka propočtu, verze 2021'!$B$3))*BN$3/$E$4</f>
        <v>0</v>
      </c>
      <c r="BN192" s="121">
        <f>$L192*POWER($E$1,(BM$6-'[1]Tabulka propočtu, verze 2021'!$B$3))*BN$3/$E$4</f>
        <v>0</v>
      </c>
      <c r="BO192" s="1"/>
      <c r="BP192" s="121">
        <f>$K192*POWER($E$1,(BP$6-'[1]Tabulka propočtu, verze 2021'!$B$3))*BQ$3/$E$4</f>
        <v>0</v>
      </c>
      <c r="BQ192" s="121">
        <f>$L192*POWER($E$1,(BP$6-'[1]Tabulka propočtu, verze 2021'!$B$3))*BQ$3/$E$4</f>
        <v>0</v>
      </c>
      <c r="BR192" s="1"/>
      <c r="BS192" s="121">
        <f>$K192*POWER($E$1,(BS$6-'[1]Tabulka propočtu, verze 2021'!$B$3))*BT$3/$E$4</f>
        <v>0</v>
      </c>
      <c r="BT192" s="121">
        <f>$L192*POWER($E$1,(BS$6-'[1]Tabulka propočtu, verze 2021'!$B$3))*BT$3/$E$4</f>
        <v>0</v>
      </c>
      <c r="BU192" s="1"/>
      <c r="BV192" s="121">
        <f>$K192*POWER($E$1,(BV$6-'[1]Tabulka propočtu, verze 2021'!$B$3))*BW$3/$E$4</f>
        <v>0</v>
      </c>
      <c r="BW192" s="121">
        <f>$L192*POWER($E$1,(BV$6-'[1]Tabulka propočtu, verze 2021'!$B$3))*BW$3/$E$4</f>
        <v>0</v>
      </c>
      <c r="BX192" s="1"/>
      <c r="BY192" s="121">
        <f>$K192*POWER($E$1,(BY$6-'[1]Tabulka propočtu, verze 2021'!$B$3))*BZ$3/$E$4</f>
        <v>0</v>
      </c>
      <c r="BZ192" s="121">
        <f>$L192*POWER($E$1,(BY$6-'[1]Tabulka propočtu, verze 2021'!$B$3))*BZ$3/$E$4</f>
        <v>0</v>
      </c>
      <c r="CA192" s="1"/>
      <c r="CB192" s="121">
        <f>$K192*POWER($E$1,(CB$6-'[1]Tabulka propočtu, verze 2021'!$B$3))*CC$3/$E$4</f>
        <v>0</v>
      </c>
      <c r="CC192" s="121">
        <f>$L192*POWER($E$1,(CB$6-'[1]Tabulka propočtu, verze 2021'!$B$3))*CC$3/$E$4</f>
        <v>0</v>
      </c>
      <c r="CD192" s="1"/>
      <c r="CE192" s="121">
        <f>$K192*POWER($E$1,(CE$6-'[1]Tabulka propočtu, verze 2021'!$B$3))*CF$3/$E$4</f>
        <v>0</v>
      </c>
      <c r="CF192" s="121">
        <f>$L192*POWER($E$1,(CE$6-'[1]Tabulka propočtu, verze 2021'!$B$3))*CF$3/$E$4</f>
        <v>0</v>
      </c>
      <c r="CG192" s="1"/>
      <c r="CH192" s="121">
        <f>$K192*POWER($E$1,(CH$6-'[1]Tabulka propočtu, verze 2021'!$B$3))*CI$3/$E$4</f>
        <v>0</v>
      </c>
      <c r="CI192" s="121">
        <f>$L192*POWER($E$1,(CH$6-'[1]Tabulka propočtu, verze 2021'!$B$3))*CI$3/$E$4</f>
        <v>0</v>
      </c>
      <c r="CJ192" s="1"/>
      <c r="CK192" s="121">
        <f>$K192*POWER($E$1,(CK$6-'[1]Tabulka propočtu, verze 2021'!$B$3))*CL$3/$E$4</f>
        <v>0</v>
      </c>
      <c r="CL192" s="121">
        <f>$L192*POWER($E$1,(CK$6-'[1]Tabulka propočtu, verze 2021'!$B$3))*CL$3/$E$4</f>
        <v>0</v>
      </c>
      <c r="CM192" s="1"/>
      <c r="CN192" s="121">
        <f>$K192*POWER($E$1,(CN$6-'[1]Tabulka propočtu, verze 2021'!$B$3))*CO$3/$E$4</f>
        <v>0</v>
      </c>
      <c r="CO192" s="121">
        <f>$L192*POWER($E$1,(CN$6-'[1]Tabulka propočtu, verze 2021'!$B$3))*CO$3/$E$4</f>
        <v>0</v>
      </c>
      <c r="CP192" s="1"/>
      <c r="CQ192" s="121">
        <f>$K192*POWER($E$1,(CQ$6-'[1]Tabulka propočtu, verze 2021'!$B$3))*CR$3/$E$4</f>
        <v>0</v>
      </c>
      <c r="CR192" s="121">
        <f>$L192*POWER($E$1,(CQ$6-'[1]Tabulka propočtu, verze 2021'!$B$3))*CR$3/$E$4</f>
        <v>0</v>
      </c>
      <c r="CS192" s="1"/>
      <c r="CT192" s="121">
        <f>$K192*POWER($E$1,(CT$6-'[1]Tabulka propočtu, verze 2021'!$B$3))*CU$3/$E$4</f>
        <v>0</v>
      </c>
      <c r="CU192" s="121">
        <f>$L192*POWER($E$1,(CT$6-'[1]Tabulka propočtu, verze 2021'!$B$3))*CU$3/$E$4</f>
        <v>0</v>
      </c>
      <c r="CV192" s="1"/>
      <c r="CW192" s="121">
        <f>$K192*POWER($E$1,(CW$6-'[1]Tabulka propočtu, verze 2021'!$B$3))*CX$3/$E$4</f>
        <v>0</v>
      </c>
      <c r="CX192" s="121">
        <f>$L192*POWER($E$1,(CW$6-'[1]Tabulka propočtu, verze 2021'!$B$3))*CX$3/$E$4</f>
        <v>0</v>
      </c>
      <c r="CY192" s="1"/>
      <c r="CZ192" s="121">
        <f>$K192*POWER($E$1,(CZ$6-'[1]Tabulka propočtu, verze 2021'!$B$3))*DA$3/$E$4</f>
        <v>0</v>
      </c>
      <c r="DA192" s="121">
        <f>$L192*POWER($E$1,(CZ$6-'[1]Tabulka propočtu, verze 2021'!$B$3))*DA$3/$E$4</f>
        <v>0</v>
      </c>
      <c r="DB192" s="1"/>
      <c r="DC192" s="121">
        <f>$K192*POWER($E$1,(DC$6-'[1]Tabulka propočtu, verze 2021'!$B$3))*DD$3/$E$4</f>
        <v>0</v>
      </c>
      <c r="DD192" s="121">
        <f>$L192*POWER($E$1,(DC$6-'[1]Tabulka propočtu, verze 2021'!$B$3))*DD$3/$E$4</f>
        <v>0</v>
      </c>
      <c r="DE192" s="1"/>
    </row>
    <row r="193" spans="1:109" x14ac:dyDescent="0.2">
      <c r="A193" s="136"/>
      <c r="B193" s="119"/>
      <c r="C193" s="114" t="str">
        <f>'[1]Tabulka propočtu, verze 2021'!C188</f>
        <v>K13</v>
      </c>
      <c r="D193" s="75" t="str">
        <f>'[1]Tabulka propočtu, verze 2021'!D188</f>
        <v>Rezervní řádek</v>
      </c>
      <c r="E193" s="76">
        <f>'[1]Tabulka propočtu, verze 2021'!E188</f>
        <v>0</v>
      </c>
      <c r="F193" s="77">
        <f>'[1]Tabulka propočtu, verze 2021'!G188</f>
        <v>0</v>
      </c>
      <c r="H193" s="126">
        <f>'[1]Tabulka propočtu, verze 2021'!$CQ188</f>
        <v>0</v>
      </c>
      <c r="I193" s="121">
        <f>'[1]Tabulka propočtu, verze 2021'!$CS188</f>
        <v>0</v>
      </c>
      <c r="K193" s="121">
        <f>'[1]Tabulka propočtu, verze 2021'!$CQ188</f>
        <v>0</v>
      </c>
      <c r="L193" s="121">
        <f>'[1]Tabulka propočtu, verze 2021'!$CS188</f>
        <v>0</v>
      </c>
      <c r="M193" s="64"/>
      <c r="N193" s="126">
        <f t="shared" si="367"/>
        <v>0</v>
      </c>
      <c r="O193" s="121">
        <f t="shared" si="368"/>
        <v>0</v>
      </c>
      <c r="P193"/>
      <c r="Q193" s="121">
        <f>$K193*POWER($E$1,(Q$6-'[1]Tabulka propočtu, verze 2021'!$B$3))*R$3/$E$4</f>
        <v>0</v>
      </c>
      <c r="R193" s="121">
        <f>$L193*POWER($E$1,(Q$6-'[1]Tabulka propočtu, verze 2021'!$B$3))*R$3/$E$4</f>
        <v>0</v>
      </c>
      <c r="S193"/>
      <c r="T193" s="121">
        <f>$K193*POWER($E$1,($T$6-'[1]Tabulka propočtu, verze 2021'!$B$3))*U$3/$E$4</f>
        <v>0</v>
      </c>
      <c r="U193" s="121">
        <f>$L193*POWER($E$1,($T$6-'[1]Tabulka propočtu, verze 2021'!$B$3))*U$3/$E$4</f>
        <v>0</v>
      </c>
      <c r="W193" s="121">
        <f>$K193*POWER($E$1,(W$6-'[1]Tabulka propočtu, verze 2021'!$B$3))*X$3/$E$4</f>
        <v>0</v>
      </c>
      <c r="X193" s="121">
        <f>$L193*POWER($E$1,(W$6-'[1]Tabulka propočtu, verze 2021'!$B$3))*X$3/$E$4</f>
        <v>0</v>
      </c>
      <c r="Z193" s="121">
        <f>$K193*POWER($E$1,(Z$6-'[1]Tabulka propočtu, verze 2021'!$B$3))*AA$3/$E$4</f>
        <v>0</v>
      </c>
      <c r="AA193" s="121">
        <f>$L193*POWER($E$1,(Z$6-'[1]Tabulka propočtu, verze 2021'!$B$3))*AA$3/$E$4</f>
        <v>0</v>
      </c>
      <c r="AB193" s="1"/>
      <c r="AC193" s="121">
        <f>$K193*POWER($E$1,(AC$6-'[1]Tabulka propočtu, verze 2021'!$B$3))*AD$3/$E$4</f>
        <v>0</v>
      </c>
      <c r="AD193" s="121">
        <f>$L193*POWER($E$1,(AC$6-'[1]Tabulka propočtu, verze 2021'!$B$3))*AD$3/$E$4</f>
        <v>0</v>
      </c>
      <c r="AE193" s="1"/>
      <c r="AF193" s="121">
        <f>$K193*POWER($E$1,(AF$6-'[1]Tabulka propočtu, verze 2021'!$B$3))*AG$3/$E$4</f>
        <v>0</v>
      </c>
      <c r="AG193" s="121">
        <f>$L193*POWER($E$1,(AF$6-'[1]Tabulka propočtu, verze 2021'!$B$3))*AG$3/$E$4</f>
        <v>0</v>
      </c>
      <c r="AH193" s="1"/>
      <c r="AI193" s="121">
        <f>$K193*POWER($E$1,(AI$6-'[1]Tabulka propočtu, verze 2021'!$B$3))*AJ$3/$E$4</f>
        <v>0</v>
      </c>
      <c r="AJ193" s="121">
        <f>$L193*POWER($E$1,(AI$6-'[1]Tabulka propočtu, verze 2021'!$B$3))*AJ$3/$E$4</f>
        <v>0</v>
      </c>
      <c r="AK193" s="1"/>
      <c r="AL193" s="121">
        <f>$K193*POWER($E$1,(AL$6-'[1]Tabulka propočtu, verze 2021'!$B$3))*AM$3/$E$4</f>
        <v>0</v>
      </c>
      <c r="AM193" s="121">
        <f>$L193*POWER($E$1,(AL$6-'[1]Tabulka propočtu, verze 2021'!$B$3))*AM$3/$E$4</f>
        <v>0</v>
      </c>
      <c r="AN193" s="1"/>
      <c r="AO193" s="121">
        <f>$K193*POWER($E$1,(AO$6-'[1]Tabulka propočtu, verze 2021'!$B$3))*AP$3/$E$4</f>
        <v>0</v>
      </c>
      <c r="AP193" s="121">
        <f>$L193*POWER($E$1,(AO$6-'[1]Tabulka propočtu, verze 2021'!$B$3))*AP$3/$E$4</f>
        <v>0</v>
      </c>
      <c r="AQ193" s="1"/>
      <c r="AR193" s="121">
        <f>$K193*POWER($E$1,(AR$6-'[1]Tabulka propočtu, verze 2021'!$B$3))*AS$3/$E$4</f>
        <v>0</v>
      </c>
      <c r="AS193" s="121">
        <f>$L193*POWER($E$1,(AR$6-'[1]Tabulka propočtu, verze 2021'!$B$3))*AS$3/$E$4</f>
        <v>0</v>
      </c>
      <c r="AT193" s="1"/>
      <c r="AU193" s="121">
        <f>$K193*POWER($E$1,(AU$6-'[1]Tabulka propočtu, verze 2021'!$B$3))*AV$3/$E$4</f>
        <v>0</v>
      </c>
      <c r="AV193" s="121">
        <f>$L193*POWER($E$1,(AU$6-'[1]Tabulka propočtu, verze 2021'!$B$3))*AV$3/$E$4</f>
        <v>0</v>
      </c>
      <c r="AW193" s="1"/>
      <c r="AX193" s="121">
        <f>$K193*POWER($E$1,(AX$6-'[1]Tabulka propočtu, verze 2021'!$B$3))*AY$3/$E$4</f>
        <v>0</v>
      </c>
      <c r="AY193" s="121">
        <f>$L193*POWER($E$1,(AX$6-'[1]Tabulka propočtu, verze 2021'!$B$3))*AY$3/$E$4</f>
        <v>0</v>
      </c>
      <c r="AZ193" s="1"/>
      <c r="BA193" s="121">
        <f>$K193*POWER($E$1,(BA$6-'[1]Tabulka propočtu, verze 2021'!$B$3))*BB$3/$E$4</f>
        <v>0</v>
      </c>
      <c r="BB193" s="121">
        <f>$L193*POWER($E$1,(BA$6-'[1]Tabulka propočtu, verze 2021'!$B$3))*BB$3/$E$4</f>
        <v>0</v>
      </c>
      <c r="BC193" s="1"/>
      <c r="BD193" s="121">
        <f>$K193*POWER($E$1,(BD$6-'[1]Tabulka propočtu, verze 2021'!$B$3))*BE$3/$E$4</f>
        <v>0</v>
      </c>
      <c r="BE193" s="121">
        <f>$L193*POWER($E$1,(BD$6-'[1]Tabulka propočtu, verze 2021'!$B$3))*BE$3/$E$4</f>
        <v>0</v>
      </c>
      <c r="BF193" s="1"/>
      <c r="BG193" s="121">
        <f>$K193*POWER($E$1,(BG$6-'[1]Tabulka propočtu, verze 2021'!$B$3))*BH$3/$E$4</f>
        <v>0</v>
      </c>
      <c r="BH193" s="121">
        <f>$L193*POWER($E$1,(BG$6-'[1]Tabulka propočtu, verze 2021'!$B$3))*BH$3/$E$4</f>
        <v>0</v>
      </c>
      <c r="BI193" s="1"/>
      <c r="BJ193" s="121">
        <f>$K193*POWER($E$1,(BJ$6-'[1]Tabulka propočtu, verze 2021'!$B$3))*BK$3/$E$4</f>
        <v>0</v>
      </c>
      <c r="BK193" s="121">
        <f>$L193*POWER($E$1,(BJ$6-'[1]Tabulka propočtu, verze 2021'!$B$3))*BK$3/$E$4</f>
        <v>0</v>
      </c>
      <c r="BL193" s="1"/>
      <c r="BM193" s="121">
        <f>$K193*POWER($E$1,(BM$6-'[1]Tabulka propočtu, verze 2021'!$B$3))*BN$3/$E$4</f>
        <v>0</v>
      </c>
      <c r="BN193" s="121">
        <f>$L193*POWER($E$1,(BM$6-'[1]Tabulka propočtu, verze 2021'!$B$3))*BN$3/$E$4</f>
        <v>0</v>
      </c>
      <c r="BO193" s="1"/>
      <c r="BP193" s="121">
        <f>$K193*POWER($E$1,(BP$6-'[1]Tabulka propočtu, verze 2021'!$B$3))*BQ$3/$E$4</f>
        <v>0</v>
      </c>
      <c r="BQ193" s="121">
        <f>$L193*POWER($E$1,(BP$6-'[1]Tabulka propočtu, verze 2021'!$B$3))*BQ$3/$E$4</f>
        <v>0</v>
      </c>
      <c r="BR193" s="1"/>
      <c r="BS193" s="121">
        <f>$K193*POWER($E$1,(BS$6-'[1]Tabulka propočtu, verze 2021'!$B$3))*BT$3/$E$4</f>
        <v>0</v>
      </c>
      <c r="BT193" s="121">
        <f>$L193*POWER($E$1,(BS$6-'[1]Tabulka propočtu, verze 2021'!$B$3))*BT$3/$E$4</f>
        <v>0</v>
      </c>
      <c r="BU193" s="1"/>
      <c r="BV193" s="121">
        <f>$K193*POWER($E$1,(BV$6-'[1]Tabulka propočtu, verze 2021'!$B$3))*BW$3/$E$4</f>
        <v>0</v>
      </c>
      <c r="BW193" s="121">
        <f>$L193*POWER($E$1,(BV$6-'[1]Tabulka propočtu, verze 2021'!$B$3))*BW$3/$E$4</f>
        <v>0</v>
      </c>
      <c r="BX193" s="1"/>
      <c r="BY193" s="121">
        <f>$K193*POWER($E$1,(BY$6-'[1]Tabulka propočtu, verze 2021'!$B$3))*BZ$3/$E$4</f>
        <v>0</v>
      </c>
      <c r="BZ193" s="121">
        <f>$L193*POWER($E$1,(BY$6-'[1]Tabulka propočtu, verze 2021'!$B$3))*BZ$3/$E$4</f>
        <v>0</v>
      </c>
      <c r="CA193" s="1"/>
      <c r="CB193" s="121">
        <f>$K193*POWER($E$1,(CB$6-'[1]Tabulka propočtu, verze 2021'!$B$3))*CC$3/$E$4</f>
        <v>0</v>
      </c>
      <c r="CC193" s="121">
        <f>$L193*POWER($E$1,(CB$6-'[1]Tabulka propočtu, verze 2021'!$B$3))*CC$3/$E$4</f>
        <v>0</v>
      </c>
      <c r="CD193" s="1"/>
      <c r="CE193" s="121">
        <f>$K193*POWER($E$1,(CE$6-'[1]Tabulka propočtu, verze 2021'!$B$3))*CF$3/$E$4</f>
        <v>0</v>
      </c>
      <c r="CF193" s="121">
        <f>$L193*POWER($E$1,(CE$6-'[1]Tabulka propočtu, verze 2021'!$B$3))*CF$3/$E$4</f>
        <v>0</v>
      </c>
      <c r="CG193" s="1"/>
      <c r="CH193" s="121">
        <f>$K193*POWER($E$1,(CH$6-'[1]Tabulka propočtu, verze 2021'!$B$3))*CI$3/$E$4</f>
        <v>0</v>
      </c>
      <c r="CI193" s="121">
        <f>$L193*POWER($E$1,(CH$6-'[1]Tabulka propočtu, verze 2021'!$B$3))*CI$3/$E$4</f>
        <v>0</v>
      </c>
      <c r="CJ193" s="1"/>
      <c r="CK193" s="121">
        <f>$K193*POWER($E$1,(CK$6-'[1]Tabulka propočtu, verze 2021'!$B$3))*CL$3/$E$4</f>
        <v>0</v>
      </c>
      <c r="CL193" s="121">
        <f>$L193*POWER($E$1,(CK$6-'[1]Tabulka propočtu, verze 2021'!$B$3))*CL$3/$E$4</f>
        <v>0</v>
      </c>
      <c r="CM193" s="1"/>
      <c r="CN193" s="121">
        <f>$K193*POWER($E$1,(CN$6-'[1]Tabulka propočtu, verze 2021'!$B$3))*CO$3/$E$4</f>
        <v>0</v>
      </c>
      <c r="CO193" s="121">
        <f>$L193*POWER($E$1,(CN$6-'[1]Tabulka propočtu, verze 2021'!$B$3))*CO$3/$E$4</f>
        <v>0</v>
      </c>
      <c r="CP193" s="1"/>
      <c r="CQ193" s="121">
        <f>$K193*POWER($E$1,(CQ$6-'[1]Tabulka propočtu, verze 2021'!$B$3))*CR$3/$E$4</f>
        <v>0</v>
      </c>
      <c r="CR193" s="121">
        <f>$L193*POWER($E$1,(CQ$6-'[1]Tabulka propočtu, verze 2021'!$B$3))*CR$3/$E$4</f>
        <v>0</v>
      </c>
      <c r="CS193" s="1"/>
      <c r="CT193" s="121">
        <f>$K193*POWER($E$1,(CT$6-'[1]Tabulka propočtu, verze 2021'!$B$3))*CU$3/$E$4</f>
        <v>0</v>
      </c>
      <c r="CU193" s="121">
        <f>$L193*POWER($E$1,(CT$6-'[1]Tabulka propočtu, verze 2021'!$B$3))*CU$3/$E$4</f>
        <v>0</v>
      </c>
      <c r="CV193" s="1"/>
      <c r="CW193" s="121">
        <f>$K193*POWER($E$1,(CW$6-'[1]Tabulka propočtu, verze 2021'!$B$3))*CX$3/$E$4</f>
        <v>0</v>
      </c>
      <c r="CX193" s="121">
        <f>$L193*POWER($E$1,(CW$6-'[1]Tabulka propočtu, verze 2021'!$B$3))*CX$3/$E$4</f>
        <v>0</v>
      </c>
      <c r="CY193" s="1"/>
      <c r="CZ193" s="121">
        <f>$K193*POWER($E$1,(CZ$6-'[1]Tabulka propočtu, verze 2021'!$B$3))*DA$3/$E$4</f>
        <v>0</v>
      </c>
      <c r="DA193" s="121">
        <f>$L193*POWER($E$1,(CZ$6-'[1]Tabulka propočtu, verze 2021'!$B$3))*DA$3/$E$4</f>
        <v>0</v>
      </c>
      <c r="DB193" s="1"/>
      <c r="DC193" s="121">
        <f>$K193*POWER($E$1,(DC$6-'[1]Tabulka propočtu, verze 2021'!$B$3))*DD$3/$E$4</f>
        <v>0</v>
      </c>
      <c r="DD193" s="121">
        <f>$L193*POWER($E$1,(DC$6-'[1]Tabulka propočtu, verze 2021'!$B$3))*DD$3/$E$4</f>
        <v>0</v>
      </c>
      <c r="DE193" s="1"/>
    </row>
    <row r="194" spans="1:109" x14ac:dyDescent="0.2">
      <c r="A194" s="136"/>
      <c r="B194" s="119"/>
      <c r="C194" s="114" t="str">
        <f>'[1]Tabulka propočtu, verze 2021'!C189</f>
        <v>K14</v>
      </c>
      <c r="D194" s="75" t="str">
        <f>'[1]Tabulka propočtu, verze 2021'!D189</f>
        <v>Rezervní řádek</v>
      </c>
      <c r="E194" s="76">
        <f>'[1]Tabulka propočtu, verze 2021'!E189</f>
        <v>0</v>
      </c>
      <c r="F194" s="77">
        <f>'[1]Tabulka propočtu, verze 2021'!G189</f>
        <v>0</v>
      </c>
      <c r="H194" s="126">
        <f>'[1]Tabulka propočtu, verze 2021'!$CQ189</f>
        <v>0</v>
      </c>
      <c r="I194" s="121">
        <f>'[1]Tabulka propočtu, verze 2021'!$CS189</f>
        <v>0</v>
      </c>
      <c r="K194" s="121">
        <f>'[1]Tabulka propočtu, verze 2021'!$CQ189</f>
        <v>0</v>
      </c>
      <c r="L194" s="121">
        <f>'[1]Tabulka propočtu, verze 2021'!$CS189</f>
        <v>0</v>
      </c>
      <c r="M194" s="64"/>
      <c r="N194" s="126">
        <f t="shared" si="367"/>
        <v>0</v>
      </c>
      <c r="O194" s="121">
        <f t="shared" si="368"/>
        <v>0</v>
      </c>
      <c r="P194"/>
      <c r="Q194" s="121">
        <f>$K194*POWER($E$1,(Q$6-'[1]Tabulka propočtu, verze 2021'!$B$3))*R$3/$E$4</f>
        <v>0</v>
      </c>
      <c r="R194" s="121">
        <f>$L194*POWER($E$1,(Q$6-'[1]Tabulka propočtu, verze 2021'!$B$3))*R$3/$E$4</f>
        <v>0</v>
      </c>
      <c r="S194"/>
      <c r="T194" s="121">
        <f>$K194*POWER($E$1,($T$6-'[1]Tabulka propočtu, verze 2021'!$B$3))*U$3/$E$4</f>
        <v>0</v>
      </c>
      <c r="U194" s="121">
        <f>$L194*POWER($E$1,($T$6-'[1]Tabulka propočtu, verze 2021'!$B$3))*U$3/$E$4</f>
        <v>0</v>
      </c>
      <c r="W194" s="121">
        <f>$K194*POWER($E$1,(W$6-'[1]Tabulka propočtu, verze 2021'!$B$3))*X$3/$E$4</f>
        <v>0</v>
      </c>
      <c r="X194" s="121">
        <f>$L194*POWER($E$1,(W$6-'[1]Tabulka propočtu, verze 2021'!$B$3))*X$3/$E$4</f>
        <v>0</v>
      </c>
      <c r="Z194" s="121">
        <f>$K194*POWER($E$1,(Z$6-'[1]Tabulka propočtu, verze 2021'!$B$3))*AA$3/$E$4</f>
        <v>0</v>
      </c>
      <c r="AA194" s="121">
        <f>$L194*POWER($E$1,(Z$6-'[1]Tabulka propočtu, verze 2021'!$B$3))*AA$3/$E$4</f>
        <v>0</v>
      </c>
      <c r="AB194" s="1"/>
      <c r="AC194" s="121">
        <f>$K194*POWER($E$1,(AC$6-'[1]Tabulka propočtu, verze 2021'!$B$3))*AD$3/$E$4</f>
        <v>0</v>
      </c>
      <c r="AD194" s="121">
        <f>$L194*POWER($E$1,(AC$6-'[1]Tabulka propočtu, verze 2021'!$B$3))*AD$3/$E$4</f>
        <v>0</v>
      </c>
      <c r="AE194" s="1"/>
      <c r="AF194" s="121">
        <f>$K194*POWER($E$1,(AF$6-'[1]Tabulka propočtu, verze 2021'!$B$3))*AG$3/$E$4</f>
        <v>0</v>
      </c>
      <c r="AG194" s="121">
        <f>$L194*POWER($E$1,(AF$6-'[1]Tabulka propočtu, verze 2021'!$B$3))*AG$3/$E$4</f>
        <v>0</v>
      </c>
      <c r="AH194" s="1"/>
      <c r="AI194" s="121">
        <f>$K194*POWER($E$1,(AI$6-'[1]Tabulka propočtu, verze 2021'!$B$3))*AJ$3/$E$4</f>
        <v>0</v>
      </c>
      <c r="AJ194" s="121">
        <f>$L194*POWER($E$1,(AI$6-'[1]Tabulka propočtu, verze 2021'!$B$3))*AJ$3/$E$4</f>
        <v>0</v>
      </c>
      <c r="AK194" s="1"/>
      <c r="AL194" s="121">
        <f>$K194*POWER($E$1,(AL$6-'[1]Tabulka propočtu, verze 2021'!$B$3))*AM$3/$E$4</f>
        <v>0</v>
      </c>
      <c r="AM194" s="121">
        <f>$L194*POWER($E$1,(AL$6-'[1]Tabulka propočtu, verze 2021'!$B$3))*AM$3/$E$4</f>
        <v>0</v>
      </c>
      <c r="AN194" s="1"/>
      <c r="AO194" s="121">
        <f>$K194*POWER($E$1,(AO$6-'[1]Tabulka propočtu, verze 2021'!$B$3))*AP$3/$E$4</f>
        <v>0</v>
      </c>
      <c r="AP194" s="121">
        <f>$L194*POWER($E$1,(AO$6-'[1]Tabulka propočtu, verze 2021'!$B$3))*AP$3/$E$4</f>
        <v>0</v>
      </c>
      <c r="AQ194" s="1"/>
      <c r="AR194" s="121">
        <f>$K194*POWER($E$1,(AR$6-'[1]Tabulka propočtu, verze 2021'!$B$3))*AS$3/$E$4</f>
        <v>0</v>
      </c>
      <c r="AS194" s="121">
        <f>$L194*POWER($E$1,(AR$6-'[1]Tabulka propočtu, verze 2021'!$B$3))*AS$3/$E$4</f>
        <v>0</v>
      </c>
      <c r="AT194" s="1"/>
      <c r="AU194" s="121">
        <f>$K194*POWER($E$1,(AU$6-'[1]Tabulka propočtu, verze 2021'!$B$3))*AV$3/$E$4</f>
        <v>0</v>
      </c>
      <c r="AV194" s="121">
        <f>$L194*POWER($E$1,(AU$6-'[1]Tabulka propočtu, verze 2021'!$B$3))*AV$3/$E$4</f>
        <v>0</v>
      </c>
      <c r="AW194" s="1"/>
      <c r="AX194" s="121">
        <f>$K194*POWER($E$1,(AX$6-'[1]Tabulka propočtu, verze 2021'!$B$3))*AY$3/$E$4</f>
        <v>0</v>
      </c>
      <c r="AY194" s="121">
        <f>$L194*POWER($E$1,(AX$6-'[1]Tabulka propočtu, verze 2021'!$B$3))*AY$3/$E$4</f>
        <v>0</v>
      </c>
      <c r="AZ194" s="1"/>
      <c r="BA194" s="121">
        <f>$K194*POWER($E$1,(BA$6-'[1]Tabulka propočtu, verze 2021'!$B$3))*BB$3/$E$4</f>
        <v>0</v>
      </c>
      <c r="BB194" s="121">
        <f>$L194*POWER($E$1,(BA$6-'[1]Tabulka propočtu, verze 2021'!$B$3))*BB$3/$E$4</f>
        <v>0</v>
      </c>
      <c r="BC194" s="1"/>
      <c r="BD194" s="121">
        <f>$K194*POWER($E$1,(BD$6-'[1]Tabulka propočtu, verze 2021'!$B$3))*BE$3/$E$4</f>
        <v>0</v>
      </c>
      <c r="BE194" s="121">
        <f>$L194*POWER($E$1,(BD$6-'[1]Tabulka propočtu, verze 2021'!$B$3))*BE$3/$E$4</f>
        <v>0</v>
      </c>
      <c r="BF194" s="1"/>
      <c r="BG194" s="121">
        <f>$K194*POWER($E$1,(BG$6-'[1]Tabulka propočtu, verze 2021'!$B$3))*BH$3/$E$4</f>
        <v>0</v>
      </c>
      <c r="BH194" s="121">
        <f>$L194*POWER($E$1,(BG$6-'[1]Tabulka propočtu, verze 2021'!$B$3))*BH$3/$E$4</f>
        <v>0</v>
      </c>
      <c r="BI194" s="1"/>
      <c r="BJ194" s="121">
        <f>$K194*POWER($E$1,(BJ$6-'[1]Tabulka propočtu, verze 2021'!$B$3))*BK$3/$E$4</f>
        <v>0</v>
      </c>
      <c r="BK194" s="121">
        <f>$L194*POWER($E$1,(BJ$6-'[1]Tabulka propočtu, verze 2021'!$B$3))*BK$3/$E$4</f>
        <v>0</v>
      </c>
      <c r="BL194" s="1"/>
      <c r="BM194" s="121">
        <f>$K194*POWER($E$1,(BM$6-'[1]Tabulka propočtu, verze 2021'!$B$3))*BN$3/$E$4</f>
        <v>0</v>
      </c>
      <c r="BN194" s="121">
        <f>$L194*POWER($E$1,(BM$6-'[1]Tabulka propočtu, verze 2021'!$B$3))*BN$3/$E$4</f>
        <v>0</v>
      </c>
      <c r="BO194" s="1"/>
      <c r="BP194" s="121">
        <f>$K194*POWER($E$1,(BP$6-'[1]Tabulka propočtu, verze 2021'!$B$3))*BQ$3/$E$4</f>
        <v>0</v>
      </c>
      <c r="BQ194" s="121">
        <f>$L194*POWER($E$1,(BP$6-'[1]Tabulka propočtu, verze 2021'!$B$3))*BQ$3/$E$4</f>
        <v>0</v>
      </c>
      <c r="BR194" s="1"/>
      <c r="BS194" s="121">
        <f>$K194*POWER($E$1,(BS$6-'[1]Tabulka propočtu, verze 2021'!$B$3))*BT$3/$E$4</f>
        <v>0</v>
      </c>
      <c r="BT194" s="121">
        <f>$L194*POWER($E$1,(BS$6-'[1]Tabulka propočtu, verze 2021'!$B$3))*BT$3/$E$4</f>
        <v>0</v>
      </c>
      <c r="BU194" s="1"/>
      <c r="BV194" s="121">
        <f>$K194*POWER($E$1,(BV$6-'[1]Tabulka propočtu, verze 2021'!$B$3))*BW$3/$E$4</f>
        <v>0</v>
      </c>
      <c r="BW194" s="121">
        <f>$L194*POWER($E$1,(BV$6-'[1]Tabulka propočtu, verze 2021'!$B$3))*BW$3/$E$4</f>
        <v>0</v>
      </c>
      <c r="BX194" s="1"/>
      <c r="BY194" s="121">
        <f>$K194*POWER($E$1,(BY$6-'[1]Tabulka propočtu, verze 2021'!$B$3))*BZ$3/$E$4</f>
        <v>0</v>
      </c>
      <c r="BZ194" s="121">
        <f>$L194*POWER($E$1,(BY$6-'[1]Tabulka propočtu, verze 2021'!$B$3))*BZ$3/$E$4</f>
        <v>0</v>
      </c>
      <c r="CA194" s="1"/>
      <c r="CB194" s="121">
        <f>$K194*POWER($E$1,(CB$6-'[1]Tabulka propočtu, verze 2021'!$B$3))*CC$3/$E$4</f>
        <v>0</v>
      </c>
      <c r="CC194" s="121">
        <f>$L194*POWER($E$1,(CB$6-'[1]Tabulka propočtu, verze 2021'!$B$3))*CC$3/$E$4</f>
        <v>0</v>
      </c>
      <c r="CD194" s="1"/>
      <c r="CE194" s="121">
        <f>$K194*POWER($E$1,(CE$6-'[1]Tabulka propočtu, verze 2021'!$B$3))*CF$3/$E$4</f>
        <v>0</v>
      </c>
      <c r="CF194" s="121">
        <f>$L194*POWER($E$1,(CE$6-'[1]Tabulka propočtu, verze 2021'!$B$3))*CF$3/$E$4</f>
        <v>0</v>
      </c>
      <c r="CG194" s="1"/>
      <c r="CH194" s="121">
        <f>$K194*POWER($E$1,(CH$6-'[1]Tabulka propočtu, verze 2021'!$B$3))*CI$3/$E$4</f>
        <v>0</v>
      </c>
      <c r="CI194" s="121">
        <f>$L194*POWER($E$1,(CH$6-'[1]Tabulka propočtu, verze 2021'!$B$3))*CI$3/$E$4</f>
        <v>0</v>
      </c>
      <c r="CJ194" s="1"/>
      <c r="CK194" s="121">
        <f>$K194*POWER($E$1,(CK$6-'[1]Tabulka propočtu, verze 2021'!$B$3))*CL$3/$E$4</f>
        <v>0</v>
      </c>
      <c r="CL194" s="121">
        <f>$L194*POWER($E$1,(CK$6-'[1]Tabulka propočtu, verze 2021'!$B$3))*CL$3/$E$4</f>
        <v>0</v>
      </c>
      <c r="CM194" s="1"/>
      <c r="CN194" s="121">
        <f>$K194*POWER($E$1,(CN$6-'[1]Tabulka propočtu, verze 2021'!$B$3))*CO$3/$E$4</f>
        <v>0</v>
      </c>
      <c r="CO194" s="121">
        <f>$L194*POWER($E$1,(CN$6-'[1]Tabulka propočtu, verze 2021'!$B$3))*CO$3/$E$4</f>
        <v>0</v>
      </c>
      <c r="CP194" s="1"/>
      <c r="CQ194" s="121">
        <f>$K194*POWER($E$1,(CQ$6-'[1]Tabulka propočtu, verze 2021'!$B$3))*CR$3/$E$4</f>
        <v>0</v>
      </c>
      <c r="CR194" s="121">
        <f>$L194*POWER($E$1,(CQ$6-'[1]Tabulka propočtu, verze 2021'!$B$3))*CR$3/$E$4</f>
        <v>0</v>
      </c>
      <c r="CS194" s="1"/>
      <c r="CT194" s="121">
        <f>$K194*POWER($E$1,(CT$6-'[1]Tabulka propočtu, verze 2021'!$B$3))*CU$3/$E$4</f>
        <v>0</v>
      </c>
      <c r="CU194" s="121">
        <f>$L194*POWER($E$1,(CT$6-'[1]Tabulka propočtu, verze 2021'!$B$3))*CU$3/$E$4</f>
        <v>0</v>
      </c>
      <c r="CV194" s="1"/>
      <c r="CW194" s="121">
        <f>$K194*POWER($E$1,(CW$6-'[1]Tabulka propočtu, verze 2021'!$B$3))*CX$3/$E$4</f>
        <v>0</v>
      </c>
      <c r="CX194" s="121">
        <f>$L194*POWER($E$1,(CW$6-'[1]Tabulka propočtu, verze 2021'!$B$3))*CX$3/$E$4</f>
        <v>0</v>
      </c>
      <c r="CY194" s="1"/>
      <c r="CZ194" s="121">
        <f>$K194*POWER($E$1,(CZ$6-'[1]Tabulka propočtu, verze 2021'!$B$3))*DA$3/$E$4</f>
        <v>0</v>
      </c>
      <c r="DA194" s="121">
        <f>$L194*POWER($E$1,(CZ$6-'[1]Tabulka propočtu, verze 2021'!$B$3))*DA$3/$E$4</f>
        <v>0</v>
      </c>
      <c r="DB194" s="1"/>
      <c r="DC194" s="121">
        <f>$K194*POWER($E$1,(DC$6-'[1]Tabulka propočtu, verze 2021'!$B$3))*DD$3/$E$4</f>
        <v>0</v>
      </c>
      <c r="DD194" s="121">
        <f>$L194*POWER($E$1,(DC$6-'[1]Tabulka propočtu, verze 2021'!$B$3))*DD$3/$E$4</f>
        <v>0</v>
      </c>
      <c r="DE194" s="1"/>
    </row>
    <row r="195" spans="1:109" x14ac:dyDescent="0.2">
      <c r="A195" s="136"/>
      <c r="B195" s="119"/>
      <c r="C195" s="114" t="str">
        <f>'[1]Tabulka propočtu, verze 2021'!C190</f>
        <v>K15</v>
      </c>
      <c r="D195" s="79" t="str">
        <f>'[1]Tabulka propočtu, verze 2021'!D190</f>
        <v>Individuální kalkulace</v>
      </c>
      <c r="E195" s="80" t="str">
        <f>'[1]Tabulka propočtu, verze 2021'!E190</f>
        <v>mil. Kč</v>
      </c>
      <c r="F195" s="81">
        <f>'[1]Tabulka propočtu, verze 2021'!G190</f>
        <v>0</v>
      </c>
      <c r="H195" s="126">
        <f>'[1]Tabulka propočtu, verze 2021'!$CQ190</f>
        <v>0</v>
      </c>
      <c r="I195" s="121">
        <f>'[1]Tabulka propočtu, verze 2021'!$CS190</f>
        <v>0</v>
      </c>
      <c r="K195" s="121">
        <f>'[1]Tabulka propočtu, verze 2021'!$CQ190</f>
        <v>0</v>
      </c>
      <c r="L195" s="121">
        <f>'[1]Tabulka propočtu, verze 2021'!$CS190</f>
        <v>0</v>
      </c>
      <c r="M195" s="64"/>
      <c r="N195" s="126">
        <f t="shared" si="367"/>
        <v>0</v>
      </c>
      <c r="O195" s="121">
        <f t="shared" si="368"/>
        <v>0</v>
      </c>
      <c r="P195"/>
      <c r="Q195" s="121">
        <f>$K195*POWER($E$1,(Q$6-'[1]Tabulka propočtu, verze 2021'!$B$3))*R$3/$E$4</f>
        <v>0</v>
      </c>
      <c r="R195" s="121">
        <f>$L195*POWER($E$1,(Q$6-'[1]Tabulka propočtu, verze 2021'!$B$3))*R$3/$E$4</f>
        <v>0</v>
      </c>
      <c r="S195"/>
      <c r="T195" s="121">
        <f>$K195*POWER($E$1,($T$6-'[1]Tabulka propočtu, verze 2021'!$B$3))*U$3/$E$4</f>
        <v>0</v>
      </c>
      <c r="U195" s="121">
        <f>$L195*POWER($E$1,($T$6-'[1]Tabulka propočtu, verze 2021'!$B$3))*U$3/$E$4</f>
        <v>0</v>
      </c>
      <c r="W195" s="121">
        <f>$K195*POWER($E$1,(W$6-'[1]Tabulka propočtu, verze 2021'!$B$3))*X$3/$E$4</f>
        <v>0</v>
      </c>
      <c r="X195" s="121">
        <f>$L195*POWER($E$1,(W$6-'[1]Tabulka propočtu, verze 2021'!$B$3))*X$3/$E$4</f>
        <v>0</v>
      </c>
      <c r="Z195" s="121">
        <f>$K195*POWER($E$1,(Z$6-'[1]Tabulka propočtu, verze 2021'!$B$3))*AA$3/$E$4</f>
        <v>0</v>
      </c>
      <c r="AA195" s="121">
        <f>$L195*POWER($E$1,(Z$6-'[1]Tabulka propočtu, verze 2021'!$B$3))*AA$3/$E$4</f>
        <v>0</v>
      </c>
      <c r="AB195" s="1"/>
      <c r="AC195" s="121">
        <f>$K195*POWER($E$1,(AC$6-'[1]Tabulka propočtu, verze 2021'!$B$3))*AD$3/$E$4</f>
        <v>0</v>
      </c>
      <c r="AD195" s="121">
        <f>$L195*POWER($E$1,(AC$6-'[1]Tabulka propočtu, verze 2021'!$B$3))*AD$3/$E$4</f>
        <v>0</v>
      </c>
      <c r="AE195" s="1"/>
      <c r="AF195" s="121">
        <f>$K195*POWER($E$1,(AF$6-'[1]Tabulka propočtu, verze 2021'!$B$3))*AG$3/$E$4</f>
        <v>0</v>
      </c>
      <c r="AG195" s="121">
        <f>$L195*POWER($E$1,(AF$6-'[1]Tabulka propočtu, verze 2021'!$B$3))*AG$3/$E$4</f>
        <v>0</v>
      </c>
      <c r="AH195" s="1"/>
      <c r="AI195" s="121">
        <f>$K195*POWER($E$1,(AI$6-'[1]Tabulka propočtu, verze 2021'!$B$3))*AJ$3/$E$4</f>
        <v>0</v>
      </c>
      <c r="AJ195" s="121">
        <f>$L195*POWER($E$1,(AI$6-'[1]Tabulka propočtu, verze 2021'!$B$3))*AJ$3/$E$4</f>
        <v>0</v>
      </c>
      <c r="AK195" s="1"/>
      <c r="AL195" s="121">
        <f>$K195*POWER($E$1,(AL$6-'[1]Tabulka propočtu, verze 2021'!$B$3))*AM$3/$E$4</f>
        <v>0</v>
      </c>
      <c r="AM195" s="121">
        <f>$L195*POWER($E$1,(AL$6-'[1]Tabulka propočtu, verze 2021'!$B$3))*AM$3/$E$4</f>
        <v>0</v>
      </c>
      <c r="AN195" s="1"/>
      <c r="AO195" s="121">
        <f>$K195*POWER($E$1,(AO$6-'[1]Tabulka propočtu, verze 2021'!$B$3))*AP$3/$E$4</f>
        <v>0</v>
      </c>
      <c r="AP195" s="121">
        <f>$L195*POWER($E$1,(AO$6-'[1]Tabulka propočtu, verze 2021'!$B$3))*AP$3/$E$4</f>
        <v>0</v>
      </c>
      <c r="AQ195" s="1"/>
      <c r="AR195" s="121">
        <f>$K195*POWER($E$1,(AR$6-'[1]Tabulka propočtu, verze 2021'!$B$3))*AS$3/$E$4</f>
        <v>0</v>
      </c>
      <c r="AS195" s="121">
        <f>$L195*POWER($E$1,(AR$6-'[1]Tabulka propočtu, verze 2021'!$B$3))*AS$3/$E$4</f>
        <v>0</v>
      </c>
      <c r="AT195" s="1"/>
      <c r="AU195" s="121">
        <f>$K195*POWER($E$1,(AU$6-'[1]Tabulka propočtu, verze 2021'!$B$3))*AV$3/$E$4</f>
        <v>0</v>
      </c>
      <c r="AV195" s="121">
        <f>$L195*POWER($E$1,(AU$6-'[1]Tabulka propočtu, verze 2021'!$B$3))*AV$3/$E$4</f>
        <v>0</v>
      </c>
      <c r="AW195" s="1"/>
      <c r="AX195" s="121">
        <f>$K195*POWER($E$1,(AX$6-'[1]Tabulka propočtu, verze 2021'!$B$3))*AY$3/$E$4</f>
        <v>0</v>
      </c>
      <c r="AY195" s="121">
        <f>$L195*POWER($E$1,(AX$6-'[1]Tabulka propočtu, verze 2021'!$B$3))*AY$3/$E$4</f>
        <v>0</v>
      </c>
      <c r="AZ195" s="1"/>
      <c r="BA195" s="121">
        <f>$K195*POWER($E$1,(BA$6-'[1]Tabulka propočtu, verze 2021'!$B$3))*BB$3/$E$4</f>
        <v>0</v>
      </c>
      <c r="BB195" s="121">
        <f>$L195*POWER($E$1,(BA$6-'[1]Tabulka propočtu, verze 2021'!$B$3))*BB$3/$E$4</f>
        <v>0</v>
      </c>
      <c r="BC195" s="1"/>
      <c r="BD195" s="121">
        <f>$K195*POWER($E$1,(BD$6-'[1]Tabulka propočtu, verze 2021'!$B$3))*BE$3/$E$4</f>
        <v>0</v>
      </c>
      <c r="BE195" s="121">
        <f>$L195*POWER($E$1,(BD$6-'[1]Tabulka propočtu, verze 2021'!$B$3))*BE$3/$E$4</f>
        <v>0</v>
      </c>
      <c r="BF195" s="1"/>
      <c r="BG195" s="121">
        <f>$K195*POWER($E$1,(BG$6-'[1]Tabulka propočtu, verze 2021'!$B$3))*BH$3/$E$4</f>
        <v>0</v>
      </c>
      <c r="BH195" s="121">
        <f>$L195*POWER($E$1,(BG$6-'[1]Tabulka propočtu, verze 2021'!$B$3))*BH$3/$E$4</f>
        <v>0</v>
      </c>
      <c r="BI195" s="1"/>
      <c r="BJ195" s="121">
        <f>$K195*POWER($E$1,(BJ$6-'[1]Tabulka propočtu, verze 2021'!$B$3))*BK$3/$E$4</f>
        <v>0</v>
      </c>
      <c r="BK195" s="121">
        <f>$L195*POWER($E$1,(BJ$6-'[1]Tabulka propočtu, verze 2021'!$B$3))*BK$3/$E$4</f>
        <v>0</v>
      </c>
      <c r="BL195" s="1"/>
      <c r="BM195" s="121">
        <f>$K195*POWER($E$1,(BM$6-'[1]Tabulka propočtu, verze 2021'!$B$3))*BN$3/$E$4</f>
        <v>0</v>
      </c>
      <c r="BN195" s="121">
        <f>$L195*POWER($E$1,(BM$6-'[1]Tabulka propočtu, verze 2021'!$B$3))*BN$3/$E$4</f>
        <v>0</v>
      </c>
      <c r="BO195" s="1"/>
      <c r="BP195" s="121">
        <f>$K195*POWER($E$1,(BP$6-'[1]Tabulka propočtu, verze 2021'!$B$3))*BQ$3/$E$4</f>
        <v>0</v>
      </c>
      <c r="BQ195" s="121">
        <f>$L195*POWER($E$1,(BP$6-'[1]Tabulka propočtu, verze 2021'!$B$3))*BQ$3/$E$4</f>
        <v>0</v>
      </c>
      <c r="BR195" s="1"/>
      <c r="BS195" s="121">
        <f>$K195*POWER($E$1,(BS$6-'[1]Tabulka propočtu, verze 2021'!$B$3))*BT$3/$E$4</f>
        <v>0</v>
      </c>
      <c r="BT195" s="121">
        <f>$L195*POWER($E$1,(BS$6-'[1]Tabulka propočtu, verze 2021'!$B$3))*BT$3/$E$4</f>
        <v>0</v>
      </c>
      <c r="BU195" s="1"/>
      <c r="BV195" s="121">
        <f>$K195*POWER($E$1,(BV$6-'[1]Tabulka propočtu, verze 2021'!$B$3))*BW$3/$E$4</f>
        <v>0</v>
      </c>
      <c r="BW195" s="121">
        <f>$L195*POWER($E$1,(BV$6-'[1]Tabulka propočtu, verze 2021'!$B$3))*BW$3/$E$4</f>
        <v>0</v>
      </c>
      <c r="BX195" s="1"/>
      <c r="BY195" s="121">
        <f>$K195*POWER($E$1,(BY$6-'[1]Tabulka propočtu, verze 2021'!$B$3))*BZ$3/$E$4</f>
        <v>0</v>
      </c>
      <c r="BZ195" s="121">
        <f>$L195*POWER($E$1,(BY$6-'[1]Tabulka propočtu, verze 2021'!$B$3))*BZ$3/$E$4</f>
        <v>0</v>
      </c>
      <c r="CA195" s="1"/>
      <c r="CB195" s="121">
        <f>$K195*POWER($E$1,(CB$6-'[1]Tabulka propočtu, verze 2021'!$B$3))*CC$3/$E$4</f>
        <v>0</v>
      </c>
      <c r="CC195" s="121">
        <f>$L195*POWER($E$1,(CB$6-'[1]Tabulka propočtu, verze 2021'!$B$3))*CC$3/$E$4</f>
        <v>0</v>
      </c>
      <c r="CD195" s="1"/>
      <c r="CE195" s="121">
        <f>$K195*POWER($E$1,(CE$6-'[1]Tabulka propočtu, verze 2021'!$B$3))*CF$3/$E$4</f>
        <v>0</v>
      </c>
      <c r="CF195" s="121">
        <f>$L195*POWER($E$1,(CE$6-'[1]Tabulka propočtu, verze 2021'!$B$3))*CF$3/$E$4</f>
        <v>0</v>
      </c>
      <c r="CG195" s="1"/>
      <c r="CH195" s="121">
        <f>$K195*POWER($E$1,(CH$6-'[1]Tabulka propočtu, verze 2021'!$B$3))*CI$3/$E$4</f>
        <v>0</v>
      </c>
      <c r="CI195" s="121">
        <f>$L195*POWER($E$1,(CH$6-'[1]Tabulka propočtu, verze 2021'!$B$3))*CI$3/$E$4</f>
        <v>0</v>
      </c>
      <c r="CJ195" s="1"/>
      <c r="CK195" s="121">
        <f>$K195*POWER($E$1,(CK$6-'[1]Tabulka propočtu, verze 2021'!$B$3))*CL$3/$E$4</f>
        <v>0</v>
      </c>
      <c r="CL195" s="121">
        <f>$L195*POWER($E$1,(CK$6-'[1]Tabulka propočtu, verze 2021'!$B$3))*CL$3/$E$4</f>
        <v>0</v>
      </c>
      <c r="CM195" s="1"/>
      <c r="CN195" s="121">
        <f>$K195*POWER($E$1,(CN$6-'[1]Tabulka propočtu, verze 2021'!$B$3))*CO$3/$E$4</f>
        <v>0</v>
      </c>
      <c r="CO195" s="121">
        <f>$L195*POWER($E$1,(CN$6-'[1]Tabulka propočtu, verze 2021'!$B$3))*CO$3/$E$4</f>
        <v>0</v>
      </c>
      <c r="CP195" s="1"/>
      <c r="CQ195" s="121">
        <f>$K195*POWER($E$1,(CQ$6-'[1]Tabulka propočtu, verze 2021'!$B$3))*CR$3/$E$4</f>
        <v>0</v>
      </c>
      <c r="CR195" s="121">
        <f>$L195*POWER($E$1,(CQ$6-'[1]Tabulka propočtu, verze 2021'!$B$3))*CR$3/$E$4</f>
        <v>0</v>
      </c>
      <c r="CS195" s="1"/>
      <c r="CT195" s="121">
        <f>$K195*POWER($E$1,(CT$6-'[1]Tabulka propočtu, verze 2021'!$B$3))*CU$3/$E$4</f>
        <v>0</v>
      </c>
      <c r="CU195" s="121">
        <f>$L195*POWER($E$1,(CT$6-'[1]Tabulka propočtu, verze 2021'!$B$3))*CU$3/$E$4</f>
        <v>0</v>
      </c>
      <c r="CV195" s="1"/>
      <c r="CW195" s="121">
        <f>$K195*POWER($E$1,(CW$6-'[1]Tabulka propočtu, verze 2021'!$B$3))*CX$3/$E$4</f>
        <v>0</v>
      </c>
      <c r="CX195" s="121">
        <f>$L195*POWER($E$1,(CW$6-'[1]Tabulka propočtu, verze 2021'!$B$3))*CX$3/$E$4</f>
        <v>0</v>
      </c>
      <c r="CY195" s="1"/>
      <c r="CZ195" s="121">
        <f>$K195*POWER($E$1,(CZ$6-'[1]Tabulka propočtu, verze 2021'!$B$3))*DA$3/$E$4</f>
        <v>0</v>
      </c>
      <c r="DA195" s="121">
        <f>$L195*POWER($E$1,(CZ$6-'[1]Tabulka propočtu, verze 2021'!$B$3))*DA$3/$E$4</f>
        <v>0</v>
      </c>
      <c r="DB195" s="1"/>
      <c r="DC195" s="121">
        <f>$K195*POWER($E$1,(DC$6-'[1]Tabulka propočtu, verze 2021'!$B$3))*DD$3/$E$4</f>
        <v>0</v>
      </c>
      <c r="DD195" s="121">
        <f>$L195*POWER($E$1,(DC$6-'[1]Tabulka propočtu, verze 2021'!$B$3))*DD$3/$E$4</f>
        <v>0</v>
      </c>
      <c r="DE195" s="1"/>
    </row>
    <row r="196" spans="1:109" x14ac:dyDescent="0.2">
      <c r="A196" s="136"/>
      <c r="B196" s="119"/>
      <c r="C196" s="114" t="str">
        <f>'[1]Tabulka propočtu, verze 2021'!C191</f>
        <v>K16</v>
      </c>
      <c r="D196" s="82" t="str">
        <f>'[1]Tabulka propočtu, verze 2021'!D191</f>
        <v>Individuální kalkulace</v>
      </c>
      <c r="E196" s="80" t="str">
        <f>'[1]Tabulka propočtu, verze 2021'!E191</f>
        <v>mil. Kč</v>
      </c>
      <c r="F196" s="81">
        <f>'[1]Tabulka propočtu, verze 2021'!G191</f>
        <v>0</v>
      </c>
      <c r="H196" s="126">
        <f>'[1]Tabulka propočtu, verze 2021'!$CQ191</f>
        <v>0</v>
      </c>
      <c r="I196" s="121">
        <f>'[1]Tabulka propočtu, verze 2021'!$CS191</f>
        <v>0</v>
      </c>
      <c r="K196" s="126">
        <f>'[1]Tabulka propočtu, verze 2021'!$CQ191</f>
        <v>0</v>
      </c>
      <c r="L196" s="126">
        <f>'[1]Tabulka propočtu, verze 2021'!$CS191</f>
        <v>0</v>
      </c>
      <c r="M196" s="64"/>
      <c r="N196" s="126">
        <f t="shared" si="367"/>
        <v>0</v>
      </c>
      <c r="O196" s="126">
        <f t="shared" si="368"/>
        <v>0</v>
      </c>
      <c r="P196"/>
      <c r="Q196" s="121">
        <f>$K196*POWER($E$1,(Q$6-'[1]Tabulka propočtu, verze 2021'!$B$3))*R$3/$E$4</f>
        <v>0</v>
      </c>
      <c r="R196" s="121">
        <f>$L196*POWER($E$1,(Q$6-'[1]Tabulka propočtu, verze 2021'!$B$3))*R$3/$E$4</f>
        <v>0</v>
      </c>
      <c r="S196"/>
      <c r="T196" s="121">
        <f>$K196*POWER($E$1,($T$6-'[1]Tabulka propočtu, verze 2021'!$B$3))*U$3/$E$4</f>
        <v>0</v>
      </c>
      <c r="U196" s="121">
        <f>$L196*POWER($E$1,($T$6-'[1]Tabulka propočtu, verze 2021'!$B$3))*U$3/$E$4</f>
        <v>0</v>
      </c>
      <c r="W196" s="121">
        <f>$K196*POWER($E$1,(W$6-'[1]Tabulka propočtu, verze 2021'!$B$3))*X$3/$E$4</f>
        <v>0</v>
      </c>
      <c r="X196" s="121">
        <f>$L196*POWER($E$1,(W$6-'[1]Tabulka propočtu, verze 2021'!$B$3))*X$3/$E$4</f>
        <v>0</v>
      </c>
      <c r="Z196" s="121">
        <f>$K196*POWER($E$1,(Z$6-'[1]Tabulka propočtu, verze 2021'!$B$3))*AA$3/$E$4</f>
        <v>0</v>
      </c>
      <c r="AA196" s="121">
        <f>$L196*POWER($E$1,(Z$6-'[1]Tabulka propočtu, verze 2021'!$B$3))*AA$3/$E$4</f>
        <v>0</v>
      </c>
      <c r="AB196" s="1"/>
      <c r="AC196" s="121">
        <f>$K196*POWER($E$1,(AC$6-'[1]Tabulka propočtu, verze 2021'!$B$3))*AD$3/$E$4</f>
        <v>0</v>
      </c>
      <c r="AD196" s="121">
        <f>$L196*POWER($E$1,(AC$6-'[1]Tabulka propočtu, verze 2021'!$B$3))*AD$3/$E$4</f>
        <v>0</v>
      </c>
      <c r="AE196" s="1"/>
      <c r="AF196" s="121">
        <f>$K196*POWER($E$1,(AF$6-'[1]Tabulka propočtu, verze 2021'!$B$3))*AG$3/$E$4</f>
        <v>0</v>
      </c>
      <c r="AG196" s="121">
        <f>$L196*POWER($E$1,(AF$6-'[1]Tabulka propočtu, verze 2021'!$B$3))*AG$3/$E$4</f>
        <v>0</v>
      </c>
      <c r="AH196" s="1"/>
      <c r="AI196" s="121">
        <f>$K196*POWER($E$1,(AI$6-'[1]Tabulka propočtu, verze 2021'!$B$3))*AJ$3/$E$4</f>
        <v>0</v>
      </c>
      <c r="AJ196" s="121">
        <f>$L196*POWER($E$1,(AI$6-'[1]Tabulka propočtu, verze 2021'!$B$3))*AJ$3/$E$4</f>
        <v>0</v>
      </c>
      <c r="AK196" s="1"/>
      <c r="AL196" s="121">
        <f>$K196*POWER($E$1,(AL$6-'[1]Tabulka propočtu, verze 2021'!$B$3))*AM$3/$E$4</f>
        <v>0</v>
      </c>
      <c r="AM196" s="121">
        <f>$L196*POWER($E$1,(AL$6-'[1]Tabulka propočtu, verze 2021'!$B$3))*AM$3/$E$4</f>
        <v>0</v>
      </c>
      <c r="AN196" s="1"/>
      <c r="AO196" s="121">
        <f>$K196*POWER($E$1,(AO$6-'[1]Tabulka propočtu, verze 2021'!$B$3))*AP$3/$E$4</f>
        <v>0</v>
      </c>
      <c r="AP196" s="121">
        <f>$L196*POWER($E$1,(AO$6-'[1]Tabulka propočtu, verze 2021'!$B$3))*AP$3/$E$4</f>
        <v>0</v>
      </c>
      <c r="AQ196" s="1"/>
      <c r="AR196" s="121">
        <f>$K196*POWER($E$1,(AR$6-'[1]Tabulka propočtu, verze 2021'!$B$3))*AS$3/$E$4</f>
        <v>0</v>
      </c>
      <c r="AS196" s="121">
        <f>$L196*POWER($E$1,(AR$6-'[1]Tabulka propočtu, verze 2021'!$B$3))*AS$3/$E$4</f>
        <v>0</v>
      </c>
      <c r="AT196" s="1"/>
      <c r="AU196" s="121">
        <f>$K196*POWER($E$1,(AU$6-'[1]Tabulka propočtu, verze 2021'!$B$3))*AV$3/$E$4</f>
        <v>0</v>
      </c>
      <c r="AV196" s="121">
        <f>$L196*POWER($E$1,(AU$6-'[1]Tabulka propočtu, verze 2021'!$B$3))*AV$3/$E$4</f>
        <v>0</v>
      </c>
      <c r="AW196" s="1"/>
      <c r="AX196" s="121">
        <f>$K196*POWER($E$1,(AX$6-'[1]Tabulka propočtu, verze 2021'!$B$3))*AY$3/$E$4</f>
        <v>0</v>
      </c>
      <c r="AY196" s="121">
        <f>$L196*POWER($E$1,(AX$6-'[1]Tabulka propočtu, verze 2021'!$B$3))*AY$3/$E$4</f>
        <v>0</v>
      </c>
      <c r="AZ196" s="1"/>
      <c r="BA196" s="121">
        <f>$K196*POWER($E$1,(BA$6-'[1]Tabulka propočtu, verze 2021'!$B$3))*BB$3/$E$4</f>
        <v>0</v>
      </c>
      <c r="BB196" s="121">
        <f>$L196*POWER($E$1,(BA$6-'[1]Tabulka propočtu, verze 2021'!$B$3))*BB$3/$E$4</f>
        <v>0</v>
      </c>
      <c r="BC196" s="1"/>
      <c r="BD196" s="121">
        <f>$K196*POWER($E$1,(BD$6-'[1]Tabulka propočtu, verze 2021'!$B$3))*BE$3/$E$4</f>
        <v>0</v>
      </c>
      <c r="BE196" s="121">
        <f>$L196*POWER($E$1,(BD$6-'[1]Tabulka propočtu, verze 2021'!$B$3))*BE$3/$E$4</f>
        <v>0</v>
      </c>
      <c r="BF196" s="1"/>
      <c r="BG196" s="121">
        <f>$K196*POWER($E$1,(BG$6-'[1]Tabulka propočtu, verze 2021'!$B$3))*BH$3/$E$4</f>
        <v>0</v>
      </c>
      <c r="BH196" s="121">
        <f>$L196*POWER($E$1,(BG$6-'[1]Tabulka propočtu, verze 2021'!$B$3))*BH$3/$E$4</f>
        <v>0</v>
      </c>
      <c r="BI196" s="1"/>
      <c r="BJ196" s="121">
        <f>$K196*POWER($E$1,(BJ$6-'[1]Tabulka propočtu, verze 2021'!$B$3))*BK$3/$E$4</f>
        <v>0</v>
      </c>
      <c r="BK196" s="121">
        <f>$L196*POWER($E$1,(BJ$6-'[1]Tabulka propočtu, verze 2021'!$B$3))*BK$3/$E$4</f>
        <v>0</v>
      </c>
      <c r="BL196" s="1"/>
      <c r="BM196" s="121">
        <f>$K196*POWER($E$1,(BM$6-'[1]Tabulka propočtu, verze 2021'!$B$3))*BN$3/$E$4</f>
        <v>0</v>
      </c>
      <c r="BN196" s="121">
        <f>$L196*POWER($E$1,(BM$6-'[1]Tabulka propočtu, verze 2021'!$B$3))*BN$3/$E$4</f>
        <v>0</v>
      </c>
      <c r="BO196" s="1"/>
      <c r="BP196" s="121">
        <f>$K196*POWER($E$1,(BP$6-'[1]Tabulka propočtu, verze 2021'!$B$3))*BQ$3/$E$4</f>
        <v>0</v>
      </c>
      <c r="BQ196" s="121">
        <f>$L196*POWER($E$1,(BP$6-'[1]Tabulka propočtu, verze 2021'!$B$3))*BQ$3/$E$4</f>
        <v>0</v>
      </c>
      <c r="BR196" s="1"/>
      <c r="BS196" s="121">
        <f>$K196*POWER($E$1,(BS$6-'[1]Tabulka propočtu, verze 2021'!$B$3))*BT$3/$E$4</f>
        <v>0</v>
      </c>
      <c r="BT196" s="121">
        <f>$L196*POWER($E$1,(BS$6-'[1]Tabulka propočtu, verze 2021'!$B$3))*BT$3/$E$4</f>
        <v>0</v>
      </c>
      <c r="BU196" s="1"/>
      <c r="BV196" s="121">
        <f>$K196*POWER($E$1,(BV$6-'[1]Tabulka propočtu, verze 2021'!$B$3))*BW$3/$E$4</f>
        <v>0</v>
      </c>
      <c r="BW196" s="121">
        <f>$L196*POWER($E$1,(BV$6-'[1]Tabulka propočtu, verze 2021'!$B$3))*BW$3/$E$4</f>
        <v>0</v>
      </c>
      <c r="BX196" s="1"/>
      <c r="BY196" s="121">
        <f>$K196*POWER($E$1,(BY$6-'[1]Tabulka propočtu, verze 2021'!$B$3))*BZ$3/$E$4</f>
        <v>0</v>
      </c>
      <c r="BZ196" s="121">
        <f>$L196*POWER($E$1,(BY$6-'[1]Tabulka propočtu, verze 2021'!$B$3))*BZ$3/$E$4</f>
        <v>0</v>
      </c>
      <c r="CA196" s="1"/>
      <c r="CB196" s="121">
        <f>$K196*POWER($E$1,(CB$6-'[1]Tabulka propočtu, verze 2021'!$B$3))*CC$3/$E$4</f>
        <v>0</v>
      </c>
      <c r="CC196" s="121">
        <f>$L196*POWER($E$1,(CB$6-'[1]Tabulka propočtu, verze 2021'!$B$3))*CC$3/$E$4</f>
        <v>0</v>
      </c>
      <c r="CD196" s="1"/>
      <c r="CE196" s="121">
        <f>$K196*POWER($E$1,(CE$6-'[1]Tabulka propočtu, verze 2021'!$B$3))*CF$3/$E$4</f>
        <v>0</v>
      </c>
      <c r="CF196" s="121">
        <f>$L196*POWER($E$1,(CE$6-'[1]Tabulka propočtu, verze 2021'!$B$3))*CF$3/$E$4</f>
        <v>0</v>
      </c>
      <c r="CG196" s="1"/>
      <c r="CH196" s="121">
        <f>$K196*POWER($E$1,(CH$6-'[1]Tabulka propočtu, verze 2021'!$B$3))*CI$3/$E$4</f>
        <v>0</v>
      </c>
      <c r="CI196" s="121">
        <f>$L196*POWER($E$1,(CH$6-'[1]Tabulka propočtu, verze 2021'!$B$3))*CI$3/$E$4</f>
        <v>0</v>
      </c>
      <c r="CJ196" s="1"/>
      <c r="CK196" s="121">
        <f>$K196*POWER($E$1,(CK$6-'[1]Tabulka propočtu, verze 2021'!$B$3))*CL$3/$E$4</f>
        <v>0</v>
      </c>
      <c r="CL196" s="121">
        <f>$L196*POWER($E$1,(CK$6-'[1]Tabulka propočtu, verze 2021'!$B$3))*CL$3/$E$4</f>
        <v>0</v>
      </c>
      <c r="CM196" s="1"/>
      <c r="CN196" s="121">
        <f>$K196*POWER($E$1,(CN$6-'[1]Tabulka propočtu, verze 2021'!$B$3))*CO$3/$E$4</f>
        <v>0</v>
      </c>
      <c r="CO196" s="121">
        <f>$L196*POWER($E$1,(CN$6-'[1]Tabulka propočtu, verze 2021'!$B$3))*CO$3/$E$4</f>
        <v>0</v>
      </c>
      <c r="CP196" s="1"/>
      <c r="CQ196" s="121">
        <f>$K196*POWER($E$1,(CQ$6-'[1]Tabulka propočtu, verze 2021'!$B$3))*CR$3/$E$4</f>
        <v>0</v>
      </c>
      <c r="CR196" s="121">
        <f>$L196*POWER($E$1,(CQ$6-'[1]Tabulka propočtu, verze 2021'!$B$3))*CR$3/$E$4</f>
        <v>0</v>
      </c>
      <c r="CS196" s="1"/>
      <c r="CT196" s="121">
        <f>$K196*POWER($E$1,(CT$6-'[1]Tabulka propočtu, verze 2021'!$B$3))*CU$3/$E$4</f>
        <v>0</v>
      </c>
      <c r="CU196" s="121">
        <f>$L196*POWER($E$1,(CT$6-'[1]Tabulka propočtu, verze 2021'!$B$3))*CU$3/$E$4</f>
        <v>0</v>
      </c>
      <c r="CV196" s="1"/>
      <c r="CW196" s="121">
        <f>$K196*POWER($E$1,(CW$6-'[1]Tabulka propočtu, verze 2021'!$B$3))*CX$3/$E$4</f>
        <v>0</v>
      </c>
      <c r="CX196" s="121">
        <f>$L196*POWER($E$1,(CW$6-'[1]Tabulka propočtu, verze 2021'!$B$3))*CX$3/$E$4</f>
        <v>0</v>
      </c>
      <c r="CY196" s="1"/>
      <c r="CZ196" s="121">
        <f>$K196*POWER($E$1,(CZ$6-'[1]Tabulka propočtu, verze 2021'!$B$3))*DA$3/$E$4</f>
        <v>0</v>
      </c>
      <c r="DA196" s="121">
        <f>$L196*POWER($E$1,(CZ$6-'[1]Tabulka propočtu, verze 2021'!$B$3))*DA$3/$E$4</f>
        <v>0</v>
      </c>
      <c r="DB196" s="1"/>
      <c r="DC196" s="121">
        <f>$K196*POWER($E$1,(DC$6-'[1]Tabulka propočtu, verze 2021'!$B$3))*DD$3/$E$4</f>
        <v>0</v>
      </c>
      <c r="DD196" s="121">
        <f>$L196*POWER($E$1,(DC$6-'[1]Tabulka propočtu, verze 2021'!$B$3))*DD$3/$E$4</f>
        <v>0</v>
      </c>
      <c r="DE196" s="1"/>
    </row>
    <row r="197" spans="1:109" ht="13.5" thickBot="1" x14ac:dyDescent="0.25">
      <c r="A197" s="139"/>
      <c r="B197" s="101"/>
      <c r="C197" s="102"/>
      <c r="D197" s="103" t="str">
        <f>'[1]Tabulka propočtu, verze 2021'!D192</f>
        <v>CELKEM</v>
      </c>
      <c r="E197" s="102">
        <f>'[1]Tabulka propočtu, verze 2021'!E192</f>
        <v>0</v>
      </c>
      <c r="F197" s="104">
        <f>'[1]Tabulka propočtu, verze 2021'!G192</f>
        <v>0</v>
      </c>
      <c r="H197" s="88">
        <f>SUM(H181:H196)</f>
        <v>4.5660540000000003</v>
      </c>
      <c r="I197" s="88">
        <f>SUM(I181:I196)</f>
        <v>5.2725729999999995</v>
      </c>
      <c r="K197" s="88">
        <f>SUM(K181:K196)</f>
        <v>4.5660540000000003</v>
      </c>
      <c r="L197" s="88">
        <f>SUM(L181:L196)</f>
        <v>5.2725729999999995</v>
      </c>
      <c r="M197" s="64"/>
      <c r="N197" s="88">
        <f>(SUM(N181:N196))</f>
        <v>4.7505225815999985</v>
      </c>
      <c r="O197" s="88">
        <f>(SUM(O181:O196))</f>
        <v>5.4855849491999997</v>
      </c>
      <c r="P197"/>
      <c r="Q197" s="88">
        <f>SUM(Q181:Q196)</f>
        <v>0</v>
      </c>
      <c r="R197" s="88">
        <f>SUM(R181:R196)</f>
        <v>0</v>
      </c>
      <c r="S197"/>
      <c r="T197" s="88">
        <f>SUM(T181:T196)</f>
        <v>0</v>
      </c>
      <c r="U197" s="88">
        <f>SUM(U181:U196)</f>
        <v>0</v>
      </c>
      <c r="W197" s="88">
        <f>SUM(W181:W196)</f>
        <v>4.7505225815999985</v>
      </c>
      <c r="X197" s="88">
        <f>SUM(X181:X196)</f>
        <v>5.4855849491999997</v>
      </c>
      <c r="Z197" s="88">
        <f>SUM(Z181:Z196)</f>
        <v>0</v>
      </c>
      <c r="AA197" s="88">
        <f>SUM(AA181:AA196)</f>
        <v>0</v>
      </c>
      <c r="AB197" s="1"/>
      <c r="AC197" s="88">
        <f>SUM(AC181:AC196)</f>
        <v>0</v>
      </c>
      <c r="AD197" s="88">
        <f>SUM(AD181:AD196)</f>
        <v>0</v>
      </c>
      <c r="AE197" s="1"/>
      <c r="AF197" s="88">
        <f>SUM(AF181:AF196)</f>
        <v>0</v>
      </c>
      <c r="AG197" s="88">
        <f>SUM(AG181:AG196)</f>
        <v>0</v>
      </c>
      <c r="AH197" s="1"/>
      <c r="AI197" s="88">
        <f>SUM(AI181:AI196)</f>
        <v>0</v>
      </c>
      <c r="AJ197" s="88">
        <f>SUM(AJ181:AJ196)</f>
        <v>0</v>
      </c>
      <c r="AK197" s="1"/>
      <c r="AL197" s="88">
        <f>SUM(AL181:AL196)</f>
        <v>0</v>
      </c>
      <c r="AM197" s="88">
        <f>SUM(AM181:AM196)</f>
        <v>0</v>
      </c>
      <c r="AN197" s="1"/>
      <c r="AO197" s="88">
        <f t="shared" ref="AO197:AP197" si="369">SUM(AO181:AO196)</f>
        <v>0</v>
      </c>
      <c r="AP197" s="88">
        <f t="shared" si="369"/>
        <v>0</v>
      </c>
      <c r="AQ197" s="1"/>
      <c r="AR197" s="88">
        <f t="shared" ref="AR197:AS197" si="370">SUM(AR181:AR196)</f>
        <v>0</v>
      </c>
      <c r="AS197" s="88">
        <f t="shared" si="370"/>
        <v>0</v>
      </c>
      <c r="AT197" s="1"/>
      <c r="AU197" s="88">
        <f t="shared" ref="AU197:AV197" si="371">SUM(AU181:AU196)</f>
        <v>0</v>
      </c>
      <c r="AV197" s="88">
        <f t="shared" si="371"/>
        <v>0</v>
      </c>
      <c r="AW197" s="1"/>
      <c r="AX197" s="88">
        <f t="shared" ref="AX197:AY197" si="372">SUM(AX181:AX196)</f>
        <v>0</v>
      </c>
      <c r="AY197" s="88">
        <f t="shared" si="372"/>
        <v>0</v>
      </c>
      <c r="AZ197" s="1"/>
      <c r="BA197" s="88">
        <f t="shared" ref="BA197:BB197" si="373">SUM(BA181:BA196)</f>
        <v>0</v>
      </c>
      <c r="BB197" s="88">
        <f t="shared" si="373"/>
        <v>0</v>
      </c>
      <c r="BC197" s="1"/>
      <c r="BD197" s="88">
        <f t="shared" ref="BD197:BE197" si="374">SUM(BD181:BD196)</f>
        <v>0</v>
      </c>
      <c r="BE197" s="88">
        <f t="shared" si="374"/>
        <v>0</v>
      </c>
      <c r="BF197" s="1"/>
      <c r="BG197" s="88">
        <f t="shared" ref="BG197:BH197" si="375">SUM(BG181:BG196)</f>
        <v>0</v>
      </c>
      <c r="BH197" s="88">
        <f t="shared" si="375"/>
        <v>0</v>
      </c>
      <c r="BI197" s="1"/>
      <c r="BJ197" s="88">
        <f t="shared" ref="BJ197:BK197" si="376">SUM(BJ181:BJ196)</f>
        <v>0</v>
      </c>
      <c r="BK197" s="88">
        <f t="shared" si="376"/>
        <v>0</v>
      </c>
      <c r="BL197" s="1"/>
      <c r="BM197" s="88">
        <f t="shared" ref="BM197:BN197" si="377">SUM(BM181:BM196)</f>
        <v>0</v>
      </c>
      <c r="BN197" s="88">
        <f t="shared" si="377"/>
        <v>0</v>
      </c>
      <c r="BO197" s="1"/>
      <c r="BP197" s="88">
        <f t="shared" ref="BP197:BQ197" si="378">SUM(BP181:BP196)</f>
        <v>0</v>
      </c>
      <c r="BQ197" s="88">
        <f t="shared" si="378"/>
        <v>0</v>
      </c>
      <c r="BR197" s="1"/>
      <c r="BS197" s="88">
        <f t="shared" ref="BS197:BT197" si="379">SUM(BS181:BS196)</f>
        <v>0</v>
      </c>
      <c r="BT197" s="88">
        <f t="shared" si="379"/>
        <v>0</v>
      </c>
      <c r="BU197" s="1"/>
      <c r="BV197" s="88">
        <f t="shared" ref="BV197:BW197" si="380">SUM(BV181:BV196)</f>
        <v>0</v>
      </c>
      <c r="BW197" s="88">
        <f t="shared" si="380"/>
        <v>0</v>
      </c>
      <c r="BX197" s="1"/>
      <c r="BY197" s="88">
        <f t="shared" ref="BY197:BZ197" si="381">SUM(BY181:BY196)</f>
        <v>0</v>
      </c>
      <c r="BZ197" s="88">
        <f t="shared" si="381"/>
        <v>0</v>
      </c>
      <c r="CA197" s="1"/>
      <c r="CB197" s="88">
        <f t="shared" ref="CB197:CC197" si="382">SUM(CB181:CB196)</f>
        <v>0</v>
      </c>
      <c r="CC197" s="88">
        <f t="shared" si="382"/>
        <v>0</v>
      </c>
      <c r="CD197" s="1"/>
      <c r="CE197" s="88">
        <f t="shared" ref="CE197:CF197" si="383">SUM(CE181:CE196)</f>
        <v>0</v>
      </c>
      <c r="CF197" s="88">
        <f t="shared" si="383"/>
        <v>0</v>
      </c>
      <c r="CG197" s="1"/>
      <c r="CH197" s="88">
        <f t="shared" ref="CH197:CI197" si="384">SUM(CH181:CH196)</f>
        <v>0</v>
      </c>
      <c r="CI197" s="88">
        <f t="shared" si="384"/>
        <v>0</v>
      </c>
      <c r="CJ197" s="1"/>
      <c r="CK197" s="88">
        <f t="shared" ref="CK197:CL197" si="385">SUM(CK181:CK196)</f>
        <v>0</v>
      </c>
      <c r="CL197" s="88">
        <f t="shared" si="385"/>
        <v>0</v>
      </c>
      <c r="CM197" s="1"/>
      <c r="CN197" s="88">
        <f t="shared" ref="CN197:CO197" si="386">SUM(CN181:CN196)</f>
        <v>0</v>
      </c>
      <c r="CO197" s="88">
        <f t="shared" si="386"/>
        <v>0</v>
      </c>
      <c r="CP197" s="1"/>
      <c r="CQ197" s="88">
        <f t="shared" ref="CQ197:CR197" si="387">SUM(CQ181:CQ196)</f>
        <v>0</v>
      </c>
      <c r="CR197" s="88">
        <f t="shared" si="387"/>
        <v>0</v>
      </c>
      <c r="CS197" s="1"/>
      <c r="CT197" s="88">
        <f t="shared" ref="CT197:CU197" si="388">SUM(CT181:CT196)</f>
        <v>0</v>
      </c>
      <c r="CU197" s="88">
        <f t="shared" si="388"/>
        <v>0</v>
      </c>
      <c r="CV197" s="1"/>
      <c r="CW197" s="88">
        <f t="shared" ref="CW197:CX197" si="389">SUM(CW181:CW196)</f>
        <v>0</v>
      </c>
      <c r="CX197" s="88">
        <f t="shared" si="389"/>
        <v>0</v>
      </c>
      <c r="CY197" s="1"/>
      <c r="CZ197" s="88">
        <f t="shared" ref="CZ197:DA197" si="390">SUM(CZ181:CZ196)</f>
        <v>0</v>
      </c>
      <c r="DA197" s="88">
        <f t="shared" si="390"/>
        <v>0</v>
      </c>
      <c r="DB197" s="1"/>
      <c r="DC197" s="88">
        <f>SUM(DC181:DC196)</f>
        <v>0</v>
      </c>
      <c r="DD197" s="88">
        <f>SUM(DD181:DD196)</f>
        <v>0</v>
      </c>
      <c r="DE197" s="1"/>
    </row>
    <row r="198" spans="1:109" x14ac:dyDescent="0.2">
      <c r="A198" s="133" t="s">
        <v>65</v>
      </c>
      <c r="B198" s="134" t="s">
        <v>66</v>
      </c>
      <c r="C198" s="114" t="str">
        <f>'[1]Tabulka propočtu, verze 2021'!C193</f>
        <v>L01</v>
      </c>
      <c r="D198" s="150" t="str">
        <f>'[1]Tabulka propočtu, verze 2021'!D193</f>
        <v>Protihluková stěna (PHS) nová</v>
      </c>
      <c r="E198" s="116" t="str">
        <f>'[1]Tabulka propočtu, verze 2021'!E193</f>
        <v>m</v>
      </c>
      <c r="F198" s="108">
        <f>'[1]Tabulka propočtu, verze 2021'!G193</f>
        <v>2.0841997427524902E-2</v>
      </c>
      <c r="H198" s="117">
        <f>'[1]Tabulka propočtu, verze 2021'!$CQ193</f>
        <v>0</v>
      </c>
      <c r="I198" s="117">
        <f>'[1]Tabulka propočtu, verze 2021'!$CS193</f>
        <v>0</v>
      </c>
      <c r="K198" s="121">
        <f>'[1]Tabulka propočtu, verze 2021'!$CQ193</f>
        <v>0</v>
      </c>
      <c r="L198" s="121">
        <f>'[1]Tabulka propočtu, verze 2021'!$CS193</f>
        <v>0</v>
      </c>
      <c r="M198" s="64"/>
      <c r="N198" s="117">
        <f t="shared" ref="N198:N203" si="391">(SUMIF(Q$5:BZ$5,1,Q198:BZ198))</f>
        <v>0</v>
      </c>
      <c r="O198" s="117">
        <f t="shared" ref="O198:O203" si="392">(SUMIF(Q$5:BZ$5,2,Q198:BZ198))</f>
        <v>0</v>
      </c>
      <c r="P198"/>
      <c r="Q198" s="117">
        <f>$K198*POWER($E$1,(Q$6-'[1]Tabulka propočtu, verze 2021'!$B$3))*R$3/$E$4</f>
        <v>0</v>
      </c>
      <c r="R198" s="117">
        <f>$L198*POWER($E$1,(Q$6-'[1]Tabulka propočtu, verze 2021'!$B$3))*R$3/$E$4</f>
        <v>0</v>
      </c>
      <c r="S198"/>
      <c r="T198" s="117">
        <f>$K198*POWER($E$1,($T$6-'[1]Tabulka propočtu, verze 2021'!$B$3))*U$3/$E$4</f>
        <v>0</v>
      </c>
      <c r="U198" s="117">
        <f>$L198*POWER($E$1,($T$6-'[1]Tabulka propočtu, verze 2021'!$B$3))*U$3/$E$4</f>
        <v>0</v>
      </c>
      <c r="W198" s="117">
        <f>$K198*POWER($E$1,(W$6-'[1]Tabulka propočtu, verze 2021'!$B$3))*X$3/$E$4</f>
        <v>0</v>
      </c>
      <c r="X198" s="117">
        <f>$L198*POWER($E$1,(W$6-'[1]Tabulka propočtu, verze 2021'!$B$3))*X$3/$E$4</f>
        <v>0</v>
      </c>
      <c r="Z198" s="117">
        <f>$K198*POWER($E$1,(Z$6-'[1]Tabulka propočtu, verze 2021'!$B$3))*AA$3/$E$4</f>
        <v>0</v>
      </c>
      <c r="AA198" s="117">
        <f>$L198*POWER($E$1,(Z$6-'[1]Tabulka propočtu, verze 2021'!$B$3))*AA$3/$E$4</f>
        <v>0</v>
      </c>
      <c r="AB198" s="1"/>
      <c r="AC198" s="117">
        <f>$K198*POWER($E$1,(AC$6-'[1]Tabulka propočtu, verze 2021'!$B$3))*AD$3/$E$4</f>
        <v>0</v>
      </c>
      <c r="AD198" s="117">
        <f>$L198*POWER($E$1,(AC$6-'[1]Tabulka propočtu, verze 2021'!$B$3))*AD$3/$E$4</f>
        <v>0</v>
      </c>
      <c r="AE198" s="1"/>
      <c r="AF198" s="117">
        <f>$K198*POWER($E$1,(AF$6-'[1]Tabulka propočtu, verze 2021'!$B$3))*AG$3/$E$4</f>
        <v>0</v>
      </c>
      <c r="AG198" s="117">
        <f>$L198*POWER($E$1,(AF$6-'[1]Tabulka propočtu, verze 2021'!$B$3))*AG$3/$E$4</f>
        <v>0</v>
      </c>
      <c r="AH198" s="1"/>
      <c r="AI198" s="117">
        <f>$K198*POWER($E$1,(AI$6-'[1]Tabulka propočtu, verze 2021'!$B$3))*AJ$3/$E$4</f>
        <v>0</v>
      </c>
      <c r="AJ198" s="117">
        <f>$L198*POWER($E$1,(AI$6-'[1]Tabulka propočtu, verze 2021'!$B$3))*AJ$3/$E$4</f>
        <v>0</v>
      </c>
      <c r="AK198" s="1"/>
      <c r="AL198" s="117">
        <f>$K198*POWER($E$1,(AL$6-'[1]Tabulka propočtu, verze 2021'!$B$3))*AM$3/$E$4</f>
        <v>0</v>
      </c>
      <c r="AM198" s="117">
        <f>$L198*POWER($E$1,(AL$6-'[1]Tabulka propočtu, verze 2021'!$B$3))*AM$3/$E$4</f>
        <v>0</v>
      </c>
      <c r="AN198" s="1"/>
      <c r="AO198" s="117">
        <f>$K198*POWER($E$1,(AO$6-'[1]Tabulka propočtu, verze 2021'!$B$3))*AP$3/$E$4</f>
        <v>0</v>
      </c>
      <c r="AP198" s="117">
        <f>$L198*POWER($E$1,(AO$6-'[1]Tabulka propočtu, verze 2021'!$B$3))*AP$3/$E$4</f>
        <v>0</v>
      </c>
      <c r="AQ198" s="1"/>
      <c r="AR198" s="117">
        <f>$K198*POWER($E$1,(AR$6-'[1]Tabulka propočtu, verze 2021'!$B$3))*AS$3/$E$4</f>
        <v>0</v>
      </c>
      <c r="AS198" s="117">
        <f>$L198*POWER($E$1,(AR$6-'[1]Tabulka propočtu, verze 2021'!$B$3))*AS$3/$E$4</f>
        <v>0</v>
      </c>
      <c r="AT198" s="1"/>
      <c r="AU198" s="117">
        <f>$K198*POWER($E$1,(AU$6-'[1]Tabulka propočtu, verze 2021'!$B$3))*AV$3/$E$4</f>
        <v>0</v>
      </c>
      <c r="AV198" s="117">
        <f>$L198*POWER($E$1,(AU$6-'[1]Tabulka propočtu, verze 2021'!$B$3))*AV$3/$E$4</f>
        <v>0</v>
      </c>
      <c r="AW198" s="1"/>
      <c r="AX198" s="117">
        <f>$K198*POWER($E$1,(AX$6-'[1]Tabulka propočtu, verze 2021'!$B$3))*AY$3/$E$4</f>
        <v>0</v>
      </c>
      <c r="AY198" s="117">
        <f>$L198*POWER($E$1,(AX$6-'[1]Tabulka propočtu, verze 2021'!$B$3))*AY$3/$E$4</f>
        <v>0</v>
      </c>
      <c r="AZ198" s="1"/>
      <c r="BA198" s="117">
        <f>$K198*POWER($E$1,(BA$6-'[1]Tabulka propočtu, verze 2021'!$B$3))*BB$3/$E$4</f>
        <v>0</v>
      </c>
      <c r="BB198" s="117">
        <f>$L198*POWER($E$1,(BA$6-'[1]Tabulka propočtu, verze 2021'!$B$3))*BB$3/$E$4</f>
        <v>0</v>
      </c>
      <c r="BC198" s="1"/>
      <c r="BD198" s="117">
        <f>$K198*POWER($E$1,(BD$6-'[1]Tabulka propočtu, verze 2021'!$B$3))*BE$3/$E$4</f>
        <v>0</v>
      </c>
      <c r="BE198" s="117">
        <f>$L198*POWER($E$1,(BD$6-'[1]Tabulka propočtu, verze 2021'!$B$3))*BE$3/$E$4</f>
        <v>0</v>
      </c>
      <c r="BF198" s="1"/>
      <c r="BG198" s="117">
        <f>$K198*POWER($E$1,(BG$6-'[1]Tabulka propočtu, verze 2021'!$B$3))*BH$3/$E$4</f>
        <v>0</v>
      </c>
      <c r="BH198" s="117">
        <f>$L198*POWER($E$1,(BG$6-'[1]Tabulka propočtu, verze 2021'!$B$3))*BH$3/$E$4</f>
        <v>0</v>
      </c>
      <c r="BI198" s="1"/>
      <c r="BJ198" s="117">
        <f>$K198*POWER($E$1,(BJ$6-'[1]Tabulka propočtu, verze 2021'!$B$3))*BK$3/$E$4</f>
        <v>0</v>
      </c>
      <c r="BK198" s="117">
        <f>$L198*POWER($E$1,(BJ$6-'[1]Tabulka propočtu, verze 2021'!$B$3))*BK$3/$E$4</f>
        <v>0</v>
      </c>
      <c r="BL198" s="1"/>
      <c r="BM198" s="117">
        <f>$K198*POWER($E$1,(BM$6-'[1]Tabulka propočtu, verze 2021'!$B$3))*BN$3/$E$4</f>
        <v>0</v>
      </c>
      <c r="BN198" s="117">
        <f>$L198*POWER($E$1,(BM$6-'[1]Tabulka propočtu, verze 2021'!$B$3))*BN$3/$E$4</f>
        <v>0</v>
      </c>
      <c r="BO198" s="1"/>
      <c r="BP198" s="117">
        <f>$K198*POWER($E$1,(BP$6-'[1]Tabulka propočtu, verze 2021'!$B$3))*BQ$3/$E$4</f>
        <v>0</v>
      </c>
      <c r="BQ198" s="117">
        <f>$L198*POWER($E$1,(BP$6-'[1]Tabulka propočtu, verze 2021'!$B$3))*BQ$3/$E$4</f>
        <v>0</v>
      </c>
      <c r="BR198" s="1"/>
      <c r="BS198" s="117">
        <f>$K198*POWER($E$1,(BS$6-'[1]Tabulka propočtu, verze 2021'!$B$3))*BT$3/$E$4</f>
        <v>0</v>
      </c>
      <c r="BT198" s="117">
        <f>$L198*POWER($E$1,(BS$6-'[1]Tabulka propočtu, verze 2021'!$B$3))*BT$3/$E$4</f>
        <v>0</v>
      </c>
      <c r="BU198" s="1"/>
      <c r="BV198" s="117">
        <f>$K198*POWER($E$1,(BV$6-'[1]Tabulka propočtu, verze 2021'!$B$3))*BW$3/$E$4</f>
        <v>0</v>
      </c>
      <c r="BW198" s="117">
        <f>$L198*POWER($E$1,(BV$6-'[1]Tabulka propočtu, verze 2021'!$B$3))*BW$3/$E$4</f>
        <v>0</v>
      </c>
      <c r="BX198" s="1"/>
      <c r="BY198" s="117">
        <f>$K198*POWER($E$1,(BY$6-'[1]Tabulka propočtu, verze 2021'!$B$3))*BZ$3/$E$4</f>
        <v>0</v>
      </c>
      <c r="BZ198" s="117">
        <f>$L198*POWER($E$1,(BY$6-'[1]Tabulka propočtu, verze 2021'!$B$3))*BZ$3/$E$4</f>
        <v>0</v>
      </c>
      <c r="CA198" s="1"/>
      <c r="CB198" s="117">
        <f>$K198*POWER($E$1,(CB$6-'[1]Tabulka propočtu, verze 2021'!$B$3))*CC$3/$E$4</f>
        <v>0</v>
      </c>
      <c r="CC198" s="117">
        <f>$L198*POWER($E$1,(CB$6-'[1]Tabulka propočtu, verze 2021'!$B$3))*CC$3/$E$4</f>
        <v>0</v>
      </c>
      <c r="CD198" s="1"/>
      <c r="CE198" s="117">
        <f>$K198*POWER($E$1,(CE$6-'[1]Tabulka propočtu, verze 2021'!$B$3))*CF$3/$E$4</f>
        <v>0</v>
      </c>
      <c r="CF198" s="117">
        <f>$L198*POWER($E$1,(CE$6-'[1]Tabulka propočtu, verze 2021'!$B$3))*CF$3/$E$4</f>
        <v>0</v>
      </c>
      <c r="CG198" s="1"/>
      <c r="CH198" s="117">
        <f>$K198*POWER($E$1,(CH$6-'[1]Tabulka propočtu, verze 2021'!$B$3))*CI$3/$E$4</f>
        <v>0</v>
      </c>
      <c r="CI198" s="117">
        <f>$L198*POWER($E$1,(CH$6-'[1]Tabulka propočtu, verze 2021'!$B$3))*CI$3/$E$4</f>
        <v>0</v>
      </c>
      <c r="CJ198" s="1"/>
      <c r="CK198" s="117">
        <f>$K198*POWER($E$1,(CK$6-'[1]Tabulka propočtu, verze 2021'!$B$3))*CL$3/$E$4</f>
        <v>0</v>
      </c>
      <c r="CL198" s="117">
        <f>$L198*POWER($E$1,(CK$6-'[1]Tabulka propočtu, verze 2021'!$B$3))*CL$3/$E$4</f>
        <v>0</v>
      </c>
      <c r="CM198" s="1"/>
      <c r="CN198" s="117">
        <f>$K198*POWER($E$1,(CN$6-'[1]Tabulka propočtu, verze 2021'!$B$3))*CO$3/$E$4</f>
        <v>0</v>
      </c>
      <c r="CO198" s="117">
        <f>$L198*POWER($E$1,(CN$6-'[1]Tabulka propočtu, verze 2021'!$B$3))*CO$3/$E$4</f>
        <v>0</v>
      </c>
      <c r="CP198" s="1"/>
      <c r="CQ198" s="117">
        <f>$K198*POWER($E$1,(CQ$6-'[1]Tabulka propočtu, verze 2021'!$B$3))*CR$3/$E$4</f>
        <v>0</v>
      </c>
      <c r="CR198" s="117">
        <f>$L198*POWER($E$1,(CQ$6-'[1]Tabulka propočtu, verze 2021'!$B$3))*CR$3/$E$4</f>
        <v>0</v>
      </c>
      <c r="CS198" s="1"/>
      <c r="CT198" s="117">
        <f>$K198*POWER($E$1,(CT$6-'[1]Tabulka propočtu, verze 2021'!$B$3))*CU$3/$E$4</f>
        <v>0</v>
      </c>
      <c r="CU198" s="117">
        <f>$L198*POWER($E$1,(CT$6-'[1]Tabulka propočtu, verze 2021'!$B$3))*CU$3/$E$4</f>
        <v>0</v>
      </c>
      <c r="CV198" s="1"/>
      <c r="CW198" s="117">
        <f>$K198*POWER($E$1,(CW$6-'[1]Tabulka propočtu, verze 2021'!$B$3))*CX$3/$E$4</f>
        <v>0</v>
      </c>
      <c r="CX198" s="117">
        <f>$L198*POWER($E$1,(CW$6-'[1]Tabulka propočtu, verze 2021'!$B$3))*CX$3/$E$4</f>
        <v>0</v>
      </c>
      <c r="CY198" s="1"/>
      <c r="CZ198" s="117">
        <f>$K198*POWER($E$1,(CZ$6-'[1]Tabulka propočtu, verze 2021'!$B$3))*DA$3/$E$4</f>
        <v>0</v>
      </c>
      <c r="DA198" s="117">
        <f>$L198*POWER($E$1,(CZ$6-'[1]Tabulka propočtu, verze 2021'!$B$3))*DA$3/$E$4</f>
        <v>0</v>
      </c>
      <c r="DB198" s="1"/>
      <c r="DC198" s="117">
        <f>$K198*POWER($E$1,(DC$6-'[1]Tabulka propočtu, verze 2021'!$B$3))*DD$3/$E$4</f>
        <v>0</v>
      </c>
      <c r="DD198" s="117">
        <f>$L198*POWER($E$1,(DC$6-'[1]Tabulka propočtu, verze 2021'!$B$3))*DD$3/$E$4</f>
        <v>0</v>
      </c>
      <c r="DE198" s="1"/>
    </row>
    <row r="199" spans="1:109" x14ac:dyDescent="0.2">
      <c r="A199" s="136"/>
      <c r="B199" s="137"/>
      <c r="C199" s="114" t="str">
        <f>'[1]Tabulka propočtu, verze 2021'!C194</f>
        <v>L02</v>
      </c>
      <c r="D199" s="144" t="str">
        <f>'[1]Tabulka propočtu, verze 2021'!D194</f>
        <v>Individuální protihluková opatření (IPO)</v>
      </c>
      <c r="E199" s="145" t="str">
        <f>'[1]Tabulka propočtu, verze 2021'!E194</f>
        <v>ks objektů</v>
      </c>
      <c r="F199" s="111">
        <f>'[1]Tabulka propočtu, verze 2021'!G194</f>
        <v>0.22055023732830586</v>
      </c>
      <c r="H199" s="126">
        <f>'[1]Tabulka propočtu, verze 2021'!$CQ194</f>
        <v>0</v>
      </c>
      <c r="I199" s="121">
        <f>'[1]Tabulka propočtu, verze 2021'!$CS194</f>
        <v>0</v>
      </c>
      <c r="K199" s="121">
        <f>'[1]Tabulka propočtu, verze 2021'!$CQ194</f>
        <v>0</v>
      </c>
      <c r="L199" s="121">
        <f>'[1]Tabulka propočtu, verze 2021'!$CS194</f>
        <v>0</v>
      </c>
      <c r="M199" s="64"/>
      <c r="N199" s="126">
        <f t="shared" si="391"/>
        <v>0</v>
      </c>
      <c r="O199" s="121">
        <f t="shared" si="392"/>
        <v>0</v>
      </c>
      <c r="P199"/>
      <c r="Q199" s="121">
        <f>$K199*POWER($E$1,(Q$6-'[1]Tabulka propočtu, verze 2021'!$B$3))*R$3/$E$4</f>
        <v>0</v>
      </c>
      <c r="R199" s="121">
        <f>$L199*POWER($E$1,(Q$6-'[1]Tabulka propočtu, verze 2021'!$B$3))*R$3/$E$4</f>
        <v>0</v>
      </c>
      <c r="S199"/>
      <c r="T199" s="121">
        <f>$K199*POWER($E$1,($T$6-'[1]Tabulka propočtu, verze 2021'!$B$3))*U$3/$E$4</f>
        <v>0</v>
      </c>
      <c r="U199" s="121">
        <f>$L199*POWER($E$1,($T$6-'[1]Tabulka propočtu, verze 2021'!$B$3))*U$3/$E$4</f>
        <v>0</v>
      </c>
      <c r="W199" s="121">
        <f>$K199*POWER($E$1,(W$6-'[1]Tabulka propočtu, verze 2021'!$B$3))*X$3/$E$4</f>
        <v>0</v>
      </c>
      <c r="X199" s="121">
        <f>$L199*POWER($E$1,(W$6-'[1]Tabulka propočtu, verze 2021'!$B$3))*X$3/$E$4</f>
        <v>0</v>
      </c>
      <c r="Z199" s="121">
        <f>$K199*POWER($E$1,(Z$6-'[1]Tabulka propočtu, verze 2021'!$B$3))*AA$3/$E$4</f>
        <v>0</v>
      </c>
      <c r="AA199" s="121">
        <f>$L199*POWER($E$1,(Z$6-'[1]Tabulka propočtu, verze 2021'!$B$3))*AA$3/$E$4</f>
        <v>0</v>
      </c>
      <c r="AB199" s="1"/>
      <c r="AC199" s="121">
        <f>$K199*POWER($E$1,(AC$6-'[1]Tabulka propočtu, verze 2021'!$B$3))*AD$3/$E$4</f>
        <v>0</v>
      </c>
      <c r="AD199" s="121">
        <f>$L199*POWER($E$1,(AC$6-'[1]Tabulka propočtu, verze 2021'!$B$3))*AD$3/$E$4</f>
        <v>0</v>
      </c>
      <c r="AE199" s="1"/>
      <c r="AF199" s="121">
        <f>$K199*POWER($E$1,(AF$6-'[1]Tabulka propočtu, verze 2021'!$B$3))*AG$3/$E$4</f>
        <v>0</v>
      </c>
      <c r="AG199" s="121">
        <f>$L199*POWER($E$1,(AF$6-'[1]Tabulka propočtu, verze 2021'!$B$3))*AG$3/$E$4</f>
        <v>0</v>
      </c>
      <c r="AH199" s="1"/>
      <c r="AI199" s="121">
        <f>$K199*POWER($E$1,(AI$6-'[1]Tabulka propočtu, verze 2021'!$B$3))*AJ$3/$E$4</f>
        <v>0</v>
      </c>
      <c r="AJ199" s="121">
        <f>$L199*POWER($E$1,(AI$6-'[1]Tabulka propočtu, verze 2021'!$B$3))*AJ$3/$E$4</f>
        <v>0</v>
      </c>
      <c r="AK199" s="1"/>
      <c r="AL199" s="121">
        <f>$K199*POWER($E$1,(AL$6-'[1]Tabulka propočtu, verze 2021'!$B$3))*AM$3/$E$4</f>
        <v>0</v>
      </c>
      <c r="AM199" s="121">
        <f>$L199*POWER($E$1,(AL$6-'[1]Tabulka propočtu, verze 2021'!$B$3))*AM$3/$E$4</f>
        <v>0</v>
      </c>
      <c r="AN199" s="1"/>
      <c r="AO199" s="121">
        <f>$K199*POWER($E$1,(AO$6-'[1]Tabulka propočtu, verze 2021'!$B$3))*AP$3/$E$4</f>
        <v>0</v>
      </c>
      <c r="AP199" s="121">
        <f>$L199*POWER($E$1,(AO$6-'[1]Tabulka propočtu, verze 2021'!$B$3))*AP$3/$E$4</f>
        <v>0</v>
      </c>
      <c r="AQ199" s="1"/>
      <c r="AR199" s="121">
        <f>$K199*POWER($E$1,(AR$6-'[1]Tabulka propočtu, verze 2021'!$B$3))*AS$3/$E$4</f>
        <v>0</v>
      </c>
      <c r="AS199" s="121">
        <f>$L199*POWER($E$1,(AR$6-'[1]Tabulka propočtu, verze 2021'!$B$3))*AS$3/$E$4</f>
        <v>0</v>
      </c>
      <c r="AT199" s="1"/>
      <c r="AU199" s="121">
        <f>$K199*POWER($E$1,(AU$6-'[1]Tabulka propočtu, verze 2021'!$B$3))*AV$3/$E$4</f>
        <v>0</v>
      </c>
      <c r="AV199" s="121">
        <f>$L199*POWER($E$1,(AU$6-'[1]Tabulka propočtu, verze 2021'!$B$3))*AV$3/$E$4</f>
        <v>0</v>
      </c>
      <c r="AW199" s="1"/>
      <c r="AX199" s="121">
        <f>$K199*POWER($E$1,(AX$6-'[1]Tabulka propočtu, verze 2021'!$B$3))*AY$3/$E$4</f>
        <v>0</v>
      </c>
      <c r="AY199" s="121">
        <f>$L199*POWER($E$1,(AX$6-'[1]Tabulka propočtu, verze 2021'!$B$3))*AY$3/$E$4</f>
        <v>0</v>
      </c>
      <c r="AZ199" s="1"/>
      <c r="BA199" s="121">
        <f>$K199*POWER($E$1,(BA$6-'[1]Tabulka propočtu, verze 2021'!$B$3))*BB$3/$E$4</f>
        <v>0</v>
      </c>
      <c r="BB199" s="121">
        <f>$L199*POWER($E$1,(BA$6-'[1]Tabulka propočtu, verze 2021'!$B$3))*BB$3/$E$4</f>
        <v>0</v>
      </c>
      <c r="BC199" s="1"/>
      <c r="BD199" s="121">
        <f>$K199*POWER($E$1,(BD$6-'[1]Tabulka propočtu, verze 2021'!$B$3))*BE$3/$E$4</f>
        <v>0</v>
      </c>
      <c r="BE199" s="121">
        <f>$L199*POWER($E$1,(BD$6-'[1]Tabulka propočtu, verze 2021'!$B$3))*BE$3/$E$4</f>
        <v>0</v>
      </c>
      <c r="BF199" s="1"/>
      <c r="BG199" s="121">
        <f>$K199*POWER($E$1,(BG$6-'[1]Tabulka propočtu, verze 2021'!$B$3))*BH$3/$E$4</f>
        <v>0</v>
      </c>
      <c r="BH199" s="121">
        <f>$L199*POWER($E$1,(BG$6-'[1]Tabulka propočtu, verze 2021'!$B$3))*BH$3/$E$4</f>
        <v>0</v>
      </c>
      <c r="BI199" s="1"/>
      <c r="BJ199" s="121">
        <f>$K199*POWER($E$1,(BJ$6-'[1]Tabulka propočtu, verze 2021'!$B$3))*BK$3/$E$4</f>
        <v>0</v>
      </c>
      <c r="BK199" s="121">
        <f>$L199*POWER($E$1,(BJ$6-'[1]Tabulka propočtu, verze 2021'!$B$3))*BK$3/$E$4</f>
        <v>0</v>
      </c>
      <c r="BL199" s="1"/>
      <c r="BM199" s="121">
        <f>$K199*POWER($E$1,(BM$6-'[1]Tabulka propočtu, verze 2021'!$B$3))*BN$3/$E$4</f>
        <v>0</v>
      </c>
      <c r="BN199" s="121">
        <f>$L199*POWER($E$1,(BM$6-'[1]Tabulka propočtu, verze 2021'!$B$3))*BN$3/$E$4</f>
        <v>0</v>
      </c>
      <c r="BO199" s="1"/>
      <c r="BP199" s="121">
        <f>$K199*POWER($E$1,(BP$6-'[1]Tabulka propočtu, verze 2021'!$B$3))*BQ$3/$E$4</f>
        <v>0</v>
      </c>
      <c r="BQ199" s="121">
        <f>$L199*POWER($E$1,(BP$6-'[1]Tabulka propočtu, verze 2021'!$B$3))*BQ$3/$E$4</f>
        <v>0</v>
      </c>
      <c r="BR199" s="1"/>
      <c r="BS199" s="121">
        <f>$K199*POWER($E$1,(BS$6-'[1]Tabulka propočtu, verze 2021'!$B$3))*BT$3/$E$4</f>
        <v>0</v>
      </c>
      <c r="BT199" s="121">
        <f>$L199*POWER($E$1,(BS$6-'[1]Tabulka propočtu, verze 2021'!$B$3))*BT$3/$E$4</f>
        <v>0</v>
      </c>
      <c r="BU199" s="1"/>
      <c r="BV199" s="121">
        <f>$K199*POWER($E$1,(BV$6-'[1]Tabulka propočtu, verze 2021'!$B$3))*BW$3/$E$4</f>
        <v>0</v>
      </c>
      <c r="BW199" s="121">
        <f>$L199*POWER($E$1,(BV$6-'[1]Tabulka propočtu, verze 2021'!$B$3))*BW$3/$E$4</f>
        <v>0</v>
      </c>
      <c r="BX199" s="1"/>
      <c r="BY199" s="121">
        <f>$K199*POWER($E$1,(BY$6-'[1]Tabulka propočtu, verze 2021'!$B$3))*BZ$3/$E$4</f>
        <v>0</v>
      </c>
      <c r="BZ199" s="121">
        <f>$L199*POWER($E$1,(BY$6-'[1]Tabulka propočtu, verze 2021'!$B$3))*BZ$3/$E$4</f>
        <v>0</v>
      </c>
      <c r="CA199" s="1"/>
      <c r="CB199" s="121">
        <f>$K199*POWER($E$1,(CB$6-'[1]Tabulka propočtu, verze 2021'!$B$3))*CC$3/$E$4</f>
        <v>0</v>
      </c>
      <c r="CC199" s="121">
        <f>$L199*POWER($E$1,(CB$6-'[1]Tabulka propočtu, verze 2021'!$B$3))*CC$3/$E$4</f>
        <v>0</v>
      </c>
      <c r="CD199" s="1"/>
      <c r="CE199" s="121">
        <f>$K199*POWER($E$1,(CE$6-'[1]Tabulka propočtu, verze 2021'!$B$3))*CF$3/$E$4</f>
        <v>0</v>
      </c>
      <c r="CF199" s="121">
        <f>$L199*POWER($E$1,(CE$6-'[1]Tabulka propočtu, verze 2021'!$B$3))*CF$3/$E$4</f>
        <v>0</v>
      </c>
      <c r="CG199" s="1"/>
      <c r="CH199" s="121">
        <f>$K199*POWER($E$1,(CH$6-'[1]Tabulka propočtu, verze 2021'!$B$3))*CI$3/$E$4</f>
        <v>0</v>
      </c>
      <c r="CI199" s="121">
        <f>$L199*POWER($E$1,(CH$6-'[1]Tabulka propočtu, verze 2021'!$B$3))*CI$3/$E$4</f>
        <v>0</v>
      </c>
      <c r="CJ199" s="1"/>
      <c r="CK199" s="121">
        <f>$K199*POWER($E$1,(CK$6-'[1]Tabulka propočtu, verze 2021'!$B$3))*CL$3/$E$4</f>
        <v>0</v>
      </c>
      <c r="CL199" s="121">
        <f>$L199*POWER($E$1,(CK$6-'[1]Tabulka propočtu, verze 2021'!$B$3))*CL$3/$E$4</f>
        <v>0</v>
      </c>
      <c r="CM199" s="1"/>
      <c r="CN199" s="121">
        <f>$K199*POWER($E$1,(CN$6-'[1]Tabulka propočtu, verze 2021'!$B$3))*CO$3/$E$4</f>
        <v>0</v>
      </c>
      <c r="CO199" s="121">
        <f>$L199*POWER($E$1,(CN$6-'[1]Tabulka propočtu, verze 2021'!$B$3))*CO$3/$E$4</f>
        <v>0</v>
      </c>
      <c r="CP199" s="1"/>
      <c r="CQ199" s="121">
        <f>$K199*POWER($E$1,(CQ$6-'[1]Tabulka propočtu, verze 2021'!$B$3))*CR$3/$E$4</f>
        <v>0</v>
      </c>
      <c r="CR199" s="121">
        <f>$L199*POWER($E$1,(CQ$6-'[1]Tabulka propočtu, verze 2021'!$B$3))*CR$3/$E$4</f>
        <v>0</v>
      </c>
      <c r="CS199" s="1"/>
      <c r="CT199" s="121">
        <f>$K199*POWER($E$1,(CT$6-'[1]Tabulka propočtu, verze 2021'!$B$3))*CU$3/$E$4</f>
        <v>0</v>
      </c>
      <c r="CU199" s="121">
        <f>$L199*POWER($E$1,(CT$6-'[1]Tabulka propočtu, verze 2021'!$B$3))*CU$3/$E$4</f>
        <v>0</v>
      </c>
      <c r="CV199" s="1"/>
      <c r="CW199" s="121">
        <f>$K199*POWER($E$1,(CW$6-'[1]Tabulka propočtu, verze 2021'!$B$3))*CX$3/$E$4</f>
        <v>0</v>
      </c>
      <c r="CX199" s="121">
        <f>$L199*POWER($E$1,(CW$6-'[1]Tabulka propočtu, verze 2021'!$B$3))*CX$3/$E$4</f>
        <v>0</v>
      </c>
      <c r="CY199" s="1"/>
      <c r="CZ199" s="121">
        <f>$K199*POWER($E$1,(CZ$6-'[1]Tabulka propočtu, verze 2021'!$B$3))*DA$3/$E$4</f>
        <v>0</v>
      </c>
      <c r="DA199" s="121">
        <f>$L199*POWER($E$1,(CZ$6-'[1]Tabulka propočtu, verze 2021'!$B$3))*DA$3/$E$4</f>
        <v>0</v>
      </c>
      <c r="DB199" s="1"/>
      <c r="DC199" s="121">
        <f>$K199*POWER($E$1,(DC$6-'[1]Tabulka propočtu, verze 2021'!$B$3))*DD$3/$E$4</f>
        <v>0</v>
      </c>
      <c r="DD199" s="121">
        <f>$L199*POWER($E$1,(DC$6-'[1]Tabulka propočtu, verze 2021'!$B$3))*DD$3/$E$4</f>
        <v>0</v>
      </c>
      <c r="DE199" s="1"/>
    </row>
    <row r="200" spans="1:109" x14ac:dyDescent="0.2">
      <c r="A200" s="136"/>
      <c r="B200" s="123" t="s">
        <v>32</v>
      </c>
      <c r="C200" s="114" t="str">
        <f>'[1]Tabulka propočtu, verze 2021'!C195</f>
        <v>L03</v>
      </c>
      <c r="D200" s="75" t="str">
        <f>'[1]Tabulka propočtu, verze 2021'!D195</f>
        <v>Rezervní řádek</v>
      </c>
      <c r="E200" s="76">
        <f>'[1]Tabulka propočtu, verze 2021'!E195</f>
        <v>0</v>
      </c>
      <c r="F200" s="77">
        <f>'[1]Tabulka propočtu, verze 2021'!G195</f>
        <v>0</v>
      </c>
      <c r="H200" s="126">
        <f>'[1]Tabulka propočtu, verze 2021'!$CQ195</f>
        <v>0</v>
      </c>
      <c r="I200" s="121">
        <f>'[1]Tabulka propočtu, verze 2021'!$CS195</f>
        <v>0</v>
      </c>
      <c r="K200" s="121">
        <f>'[1]Tabulka propočtu, verze 2021'!$CQ195</f>
        <v>0</v>
      </c>
      <c r="L200" s="121">
        <f>'[1]Tabulka propočtu, verze 2021'!$CS195</f>
        <v>0</v>
      </c>
      <c r="M200" s="64"/>
      <c r="N200" s="126">
        <f t="shared" si="391"/>
        <v>0</v>
      </c>
      <c r="O200" s="121">
        <f t="shared" si="392"/>
        <v>0</v>
      </c>
      <c r="P200"/>
      <c r="Q200" s="121">
        <f>$K200*POWER($E$1,(Q$6-'[1]Tabulka propočtu, verze 2021'!$B$3))*R$3/$E$4</f>
        <v>0</v>
      </c>
      <c r="R200" s="121">
        <f>$L200*POWER($E$1,(Q$6-'[1]Tabulka propočtu, verze 2021'!$B$3))*R$3/$E$4</f>
        <v>0</v>
      </c>
      <c r="S200"/>
      <c r="T200" s="121">
        <f>$K200*POWER($E$1,($T$6-'[1]Tabulka propočtu, verze 2021'!$B$3))*U$3/$E$4</f>
        <v>0</v>
      </c>
      <c r="U200" s="121">
        <f>$L200*POWER($E$1,($T$6-'[1]Tabulka propočtu, verze 2021'!$B$3))*U$3/$E$4</f>
        <v>0</v>
      </c>
      <c r="W200" s="121">
        <f>$K200*POWER($E$1,(W$6-'[1]Tabulka propočtu, verze 2021'!$B$3))*X$3/$E$4</f>
        <v>0</v>
      </c>
      <c r="X200" s="121">
        <f>$L200*POWER($E$1,(W$6-'[1]Tabulka propočtu, verze 2021'!$B$3))*X$3/$E$4</f>
        <v>0</v>
      </c>
      <c r="Z200" s="121">
        <f>$K200*POWER($E$1,(Z$6-'[1]Tabulka propočtu, verze 2021'!$B$3))*AA$3/$E$4</f>
        <v>0</v>
      </c>
      <c r="AA200" s="121">
        <f>$L200*POWER($E$1,(Z$6-'[1]Tabulka propočtu, verze 2021'!$B$3))*AA$3/$E$4</f>
        <v>0</v>
      </c>
      <c r="AB200" s="1"/>
      <c r="AC200" s="121">
        <f>$K200*POWER($E$1,(AC$6-'[1]Tabulka propočtu, verze 2021'!$B$3))*AD$3/$E$4</f>
        <v>0</v>
      </c>
      <c r="AD200" s="121">
        <f>$L200*POWER($E$1,(AC$6-'[1]Tabulka propočtu, verze 2021'!$B$3))*AD$3/$E$4</f>
        <v>0</v>
      </c>
      <c r="AE200" s="1"/>
      <c r="AF200" s="121">
        <f>$K200*POWER($E$1,(AF$6-'[1]Tabulka propočtu, verze 2021'!$B$3))*AG$3/$E$4</f>
        <v>0</v>
      </c>
      <c r="AG200" s="121">
        <f>$L200*POWER($E$1,(AF$6-'[1]Tabulka propočtu, verze 2021'!$B$3))*AG$3/$E$4</f>
        <v>0</v>
      </c>
      <c r="AH200" s="1"/>
      <c r="AI200" s="121">
        <f>$K200*POWER($E$1,(AI$6-'[1]Tabulka propočtu, verze 2021'!$B$3))*AJ$3/$E$4</f>
        <v>0</v>
      </c>
      <c r="AJ200" s="121">
        <f>$L200*POWER($E$1,(AI$6-'[1]Tabulka propočtu, verze 2021'!$B$3))*AJ$3/$E$4</f>
        <v>0</v>
      </c>
      <c r="AK200" s="1"/>
      <c r="AL200" s="121">
        <f>$K200*POWER($E$1,(AL$6-'[1]Tabulka propočtu, verze 2021'!$B$3))*AM$3/$E$4</f>
        <v>0</v>
      </c>
      <c r="AM200" s="121">
        <f>$L200*POWER($E$1,(AL$6-'[1]Tabulka propočtu, verze 2021'!$B$3))*AM$3/$E$4</f>
        <v>0</v>
      </c>
      <c r="AN200" s="1"/>
      <c r="AO200" s="121">
        <f>$K200*POWER($E$1,(AO$6-'[1]Tabulka propočtu, verze 2021'!$B$3))*AP$3/$E$4</f>
        <v>0</v>
      </c>
      <c r="AP200" s="121">
        <f>$L200*POWER($E$1,(AO$6-'[1]Tabulka propočtu, verze 2021'!$B$3))*AP$3/$E$4</f>
        <v>0</v>
      </c>
      <c r="AQ200" s="1"/>
      <c r="AR200" s="121">
        <f>$K200*POWER($E$1,(AR$6-'[1]Tabulka propočtu, verze 2021'!$B$3))*AS$3/$E$4</f>
        <v>0</v>
      </c>
      <c r="AS200" s="121">
        <f>$L200*POWER($E$1,(AR$6-'[1]Tabulka propočtu, verze 2021'!$B$3))*AS$3/$E$4</f>
        <v>0</v>
      </c>
      <c r="AT200" s="1"/>
      <c r="AU200" s="121">
        <f>$K200*POWER($E$1,(AU$6-'[1]Tabulka propočtu, verze 2021'!$B$3))*AV$3/$E$4</f>
        <v>0</v>
      </c>
      <c r="AV200" s="121">
        <f>$L200*POWER($E$1,(AU$6-'[1]Tabulka propočtu, verze 2021'!$B$3))*AV$3/$E$4</f>
        <v>0</v>
      </c>
      <c r="AW200" s="1"/>
      <c r="AX200" s="121">
        <f>$K200*POWER($E$1,(AX$6-'[1]Tabulka propočtu, verze 2021'!$B$3))*AY$3/$E$4</f>
        <v>0</v>
      </c>
      <c r="AY200" s="121">
        <f>$L200*POWER($E$1,(AX$6-'[1]Tabulka propočtu, verze 2021'!$B$3))*AY$3/$E$4</f>
        <v>0</v>
      </c>
      <c r="AZ200" s="1"/>
      <c r="BA200" s="121">
        <f>$K200*POWER($E$1,(BA$6-'[1]Tabulka propočtu, verze 2021'!$B$3))*BB$3/$E$4</f>
        <v>0</v>
      </c>
      <c r="BB200" s="121">
        <f>$L200*POWER($E$1,(BA$6-'[1]Tabulka propočtu, verze 2021'!$B$3))*BB$3/$E$4</f>
        <v>0</v>
      </c>
      <c r="BC200" s="1"/>
      <c r="BD200" s="121">
        <f>$K200*POWER($E$1,(BD$6-'[1]Tabulka propočtu, verze 2021'!$B$3))*BE$3/$E$4</f>
        <v>0</v>
      </c>
      <c r="BE200" s="121">
        <f>$L200*POWER($E$1,(BD$6-'[1]Tabulka propočtu, verze 2021'!$B$3))*BE$3/$E$4</f>
        <v>0</v>
      </c>
      <c r="BF200" s="1"/>
      <c r="BG200" s="121">
        <f>$K200*POWER($E$1,(BG$6-'[1]Tabulka propočtu, verze 2021'!$B$3))*BH$3/$E$4</f>
        <v>0</v>
      </c>
      <c r="BH200" s="121">
        <f>$L200*POWER($E$1,(BG$6-'[1]Tabulka propočtu, verze 2021'!$B$3))*BH$3/$E$4</f>
        <v>0</v>
      </c>
      <c r="BI200" s="1"/>
      <c r="BJ200" s="121">
        <f>$K200*POWER($E$1,(BJ$6-'[1]Tabulka propočtu, verze 2021'!$B$3))*BK$3/$E$4</f>
        <v>0</v>
      </c>
      <c r="BK200" s="121">
        <f>$L200*POWER($E$1,(BJ$6-'[1]Tabulka propočtu, verze 2021'!$B$3))*BK$3/$E$4</f>
        <v>0</v>
      </c>
      <c r="BL200" s="1"/>
      <c r="BM200" s="121">
        <f>$K200*POWER($E$1,(BM$6-'[1]Tabulka propočtu, verze 2021'!$B$3))*BN$3/$E$4</f>
        <v>0</v>
      </c>
      <c r="BN200" s="121">
        <f>$L200*POWER($E$1,(BM$6-'[1]Tabulka propočtu, verze 2021'!$B$3))*BN$3/$E$4</f>
        <v>0</v>
      </c>
      <c r="BO200" s="1"/>
      <c r="BP200" s="121">
        <f>$K200*POWER($E$1,(BP$6-'[1]Tabulka propočtu, verze 2021'!$B$3))*BQ$3/$E$4</f>
        <v>0</v>
      </c>
      <c r="BQ200" s="121">
        <f>$L200*POWER($E$1,(BP$6-'[1]Tabulka propočtu, verze 2021'!$B$3))*BQ$3/$E$4</f>
        <v>0</v>
      </c>
      <c r="BR200" s="1"/>
      <c r="BS200" s="121">
        <f>$K200*POWER($E$1,(BS$6-'[1]Tabulka propočtu, verze 2021'!$B$3))*BT$3/$E$4</f>
        <v>0</v>
      </c>
      <c r="BT200" s="121">
        <f>$L200*POWER($E$1,(BS$6-'[1]Tabulka propočtu, verze 2021'!$B$3))*BT$3/$E$4</f>
        <v>0</v>
      </c>
      <c r="BU200" s="1"/>
      <c r="BV200" s="121">
        <f>$K200*POWER($E$1,(BV$6-'[1]Tabulka propočtu, verze 2021'!$B$3))*BW$3/$E$4</f>
        <v>0</v>
      </c>
      <c r="BW200" s="121">
        <f>$L200*POWER($E$1,(BV$6-'[1]Tabulka propočtu, verze 2021'!$B$3))*BW$3/$E$4</f>
        <v>0</v>
      </c>
      <c r="BX200" s="1"/>
      <c r="BY200" s="121">
        <f>$K200*POWER($E$1,(BY$6-'[1]Tabulka propočtu, verze 2021'!$B$3))*BZ$3/$E$4</f>
        <v>0</v>
      </c>
      <c r="BZ200" s="121">
        <f>$L200*POWER($E$1,(BY$6-'[1]Tabulka propočtu, verze 2021'!$B$3))*BZ$3/$E$4</f>
        <v>0</v>
      </c>
      <c r="CA200" s="1"/>
      <c r="CB200" s="121">
        <f>$K200*POWER($E$1,(CB$6-'[1]Tabulka propočtu, verze 2021'!$B$3))*CC$3/$E$4</f>
        <v>0</v>
      </c>
      <c r="CC200" s="121">
        <f>$L200*POWER($E$1,(CB$6-'[1]Tabulka propočtu, verze 2021'!$B$3))*CC$3/$E$4</f>
        <v>0</v>
      </c>
      <c r="CD200" s="1"/>
      <c r="CE200" s="121">
        <f>$K200*POWER($E$1,(CE$6-'[1]Tabulka propočtu, verze 2021'!$B$3))*CF$3/$E$4</f>
        <v>0</v>
      </c>
      <c r="CF200" s="121">
        <f>$L200*POWER($E$1,(CE$6-'[1]Tabulka propočtu, verze 2021'!$B$3))*CF$3/$E$4</f>
        <v>0</v>
      </c>
      <c r="CG200" s="1"/>
      <c r="CH200" s="121">
        <f>$K200*POWER($E$1,(CH$6-'[1]Tabulka propočtu, verze 2021'!$B$3))*CI$3/$E$4</f>
        <v>0</v>
      </c>
      <c r="CI200" s="121">
        <f>$L200*POWER($E$1,(CH$6-'[1]Tabulka propočtu, verze 2021'!$B$3))*CI$3/$E$4</f>
        <v>0</v>
      </c>
      <c r="CJ200" s="1"/>
      <c r="CK200" s="121">
        <f>$K200*POWER($E$1,(CK$6-'[1]Tabulka propočtu, verze 2021'!$B$3))*CL$3/$E$4</f>
        <v>0</v>
      </c>
      <c r="CL200" s="121">
        <f>$L200*POWER($E$1,(CK$6-'[1]Tabulka propočtu, verze 2021'!$B$3))*CL$3/$E$4</f>
        <v>0</v>
      </c>
      <c r="CM200" s="1"/>
      <c r="CN200" s="121">
        <f>$K200*POWER($E$1,(CN$6-'[1]Tabulka propočtu, verze 2021'!$B$3))*CO$3/$E$4</f>
        <v>0</v>
      </c>
      <c r="CO200" s="121">
        <f>$L200*POWER($E$1,(CN$6-'[1]Tabulka propočtu, verze 2021'!$B$3))*CO$3/$E$4</f>
        <v>0</v>
      </c>
      <c r="CP200" s="1"/>
      <c r="CQ200" s="121">
        <f>$K200*POWER($E$1,(CQ$6-'[1]Tabulka propočtu, verze 2021'!$B$3))*CR$3/$E$4</f>
        <v>0</v>
      </c>
      <c r="CR200" s="121">
        <f>$L200*POWER($E$1,(CQ$6-'[1]Tabulka propočtu, verze 2021'!$B$3))*CR$3/$E$4</f>
        <v>0</v>
      </c>
      <c r="CS200" s="1"/>
      <c r="CT200" s="121">
        <f>$K200*POWER($E$1,(CT$6-'[1]Tabulka propočtu, verze 2021'!$B$3))*CU$3/$E$4</f>
        <v>0</v>
      </c>
      <c r="CU200" s="121">
        <f>$L200*POWER($E$1,(CT$6-'[1]Tabulka propočtu, verze 2021'!$B$3))*CU$3/$E$4</f>
        <v>0</v>
      </c>
      <c r="CV200" s="1"/>
      <c r="CW200" s="121">
        <f>$K200*POWER($E$1,(CW$6-'[1]Tabulka propočtu, verze 2021'!$B$3))*CX$3/$E$4</f>
        <v>0</v>
      </c>
      <c r="CX200" s="121">
        <f>$L200*POWER($E$1,(CW$6-'[1]Tabulka propočtu, verze 2021'!$B$3))*CX$3/$E$4</f>
        <v>0</v>
      </c>
      <c r="CY200" s="1"/>
      <c r="CZ200" s="121">
        <f>$K200*POWER($E$1,(CZ$6-'[1]Tabulka propočtu, verze 2021'!$B$3))*DA$3/$E$4</f>
        <v>0</v>
      </c>
      <c r="DA200" s="121">
        <f>$L200*POWER($E$1,(CZ$6-'[1]Tabulka propočtu, verze 2021'!$B$3))*DA$3/$E$4</f>
        <v>0</v>
      </c>
      <c r="DB200" s="1"/>
      <c r="DC200" s="121">
        <f>$K200*POWER($E$1,(DC$6-'[1]Tabulka propočtu, verze 2021'!$B$3))*DD$3/$E$4</f>
        <v>0</v>
      </c>
      <c r="DD200" s="121">
        <f>$L200*POWER($E$1,(DC$6-'[1]Tabulka propočtu, verze 2021'!$B$3))*DD$3/$E$4</f>
        <v>0</v>
      </c>
      <c r="DE200" s="1"/>
    </row>
    <row r="201" spans="1:109" x14ac:dyDescent="0.2">
      <c r="A201" s="136"/>
      <c r="B201" s="119"/>
      <c r="C201" s="114" t="str">
        <f>'[1]Tabulka propočtu, verze 2021'!C196</f>
        <v>L04</v>
      </c>
      <c r="D201" s="75" t="str">
        <f>'[1]Tabulka propočtu, verze 2021'!D196</f>
        <v>Rezervní řádek</v>
      </c>
      <c r="E201" s="76">
        <f>'[1]Tabulka propočtu, verze 2021'!E196</f>
        <v>0</v>
      </c>
      <c r="F201" s="77">
        <f>'[1]Tabulka propočtu, verze 2021'!G196</f>
        <v>0</v>
      </c>
      <c r="H201" s="126">
        <f>'[1]Tabulka propočtu, verze 2021'!$CQ196</f>
        <v>0</v>
      </c>
      <c r="I201" s="121">
        <f>'[1]Tabulka propočtu, verze 2021'!$CS196</f>
        <v>0</v>
      </c>
      <c r="K201" s="121">
        <f>'[1]Tabulka propočtu, verze 2021'!$CQ196</f>
        <v>0</v>
      </c>
      <c r="L201" s="121">
        <f>'[1]Tabulka propočtu, verze 2021'!$CS196</f>
        <v>0</v>
      </c>
      <c r="M201" s="64"/>
      <c r="N201" s="126">
        <f t="shared" si="391"/>
        <v>0</v>
      </c>
      <c r="O201" s="121">
        <f t="shared" si="392"/>
        <v>0</v>
      </c>
      <c r="P201"/>
      <c r="Q201" s="121">
        <f>$K201*POWER($E$1,(Q$6-'[1]Tabulka propočtu, verze 2021'!$B$3))*R$3/$E$4</f>
        <v>0</v>
      </c>
      <c r="R201" s="121">
        <f>$L201*POWER($E$1,(Q$6-'[1]Tabulka propočtu, verze 2021'!$B$3))*R$3/$E$4</f>
        <v>0</v>
      </c>
      <c r="S201"/>
      <c r="T201" s="121">
        <f>$K201*POWER($E$1,($T$6-'[1]Tabulka propočtu, verze 2021'!$B$3))*U$3/$E$4</f>
        <v>0</v>
      </c>
      <c r="U201" s="121">
        <f>$L201*POWER($E$1,($T$6-'[1]Tabulka propočtu, verze 2021'!$B$3))*U$3/$E$4</f>
        <v>0</v>
      </c>
      <c r="W201" s="121">
        <f>$K201*POWER($E$1,(W$6-'[1]Tabulka propočtu, verze 2021'!$B$3))*X$3/$E$4</f>
        <v>0</v>
      </c>
      <c r="X201" s="121">
        <f>$L201*POWER($E$1,(W$6-'[1]Tabulka propočtu, verze 2021'!$B$3))*X$3/$E$4</f>
        <v>0</v>
      </c>
      <c r="Z201" s="121">
        <f>$K201*POWER($E$1,(Z$6-'[1]Tabulka propočtu, verze 2021'!$B$3))*AA$3/$E$4</f>
        <v>0</v>
      </c>
      <c r="AA201" s="121">
        <f>$L201*POWER($E$1,(Z$6-'[1]Tabulka propočtu, verze 2021'!$B$3))*AA$3/$E$4</f>
        <v>0</v>
      </c>
      <c r="AB201" s="1"/>
      <c r="AC201" s="121">
        <f>$K201*POWER($E$1,(AC$6-'[1]Tabulka propočtu, verze 2021'!$B$3))*AD$3/$E$4</f>
        <v>0</v>
      </c>
      <c r="AD201" s="121">
        <f>$L201*POWER($E$1,(AC$6-'[1]Tabulka propočtu, verze 2021'!$B$3))*AD$3/$E$4</f>
        <v>0</v>
      </c>
      <c r="AE201" s="1"/>
      <c r="AF201" s="121">
        <f>$K201*POWER($E$1,(AF$6-'[1]Tabulka propočtu, verze 2021'!$B$3))*AG$3/$E$4</f>
        <v>0</v>
      </c>
      <c r="AG201" s="121">
        <f>$L201*POWER($E$1,(AF$6-'[1]Tabulka propočtu, verze 2021'!$B$3))*AG$3/$E$4</f>
        <v>0</v>
      </c>
      <c r="AH201" s="1"/>
      <c r="AI201" s="121">
        <f>$K201*POWER($E$1,(AI$6-'[1]Tabulka propočtu, verze 2021'!$B$3))*AJ$3/$E$4</f>
        <v>0</v>
      </c>
      <c r="AJ201" s="121">
        <f>$L201*POWER($E$1,(AI$6-'[1]Tabulka propočtu, verze 2021'!$B$3))*AJ$3/$E$4</f>
        <v>0</v>
      </c>
      <c r="AK201" s="1"/>
      <c r="AL201" s="121">
        <f>$K201*POWER($E$1,(AL$6-'[1]Tabulka propočtu, verze 2021'!$B$3))*AM$3/$E$4</f>
        <v>0</v>
      </c>
      <c r="AM201" s="121">
        <f>$L201*POWER($E$1,(AL$6-'[1]Tabulka propočtu, verze 2021'!$B$3))*AM$3/$E$4</f>
        <v>0</v>
      </c>
      <c r="AN201" s="1"/>
      <c r="AO201" s="121">
        <f>$K201*POWER($E$1,(AO$6-'[1]Tabulka propočtu, verze 2021'!$B$3))*AP$3/$E$4</f>
        <v>0</v>
      </c>
      <c r="AP201" s="121">
        <f>$L201*POWER($E$1,(AO$6-'[1]Tabulka propočtu, verze 2021'!$B$3))*AP$3/$E$4</f>
        <v>0</v>
      </c>
      <c r="AQ201" s="1"/>
      <c r="AR201" s="121">
        <f>$K201*POWER($E$1,(AR$6-'[1]Tabulka propočtu, verze 2021'!$B$3))*AS$3/$E$4</f>
        <v>0</v>
      </c>
      <c r="AS201" s="121">
        <f>$L201*POWER($E$1,(AR$6-'[1]Tabulka propočtu, verze 2021'!$B$3))*AS$3/$E$4</f>
        <v>0</v>
      </c>
      <c r="AT201" s="1"/>
      <c r="AU201" s="121">
        <f>$K201*POWER($E$1,(AU$6-'[1]Tabulka propočtu, verze 2021'!$B$3))*AV$3/$E$4</f>
        <v>0</v>
      </c>
      <c r="AV201" s="121">
        <f>$L201*POWER($E$1,(AU$6-'[1]Tabulka propočtu, verze 2021'!$B$3))*AV$3/$E$4</f>
        <v>0</v>
      </c>
      <c r="AW201" s="1"/>
      <c r="AX201" s="121">
        <f>$K201*POWER($E$1,(AX$6-'[1]Tabulka propočtu, verze 2021'!$B$3))*AY$3/$E$4</f>
        <v>0</v>
      </c>
      <c r="AY201" s="121">
        <f>$L201*POWER($E$1,(AX$6-'[1]Tabulka propočtu, verze 2021'!$B$3))*AY$3/$E$4</f>
        <v>0</v>
      </c>
      <c r="AZ201" s="1"/>
      <c r="BA201" s="121">
        <f>$K201*POWER($E$1,(BA$6-'[1]Tabulka propočtu, verze 2021'!$B$3))*BB$3/$E$4</f>
        <v>0</v>
      </c>
      <c r="BB201" s="121">
        <f>$L201*POWER($E$1,(BA$6-'[1]Tabulka propočtu, verze 2021'!$B$3))*BB$3/$E$4</f>
        <v>0</v>
      </c>
      <c r="BC201" s="1"/>
      <c r="BD201" s="121">
        <f>$K201*POWER($E$1,(BD$6-'[1]Tabulka propočtu, verze 2021'!$B$3))*BE$3/$E$4</f>
        <v>0</v>
      </c>
      <c r="BE201" s="121">
        <f>$L201*POWER($E$1,(BD$6-'[1]Tabulka propočtu, verze 2021'!$B$3))*BE$3/$E$4</f>
        <v>0</v>
      </c>
      <c r="BF201" s="1"/>
      <c r="BG201" s="121">
        <f>$K201*POWER($E$1,(BG$6-'[1]Tabulka propočtu, verze 2021'!$B$3))*BH$3/$E$4</f>
        <v>0</v>
      </c>
      <c r="BH201" s="121">
        <f>$L201*POWER($E$1,(BG$6-'[1]Tabulka propočtu, verze 2021'!$B$3))*BH$3/$E$4</f>
        <v>0</v>
      </c>
      <c r="BI201" s="1"/>
      <c r="BJ201" s="121">
        <f>$K201*POWER($E$1,(BJ$6-'[1]Tabulka propočtu, verze 2021'!$B$3))*BK$3/$E$4</f>
        <v>0</v>
      </c>
      <c r="BK201" s="121">
        <f>$L201*POWER($E$1,(BJ$6-'[1]Tabulka propočtu, verze 2021'!$B$3))*BK$3/$E$4</f>
        <v>0</v>
      </c>
      <c r="BL201" s="1"/>
      <c r="BM201" s="121">
        <f>$K201*POWER($E$1,(BM$6-'[1]Tabulka propočtu, verze 2021'!$B$3))*BN$3/$E$4</f>
        <v>0</v>
      </c>
      <c r="BN201" s="121">
        <f>$L201*POWER($E$1,(BM$6-'[1]Tabulka propočtu, verze 2021'!$B$3))*BN$3/$E$4</f>
        <v>0</v>
      </c>
      <c r="BO201" s="1"/>
      <c r="BP201" s="121">
        <f>$K201*POWER($E$1,(BP$6-'[1]Tabulka propočtu, verze 2021'!$B$3))*BQ$3/$E$4</f>
        <v>0</v>
      </c>
      <c r="BQ201" s="121">
        <f>$L201*POWER($E$1,(BP$6-'[1]Tabulka propočtu, verze 2021'!$B$3))*BQ$3/$E$4</f>
        <v>0</v>
      </c>
      <c r="BR201" s="1"/>
      <c r="BS201" s="121">
        <f>$K201*POWER($E$1,(BS$6-'[1]Tabulka propočtu, verze 2021'!$B$3))*BT$3/$E$4</f>
        <v>0</v>
      </c>
      <c r="BT201" s="121">
        <f>$L201*POWER($E$1,(BS$6-'[1]Tabulka propočtu, verze 2021'!$B$3))*BT$3/$E$4</f>
        <v>0</v>
      </c>
      <c r="BU201" s="1"/>
      <c r="BV201" s="121">
        <f>$K201*POWER($E$1,(BV$6-'[1]Tabulka propočtu, verze 2021'!$B$3))*BW$3/$E$4</f>
        <v>0</v>
      </c>
      <c r="BW201" s="121">
        <f>$L201*POWER($E$1,(BV$6-'[1]Tabulka propočtu, verze 2021'!$B$3))*BW$3/$E$4</f>
        <v>0</v>
      </c>
      <c r="BX201" s="1"/>
      <c r="BY201" s="121">
        <f>$K201*POWER($E$1,(BY$6-'[1]Tabulka propočtu, verze 2021'!$B$3))*BZ$3/$E$4</f>
        <v>0</v>
      </c>
      <c r="BZ201" s="121">
        <f>$L201*POWER($E$1,(BY$6-'[1]Tabulka propočtu, verze 2021'!$B$3))*BZ$3/$E$4</f>
        <v>0</v>
      </c>
      <c r="CA201" s="1"/>
      <c r="CB201" s="121">
        <f>$K201*POWER($E$1,(CB$6-'[1]Tabulka propočtu, verze 2021'!$B$3))*CC$3/$E$4</f>
        <v>0</v>
      </c>
      <c r="CC201" s="121">
        <f>$L201*POWER($E$1,(CB$6-'[1]Tabulka propočtu, verze 2021'!$B$3))*CC$3/$E$4</f>
        <v>0</v>
      </c>
      <c r="CD201" s="1"/>
      <c r="CE201" s="121">
        <f>$K201*POWER($E$1,(CE$6-'[1]Tabulka propočtu, verze 2021'!$B$3))*CF$3/$E$4</f>
        <v>0</v>
      </c>
      <c r="CF201" s="121">
        <f>$L201*POWER($E$1,(CE$6-'[1]Tabulka propočtu, verze 2021'!$B$3))*CF$3/$E$4</f>
        <v>0</v>
      </c>
      <c r="CG201" s="1"/>
      <c r="CH201" s="121">
        <f>$K201*POWER($E$1,(CH$6-'[1]Tabulka propočtu, verze 2021'!$B$3))*CI$3/$E$4</f>
        <v>0</v>
      </c>
      <c r="CI201" s="121">
        <f>$L201*POWER($E$1,(CH$6-'[1]Tabulka propočtu, verze 2021'!$B$3))*CI$3/$E$4</f>
        <v>0</v>
      </c>
      <c r="CJ201" s="1"/>
      <c r="CK201" s="121">
        <f>$K201*POWER($E$1,(CK$6-'[1]Tabulka propočtu, verze 2021'!$B$3))*CL$3/$E$4</f>
        <v>0</v>
      </c>
      <c r="CL201" s="121">
        <f>$L201*POWER($E$1,(CK$6-'[1]Tabulka propočtu, verze 2021'!$B$3))*CL$3/$E$4</f>
        <v>0</v>
      </c>
      <c r="CM201" s="1"/>
      <c r="CN201" s="121">
        <f>$K201*POWER($E$1,(CN$6-'[1]Tabulka propočtu, verze 2021'!$B$3))*CO$3/$E$4</f>
        <v>0</v>
      </c>
      <c r="CO201" s="121">
        <f>$L201*POWER($E$1,(CN$6-'[1]Tabulka propočtu, verze 2021'!$B$3))*CO$3/$E$4</f>
        <v>0</v>
      </c>
      <c r="CP201" s="1"/>
      <c r="CQ201" s="121">
        <f>$K201*POWER($E$1,(CQ$6-'[1]Tabulka propočtu, verze 2021'!$B$3))*CR$3/$E$4</f>
        <v>0</v>
      </c>
      <c r="CR201" s="121">
        <f>$L201*POWER($E$1,(CQ$6-'[1]Tabulka propočtu, verze 2021'!$B$3))*CR$3/$E$4</f>
        <v>0</v>
      </c>
      <c r="CS201" s="1"/>
      <c r="CT201" s="121">
        <f>$K201*POWER($E$1,(CT$6-'[1]Tabulka propočtu, verze 2021'!$B$3))*CU$3/$E$4</f>
        <v>0</v>
      </c>
      <c r="CU201" s="121">
        <f>$L201*POWER($E$1,(CT$6-'[1]Tabulka propočtu, verze 2021'!$B$3))*CU$3/$E$4</f>
        <v>0</v>
      </c>
      <c r="CV201" s="1"/>
      <c r="CW201" s="121">
        <f>$K201*POWER($E$1,(CW$6-'[1]Tabulka propočtu, verze 2021'!$B$3))*CX$3/$E$4</f>
        <v>0</v>
      </c>
      <c r="CX201" s="121">
        <f>$L201*POWER($E$1,(CW$6-'[1]Tabulka propočtu, verze 2021'!$B$3))*CX$3/$E$4</f>
        <v>0</v>
      </c>
      <c r="CY201" s="1"/>
      <c r="CZ201" s="121">
        <f>$K201*POWER($E$1,(CZ$6-'[1]Tabulka propočtu, verze 2021'!$B$3))*DA$3/$E$4</f>
        <v>0</v>
      </c>
      <c r="DA201" s="121">
        <f>$L201*POWER($E$1,(CZ$6-'[1]Tabulka propočtu, verze 2021'!$B$3))*DA$3/$E$4</f>
        <v>0</v>
      </c>
      <c r="DB201" s="1"/>
      <c r="DC201" s="121">
        <f>$K201*POWER($E$1,(DC$6-'[1]Tabulka propočtu, verze 2021'!$B$3))*DD$3/$E$4</f>
        <v>0</v>
      </c>
      <c r="DD201" s="121">
        <f>$L201*POWER($E$1,(DC$6-'[1]Tabulka propočtu, verze 2021'!$B$3))*DD$3/$E$4</f>
        <v>0</v>
      </c>
      <c r="DE201" s="1"/>
    </row>
    <row r="202" spans="1:109" x14ac:dyDescent="0.2">
      <c r="A202" s="136"/>
      <c r="B202" s="119"/>
      <c r="C202" s="114" t="str">
        <f>'[1]Tabulka propočtu, verze 2021'!C197</f>
        <v>L05</v>
      </c>
      <c r="D202" s="79" t="str">
        <f>'[1]Tabulka propočtu, verze 2021'!D197</f>
        <v>Individuální kalkulace</v>
      </c>
      <c r="E202" s="80" t="str">
        <f>'[1]Tabulka propočtu, verze 2021'!E197</f>
        <v>mil. Kč</v>
      </c>
      <c r="F202" s="81">
        <f>'[1]Tabulka propočtu, verze 2021'!G197</f>
        <v>0</v>
      </c>
      <c r="H202" s="126">
        <f>'[1]Tabulka propočtu, verze 2021'!$CQ197</f>
        <v>0</v>
      </c>
      <c r="I202" s="121">
        <f>'[1]Tabulka propočtu, verze 2021'!$CS197</f>
        <v>0</v>
      </c>
      <c r="K202" s="121">
        <f>'[1]Tabulka propočtu, verze 2021'!$CQ197</f>
        <v>0</v>
      </c>
      <c r="L202" s="121">
        <f>'[1]Tabulka propočtu, verze 2021'!$CS197</f>
        <v>0</v>
      </c>
      <c r="M202" s="64"/>
      <c r="N202" s="126">
        <f t="shared" si="391"/>
        <v>0</v>
      </c>
      <c r="O202" s="121">
        <f t="shared" si="392"/>
        <v>0</v>
      </c>
      <c r="P202"/>
      <c r="Q202" s="121">
        <f>$K202*POWER($E$1,(Q$6-'[1]Tabulka propočtu, verze 2021'!$B$3))*R$3/$E$4</f>
        <v>0</v>
      </c>
      <c r="R202" s="121">
        <f>$L202*POWER($E$1,(Q$6-'[1]Tabulka propočtu, verze 2021'!$B$3))*R$3/$E$4</f>
        <v>0</v>
      </c>
      <c r="S202"/>
      <c r="T202" s="121">
        <f>$K202*POWER($E$1,($T$6-'[1]Tabulka propočtu, verze 2021'!$B$3))*U$3/$E$4</f>
        <v>0</v>
      </c>
      <c r="U202" s="121">
        <f>$L202*POWER($E$1,($T$6-'[1]Tabulka propočtu, verze 2021'!$B$3))*U$3/$E$4</f>
        <v>0</v>
      </c>
      <c r="W202" s="121">
        <f>$K202*POWER($E$1,(W$6-'[1]Tabulka propočtu, verze 2021'!$B$3))*X$3/$E$4</f>
        <v>0</v>
      </c>
      <c r="X202" s="121">
        <f>$L202*POWER($E$1,(W$6-'[1]Tabulka propočtu, verze 2021'!$B$3))*X$3/$E$4</f>
        <v>0</v>
      </c>
      <c r="Z202" s="121">
        <f>$K202*POWER($E$1,(Z$6-'[1]Tabulka propočtu, verze 2021'!$B$3))*AA$3/$E$4</f>
        <v>0</v>
      </c>
      <c r="AA202" s="121">
        <f>$L202*POWER($E$1,(Z$6-'[1]Tabulka propočtu, verze 2021'!$B$3))*AA$3/$E$4</f>
        <v>0</v>
      </c>
      <c r="AB202" s="1"/>
      <c r="AC202" s="121">
        <f>$K202*POWER($E$1,(AC$6-'[1]Tabulka propočtu, verze 2021'!$B$3))*AD$3/$E$4</f>
        <v>0</v>
      </c>
      <c r="AD202" s="121">
        <f>$L202*POWER($E$1,(AC$6-'[1]Tabulka propočtu, verze 2021'!$B$3))*AD$3/$E$4</f>
        <v>0</v>
      </c>
      <c r="AE202" s="1"/>
      <c r="AF202" s="121">
        <f>$K202*POWER($E$1,(AF$6-'[1]Tabulka propočtu, verze 2021'!$B$3))*AG$3/$E$4</f>
        <v>0</v>
      </c>
      <c r="AG202" s="121">
        <f>$L202*POWER($E$1,(AF$6-'[1]Tabulka propočtu, verze 2021'!$B$3))*AG$3/$E$4</f>
        <v>0</v>
      </c>
      <c r="AH202" s="1"/>
      <c r="AI202" s="121">
        <f>$K202*POWER($E$1,(AI$6-'[1]Tabulka propočtu, verze 2021'!$B$3))*AJ$3/$E$4</f>
        <v>0</v>
      </c>
      <c r="AJ202" s="121">
        <f>$L202*POWER($E$1,(AI$6-'[1]Tabulka propočtu, verze 2021'!$B$3))*AJ$3/$E$4</f>
        <v>0</v>
      </c>
      <c r="AK202" s="1"/>
      <c r="AL202" s="121">
        <f>$K202*POWER($E$1,(AL$6-'[1]Tabulka propočtu, verze 2021'!$B$3))*AM$3/$E$4</f>
        <v>0</v>
      </c>
      <c r="AM202" s="121">
        <f>$L202*POWER($E$1,(AL$6-'[1]Tabulka propočtu, verze 2021'!$B$3))*AM$3/$E$4</f>
        <v>0</v>
      </c>
      <c r="AN202" s="1"/>
      <c r="AO202" s="121">
        <f>$K202*POWER($E$1,(AO$6-'[1]Tabulka propočtu, verze 2021'!$B$3))*AP$3/$E$4</f>
        <v>0</v>
      </c>
      <c r="AP202" s="121">
        <f>$L202*POWER($E$1,(AO$6-'[1]Tabulka propočtu, verze 2021'!$B$3))*AP$3/$E$4</f>
        <v>0</v>
      </c>
      <c r="AQ202" s="1"/>
      <c r="AR202" s="121">
        <f>$K202*POWER($E$1,(AR$6-'[1]Tabulka propočtu, verze 2021'!$B$3))*AS$3/$E$4</f>
        <v>0</v>
      </c>
      <c r="AS202" s="121">
        <f>$L202*POWER($E$1,(AR$6-'[1]Tabulka propočtu, verze 2021'!$B$3))*AS$3/$E$4</f>
        <v>0</v>
      </c>
      <c r="AT202" s="1"/>
      <c r="AU202" s="121">
        <f>$K202*POWER($E$1,(AU$6-'[1]Tabulka propočtu, verze 2021'!$B$3))*AV$3/$E$4</f>
        <v>0</v>
      </c>
      <c r="AV202" s="121">
        <f>$L202*POWER($E$1,(AU$6-'[1]Tabulka propočtu, verze 2021'!$B$3))*AV$3/$E$4</f>
        <v>0</v>
      </c>
      <c r="AW202" s="1"/>
      <c r="AX202" s="121">
        <f>$K202*POWER($E$1,(AX$6-'[1]Tabulka propočtu, verze 2021'!$B$3))*AY$3/$E$4</f>
        <v>0</v>
      </c>
      <c r="AY202" s="121">
        <f>$L202*POWER($E$1,(AX$6-'[1]Tabulka propočtu, verze 2021'!$B$3))*AY$3/$E$4</f>
        <v>0</v>
      </c>
      <c r="AZ202" s="1"/>
      <c r="BA202" s="121">
        <f>$K202*POWER($E$1,(BA$6-'[1]Tabulka propočtu, verze 2021'!$B$3))*BB$3/$E$4</f>
        <v>0</v>
      </c>
      <c r="BB202" s="121">
        <f>$L202*POWER($E$1,(BA$6-'[1]Tabulka propočtu, verze 2021'!$B$3))*BB$3/$E$4</f>
        <v>0</v>
      </c>
      <c r="BC202" s="1"/>
      <c r="BD202" s="121">
        <f>$K202*POWER($E$1,(BD$6-'[1]Tabulka propočtu, verze 2021'!$B$3))*BE$3/$E$4</f>
        <v>0</v>
      </c>
      <c r="BE202" s="121">
        <f>$L202*POWER($E$1,(BD$6-'[1]Tabulka propočtu, verze 2021'!$B$3))*BE$3/$E$4</f>
        <v>0</v>
      </c>
      <c r="BF202" s="1"/>
      <c r="BG202" s="121">
        <f>$K202*POWER($E$1,(BG$6-'[1]Tabulka propočtu, verze 2021'!$B$3))*BH$3/$E$4</f>
        <v>0</v>
      </c>
      <c r="BH202" s="121">
        <f>$L202*POWER($E$1,(BG$6-'[1]Tabulka propočtu, verze 2021'!$B$3))*BH$3/$E$4</f>
        <v>0</v>
      </c>
      <c r="BI202" s="1"/>
      <c r="BJ202" s="121">
        <f>$K202*POWER($E$1,(BJ$6-'[1]Tabulka propočtu, verze 2021'!$B$3))*BK$3/$E$4</f>
        <v>0</v>
      </c>
      <c r="BK202" s="121">
        <f>$L202*POWER($E$1,(BJ$6-'[1]Tabulka propočtu, verze 2021'!$B$3))*BK$3/$E$4</f>
        <v>0</v>
      </c>
      <c r="BL202" s="1"/>
      <c r="BM202" s="121">
        <f>$K202*POWER($E$1,(BM$6-'[1]Tabulka propočtu, verze 2021'!$B$3))*BN$3/$E$4</f>
        <v>0</v>
      </c>
      <c r="BN202" s="121">
        <f>$L202*POWER($E$1,(BM$6-'[1]Tabulka propočtu, verze 2021'!$B$3))*BN$3/$E$4</f>
        <v>0</v>
      </c>
      <c r="BO202" s="1"/>
      <c r="BP202" s="121">
        <f>$K202*POWER($E$1,(BP$6-'[1]Tabulka propočtu, verze 2021'!$B$3))*BQ$3/$E$4</f>
        <v>0</v>
      </c>
      <c r="BQ202" s="121">
        <f>$L202*POWER($E$1,(BP$6-'[1]Tabulka propočtu, verze 2021'!$B$3))*BQ$3/$E$4</f>
        <v>0</v>
      </c>
      <c r="BR202" s="1"/>
      <c r="BS202" s="121">
        <f>$K202*POWER($E$1,(BS$6-'[1]Tabulka propočtu, verze 2021'!$B$3))*BT$3/$E$4</f>
        <v>0</v>
      </c>
      <c r="BT202" s="121">
        <f>$L202*POWER($E$1,(BS$6-'[1]Tabulka propočtu, verze 2021'!$B$3))*BT$3/$E$4</f>
        <v>0</v>
      </c>
      <c r="BU202" s="1"/>
      <c r="BV202" s="121">
        <f>$K202*POWER($E$1,(BV$6-'[1]Tabulka propočtu, verze 2021'!$B$3))*BW$3/$E$4</f>
        <v>0</v>
      </c>
      <c r="BW202" s="121">
        <f>$L202*POWER($E$1,(BV$6-'[1]Tabulka propočtu, verze 2021'!$B$3))*BW$3/$E$4</f>
        <v>0</v>
      </c>
      <c r="BX202" s="1"/>
      <c r="BY202" s="121">
        <f>$K202*POWER($E$1,(BY$6-'[1]Tabulka propočtu, verze 2021'!$B$3))*BZ$3/$E$4</f>
        <v>0</v>
      </c>
      <c r="BZ202" s="121">
        <f>$L202*POWER($E$1,(BY$6-'[1]Tabulka propočtu, verze 2021'!$B$3))*BZ$3/$E$4</f>
        <v>0</v>
      </c>
      <c r="CA202" s="1"/>
      <c r="CB202" s="121">
        <f>$K202*POWER($E$1,(CB$6-'[1]Tabulka propočtu, verze 2021'!$B$3))*CC$3/$E$4</f>
        <v>0</v>
      </c>
      <c r="CC202" s="121">
        <f>$L202*POWER($E$1,(CB$6-'[1]Tabulka propočtu, verze 2021'!$B$3))*CC$3/$E$4</f>
        <v>0</v>
      </c>
      <c r="CD202" s="1"/>
      <c r="CE202" s="121">
        <f>$K202*POWER($E$1,(CE$6-'[1]Tabulka propočtu, verze 2021'!$B$3))*CF$3/$E$4</f>
        <v>0</v>
      </c>
      <c r="CF202" s="121">
        <f>$L202*POWER($E$1,(CE$6-'[1]Tabulka propočtu, verze 2021'!$B$3))*CF$3/$E$4</f>
        <v>0</v>
      </c>
      <c r="CG202" s="1"/>
      <c r="CH202" s="121">
        <f>$K202*POWER($E$1,(CH$6-'[1]Tabulka propočtu, verze 2021'!$B$3))*CI$3/$E$4</f>
        <v>0</v>
      </c>
      <c r="CI202" s="121">
        <f>$L202*POWER($E$1,(CH$6-'[1]Tabulka propočtu, verze 2021'!$B$3))*CI$3/$E$4</f>
        <v>0</v>
      </c>
      <c r="CJ202" s="1"/>
      <c r="CK202" s="121">
        <f>$K202*POWER($E$1,(CK$6-'[1]Tabulka propočtu, verze 2021'!$B$3))*CL$3/$E$4</f>
        <v>0</v>
      </c>
      <c r="CL202" s="121">
        <f>$L202*POWER($E$1,(CK$6-'[1]Tabulka propočtu, verze 2021'!$B$3))*CL$3/$E$4</f>
        <v>0</v>
      </c>
      <c r="CM202" s="1"/>
      <c r="CN202" s="121">
        <f>$K202*POWER($E$1,(CN$6-'[1]Tabulka propočtu, verze 2021'!$B$3))*CO$3/$E$4</f>
        <v>0</v>
      </c>
      <c r="CO202" s="121">
        <f>$L202*POWER($E$1,(CN$6-'[1]Tabulka propočtu, verze 2021'!$B$3))*CO$3/$E$4</f>
        <v>0</v>
      </c>
      <c r="CP202" s="1"/>
      <c r="CQ202" s="121">
        <f>$K202*POWER($E$1,(CQ$6-'[1]Tabulka propočtu, verze 2021'!$B$3))*CR$3/$E$4</f>
        <v>0</v>
      </c>
      <c r="CR202" s="121">
        <f>$L202*POWER($E$1,(CQ$6-'[1]Tabulka propočtu, verze 2021'!$B$3))*CR$3/$E$4</f>
        <v>0</v>
      </c>
      <c r="CS202" s="1"/>
      <c r="CT202" s="121">
        <f>$K202*POWER($E$1,(CT$6-'[1]Tabulka propočtu, verze 2021'!$B$3))*CU$3/$E$4</f>
        <v>0</v>
      </c>
      <c r="CU202" s="121">
        <f>$L202*POWER($E$1,(CT$6-'[1]Tabulka propočtu, verze 2021'!$B$3))*CU$3/$E$4</f>
        <v>0</v>
      </c>
      <c r="CV202" s="1"/>
      <c r="CW202" s="121">
        <f>$K202*POWER($E$1,(CW$6-'[1]Tabulka propočtu, verze 2021'!$B$3))*CX$3/$E$4</f>
        <v>0</v>
      </c>
      <c r="CX202" s="121">
        <f>$L202*POWER($E$1,(CW$6-'[1]Tabulka propočtu, verze 2021'!$B$3))*CX$3/$E$4</f>
        <v>0</v>
      </c>
      <c r="CY202" s="1"/>
      <c r="CZ202" s="121">
        <f>$K202*POWER($E$1,(CZ$6-'[1]Tabulka propočtu, verze 2021'!$B$3))*DA$3/$E$4</f>
        <v>0</v>
      </c>
      <c r="DA202" s="121">
        <f>$L202*POWER($E$1,(CZ$6-'[1]Tabulka propočtu, verze 2021'!$B$3))*DA$3/$E$4</f>
        <v>0</v>
      </c>
      <c r="DB202" s="1"/>
      <c r="DC202" s="121">
        <f>$K202*POWER($E$1,(DC$6-'[1]Tabulka propočtu, verze 2021'!$B$3))*DD$3/$E$4</f>
        <v>0</v>
      </c>
      <c r="DD202" s="121">
        <f>$L202*POWER($E$1,(DC$6-'[1]Tabulka propočtu, verze 2021'!$B$3))*DD$3/$E$4</f>
        <v>0</v>
      </c>
      <c r="DE202" s="1"/>
    </row>
    <row r="203" spans="1:109" x14ac:dyDescent="0.2">
      <c r="A203" s="136"/>
      <c r="B203" s="119"/>
      <c r="C203" s="114" t="str">
        <f>'[1]Tabulka propočtu, verze 2021'!C198</f>
        <v>L06</v>
      </c>
      <c r="D203" s="82" t="str">
        <f>'[1]Tabulka propočtu, verze 2021'!D198</f>
        <v>Individuální kalkulace</v>
      </c>
      <c r="E203" s="80" t="str">
        <f>'[1]Tabulka propočtu, verze 2021'!E198</f>
        <v>mil. Kč</v>
      </c>
      <c r="F203" s="81">
        <f>'[1]Tabulka propočtu, verze 2021'!G198</f>
        <v>0</v>
      </c>
      <c r="H203" s="126">
        <f>'[1]Tabulka propočtu, verze 2021'!$CQ198</f>
        <v>0</v>
      </c>
      <c r="I203" s="121">
        <f>'[1]Tabulka propočtu, verze 2021'!$CS198</f>
        <v>0</v>
      </c>
      <c r="K203" s="126">
        <f>'[1]Tabulka propočtu, verze 2021'!$CQ198</f>
        <v>0</v>
      </c>
      <c r="L203" s="126">
        <f>'[1]Tabulka propočtu, verze 2021'!$CS198</f>
        <v>0</v>
      </c>
      <c r="M203" s="64"/>
      <c r="N203" s="126">
        <f t="shared" si="391"/>
        <v>0</v>
      </c>
      <c r="O203" s="126">
        <f t="shared" si="392"/>
        <v>0</v>
      </c>
      <c r="P203"/>
      <c r="Q203" s="121">
        <f>$K203*POWER($E$1,(Q$6-'[1]Tabulka propočtu, verze 2021'!$B$3))*R$3/$E$4</f>
        <v>0</v>
      </c>
      <c r="R203" s="121">
        <f>$L203*POWER($E$1,(Q$6-'[1]Tabulka propočtu, verze 2021'!$B$3))*R$3/$E$4</f>
        <v>0</v>
      </c>
      <c r="S203"/>
      <c r="T203" s="121">
        <f>$K203*POWER($E$1,($T$6-'[1]Tabulka propočtu, verze 2021'!$B$3))*U$3/$E$4</f>
        <v>0</v>
      </c>
      <c r="U203" s="121">
        <f>$L203*POWER($E$1,($T$6-'[1]Tabulka propočtu, verze 2021'!$B$3))*U$3/$E$4</f>
        <v>0</v>
      </c>
      <c r="W203" s="121">
        <f>$K203*POWER($E$1,(W$6-'[1]Tabulka propočtu, verze 2021'!$B$3))*X$3/$E$4</f>
        <v>0</v>
      </c>
      <c r="X203" s="121">
        <f>$L203*POWER($E$1,(W$6-'[1]Tabulka propočtu, verze 2021'!$B$3))*X$3/$E$4</f>
        <v>0</v>
      </c>
      <c r="Z203" s="121">
        <f>$K203*POWER($E$1,(Z$6-'[1]Tabulka propočtu, verze 2021'!$B$3))*AA$3/$E$4</f>
        <v>0</v>
      </c>
      <c r="AA203" s="121">
        <f>$L203*POWER($E$1,(Z$6-'[1]Tabulka propočtu, verze 2021'!$B$3))*AA$3/$E$4</f>
        <v>0</v>
      </c>
      <c r="AB203" s="1"/>
      <c r="AC203" s="121">
        <f>$K203*POWER($E$1,(AC$6-'[1]Tabulka propočtu, verze 2021'!$B$3))*AD$3/$E$4</f>
        <v>0</v>
      </c>
      <c r="AD203" s="121">
        <f>$L203*POWER($E$1,(AC$6-'[1]Tabulka propočtu, verze 2021'!$B$3))*AD$3/$E$4</f>
        <v>0</v>
      </c>
      <c r="AE203" s="1"/>
      <c r="AF203" s="121">
        <f>$K203*POWER($E$1,(AF$6-'[1]Tabulka propočtu, verze 2021'!$B$3))*AG$3/$E$4</f>
        <v>0</v>
      </c>
      <c r="AG203" s="121">
        <f>$L203*POWER($E$1,(AF$6-'[1]Tabulka propočtu, verze 2021'!$B$3))*AG$3/$E$4</f>
        <v>0</v>
      </c>
      <c r="AH203" s="1"/>
      <c r="AI203" s="121">
        <f>$K203*POWER($E$1,(AI$6-'[1]Tabulka propočtu, verze 2021'!$B$3))*AJ$3/$E$4</f>
        <v>0</v>
      </c>
      <c r="AJ203" s="121">
        <f>$L203*POWER($E$1,(AI$6-'[1]Tabulka propočtu, verze 2021'!$B$3))*AJ$3/$E$4</f>
        <v>0</v>
      </c>
      <c r="AK203" s="1"/>
      <c r="AL203" s="121">
        <f>$K203*POWER($E$1,(AL$6-'[1]Tabulka propočtu, verze 2021'!$B$3))*AM$3/$E$4</f>
        <v>0</v>
      </c>
      <c r="AM203" s="121">
        <f>$L203*POWER($E$1,(AL$6-'[1]Tabulka propočtu, verze 2021'!$B$3))*AM$3/$E$4</f>
        <v>0</v>
      </c>
      <c r="AN203" s="1"/>
      <c r="AO203" s="121">
        <f>$K203*POWER($E$1,(AO$6-'[1]Tabulka propočtu, verze 2021'!$B$3))*AP$3/$E$4</f>
        <v>0</v>
      </c>
      <c r="AP203" s="121">
        <f>$L203*POWER($E$1,(AO$6-'[1]Tabulka propočtu, verze 2021'!$B$3))*AP$3/$E$4</f>
        <v>0</v>
      </c>
      <c r="AQ203" s="1"/>
      <c r="AR203" s="121">
        <f>$K203*POWER($E$1,(AR$6-'[1]Tabulka propočtu, verze 2021'!$B$3))*AS$3/$E$4</f>
        <v>0</v>
      </c>
      <c r="AS203" s="121">
        <f>$L203*POWER($E$1,(AR$6-'[1]Tabulka propočtu, verze 2021'!$B$3))*AS$3/$E$4</f>
        <v>0</v>
      </c>
      <c r="AT203" s="1"/>
      <c r="AU203" s="121">
        <f>$K203*POWER($E$1,(AU$6-'[1]Tabulka propočtu, verze 2021'!$B$3))*AV$3/$E$4</f>
        <v>0</v>
      </c>
      <c r="AV203" s="121">
        <f>$L203*POWER($E$1,(AU$6-'[1]Tabulka propočtu, verze 2021'!$B$3))*AV$3/$E$4</f>
        <v>0</v>
      </c>
      <c r="AW203" s="1"/>
      <c r="AX203" s="121">
        <f>$K203*POWER($E$1,(AX$6-'[1]Tabulka propočtu, verze 2021'!$B$3))*AY$3/$E$4</f>
        <v>0</v>
      </c>
      <c r="AY203" s="121">
        <f>$L203*POWER($E$1,(AX$6-'[1]Tabulka propočtu, verze 2021'!$B$3))*AY$3/$E$4</f>
        <v>0</v>
      </c>
      <c r="AZ203" s="1"/>
      <c r="BA203" s="121">
        <f>$K203*POWER($E$1,(BA$6-'[1]Tabulka propočtu, verze 2021'!$B$3))*BB$3/$E$4</f>
        <v>0</v>
      </c>
      <c r="BB203" s="121">
        <f>$L203*POWER($E$1,(BA$6-'[1]Tabulka propočtu, verze 2021'!$B$3))*BB$3/$E$4</f>
        <v>0</v>
      </c>
      <c r="BC203" s="1"/>
      <c r="BD203" s="121">
        <f>$K203*POWER($E$1,(BD$6-'[1]Tabulka propočtu, verze 2021'!$B$3))*BE$3/$E$4</f>
        <v>0</v>
      </c>
      <c r="BE203" s="121">
        <f>$L203*POWER($E$1,(BD$6-'[1]Tabulka propočtu, verze 2021'!$B$3))*BE$3/$E$4</f>
        <v>0</v>
      </c>
      <c r="BF203" s="1"/>
      <c r="BG203" s="121">
        <f>$K203*POWER($E$1,(BG$6-'[1]Tabulka propočtu, verze 2021'!$B$3))*BH$3/$E$4</f>
        <v>0</v>
      </c>
      <c r="BH203" s="121">
        <f>$L203*POWER($E$1,(BG$6-'[1]Tabulka propočtu, verze 2021'!$B$3))*BH$3/$E$4</f>
        <v>0</v>
      </c>
      <c r="BI203" s="1"/>
      <c r="BJ203" s="121">
        <f>$K203*POWER($E$1,(BJ$6-'[1]Tabulka propočtu, verze 2021'!$B$3))*BK$3/$E$4</f>
        <v>0</v>
      </c>
      <c r="BK203" s="121">
        <f>$L203*POWER($E$1,(BJ$6-'[1]Tabulka propočtu, verze 2021'!$B$3))*BK$3/$E$4</f>
        <v>0</v>
      </c>
      <c r="BL203" s="1"/>
      <c r="BM203" s="121">
        <f>$K203*POWER($E$1,(BM$6-'[1]Tabulka propočtu, verze 2021'!$B$3))*BN$3/$E$4</f>
        <v>0</v>
      </c>
      <c r="BN203" s="121">
        <f>$L203*POWER($E$1,(BM$6-'[1]Tabulka propočtu, verze 2021'!$B$3))*BN$3/$E$4</f>
        <v>0</v>
      </c>
      <c r="BO203" s="1"/>
      <c r="BP203" s="121">
        <f>$K203*POWER($E$1,(BP$6-'[1]Tabulka propočtu, verze 2021'!$B$3))*BQ$3/$E$4</f>
        <v>0</v>
      </c>
      <c r="BQ203" s="121">
        <f>$L203*POWER($E$1,(BP$6-'[1]Tabulka propočtu, verze 2021'!$B$3))*BQ$3/$E$4</f>
        <v>0</v>
      </c>
      <c r="BR203" s="1"/>
      <c r="BS203" s="121">
        <f>$K203*POWER($E$1,(BS$6-'[1]Tabulka propočtu, verze 2021'!$B$3))*BT$3/$E$4</f>
        <v>0</v>
      </c>
      <c r="BT203" s="121">
        <f>$L203*POWER($E$1,(BS$6-'[1]Tabulka propočtu, verze 2021'!$B$3))*BT$3/$E$4</f>
        <v>0</v>
      </c>
      <c r="BU203" s="1"/>
      <c r="BV203" s="121">
        <f>$K203*POWER($E$1,(BV$6-'[1]Tabulka propočtu, verze 2021'!$B$3))*BW$3/$E$4</f>
        <v>0</v>
      </c>
      <c r="BW203" s="121">
        <f>$L203*POWER($E$1,(BV$6-'[1]Tabulka propočtu, verze 2021'!$B$3))*BW$3/$E$4</f>
        <v>0</v>
      </c>
      <c r="BX203" s="1"/>
      <c r="BY203" s="121">
        <f>$K203*POWER($E$1,(BY$6-'[1]Tabulka propočtu, verze 2021'!$B$3))*BZ$3/$E$4</f>
        <v>0</v>
      </c>
      <c r="BZ203" s="121">
        <f>$L203*POWER($E$1,(BY$6-'[1]Tabulka propočtu, verze 2021'!$B$3))*BZ$3/$E$4</f>
        <v>0</v>
      </c>
      <c r="CA203" s="1"/>
      <c r="CB203" s="121">
        <f>$K203*POWER($E$1,(CB$6-'[1]Tabulka propočtu, verze 2021'!$B$3))*CC$3/$E$4</f>
        <v>0</v>
      </c>
      <c r="CC203" s="121">
        <f>$L203*POWER($E$1,(CB$6-'[1]Tabulka propočtu, verze 2021'!$B$3))*CC$3/$E$4</f>
        <v>0</v>
      </c>
      <c r="CD203" s="1"/>
      <c r="CE203" s="121">
        <f>$K203*POWER($E$1,(CE$6-'[1]Tabulka propočtu, verze 2021'!$B$3))*CF$3/$E$4</f>
        <v>0</v>
      </c>
      <c r="CF203" s="121">
        <f>$L203*POWER($E$1,(CE$6-'[1]Tabulka propočtu, verze 2021'!$B$3))*CF$3/$E$4</f>
        <v>0</v>
      </c>
      <c r="CG203" s="1"/>
      <c r="CH203" s="121">
        <f>$K203*POWER($E$1,(CH$6-'[1]Tabulka propočtu, verze 2021'!$B$3))*CI$3/$E$4</f>
        <v>0</v>
      </c>
      <c r="CI203" s="121">
        <f>$L203*POWER($E$1,(CH$6-'[1]Tabulka propočtu, verze 2021'!$B$3))*CI$3/$E$4</f>
        <v>0</v>
      </c>
      <c r="CJ203" s="1"/>
      <c r="CK203" s="121">
        <f>$K203*POWER($E$1,(CK$6-'[1]Tabulka propočtu, verze 2021'!$B$3))*CL$3/$E$4</f>
        <v>0</v>
      </c>
      <c r="CL203" s="121">
        <f>$L203*POWER($E$1,(CK$6-'[1]Tabulka propočtu, verze 2021'!$B$3))*CL$3/$E$4</f>
        <v>0</v>
      </c>
      <c r="CM203" s="1"/>
      <c r="CN203" s="121">
        <f>$K203*POWER($E$1,(CN$6-'[1]Tabulka propočtu, verze 2021'!$B$3))*CO$3/$E$4</f>
        <v>0</v>
      </c>
      <c r="CO203" s="121">
        <f>$L203*POWER($E$1,(CN$6-'[1]Tabulka propočtu, verze 2021'!$B$3))*CO$3/$E$4</f>
        <v>0</v>
      </c>
      <c r="CP203" s="1"/>
      <c r="CQ203" s="121">
        <f>$K203*POWER($E$1,(CQ$6-'[1]Tabulka propočtu, verze 2021'!$B$3))*CR$3/$E$4</f>
        <v>0</v>
      </c>
      <c r="CR203" s="121">
        <f>$L203*POWER($E$1,(CQ$6-'[1]Tabulka propočtu, verze 2021'!$B$3))*CR$3/$E$4</f>
        <v>0</v>
      </c>
      <c r="CS203" s="1"/>
      <c r="CT203" s="121">
        <f>$K203*POWER($E$1,(CT$6-'[1]Tabulka propočtu, verze 2021'!$B$3))*CU$3/$E$4</f>
        <v>0</v>
      </c>
      <c r="CU203" s="121">
        <f>$L203*POWER($E$1,(CT$6-'[1]Tabulka propočtu, verze 2021'!$B$3))*CU$3/$E$4</f>
        <v>0</v>
      </c>
      <c r="CV203" s="1"/>
      <c r="CW203" s="121">
        <f>$K203*POWER($E$1,(CW$6-'[1]Tabulka propočtu, verze 2021'!$B$3))*CX$3/$E$4</f>
        <v>0</v>
      </c>
      <c r="CX203" s="121">
        <f>$L203*POWER($E$1,(CW$6-'[1]Tabulka propočtu, verze 2021'!$B$3))*CX$3/$E$4</f>
        <v>0</v>
      </c>
      <c r="CY203" s="1"/>
      <c r="CZ203" s="121">
        <f>$K203*POWER($E$1,(CZ$6-'[1]Tabulka propočtu, verze 2021'!$B$3))*DA$3/$E$4</f>
        <v>0</v>
      </c>
      <c r="DA203" s="121">
        <f>$L203*POWER($E$1,(CZ$6-'[1]Tabulka propočtu, verze 2021'!$B$3))*DA$3/$E$4</f>
        <v>0</v>
      </c>
      <c r="DB203" s="1"/>
      <c r="DC203" s="121">
        <f>$K203*POWER($E$1,(DC$6-'[1]Tabulka propočtu, verze 2021'!$B$3))*DD$3/$E$4</f>
        <v>0</v>
      </c>
      <c r="DD203" s="121">
        <f>$L203*POWER($E$1,(DC$6-'[1]Tabulka propočtu, verze 2021'!$B$3))*DD$3/$E$4</f>
        <v>0</v>
      </c>
      <c r="DE203" s="1"/>
    </row>
    <row r="204" spans="1:109" ht="13.5" thickBot="1" x14ac:dyDescent="0.25">
      <c r="A204" s="139"/>
      <c r="B204" s="101"/>
      <c r="C204" s="102"/>
      <c r="D204" s="103" t="str">
        <f>'[1]Tabulka propočtu, verze 2021'!D199</f>
        <v>CELKEM</v>
      </c>
      <c r="E204" s="102">
        <f>'[1]Tabulka propočtu, verze 2021'!E199</f>
        <v>0</v>
      </c>
      <c r="F204" s="104">
        <f>'[1]Tabulka propočtu, verze 2021'!G199</f>
        <v>0</v>
      </c>
      <c r="H204" s="88">
        <f>SUM(H198:H203)</f>
        <v>0</v>
      </c>
      <c r="I204" s="88">
        <f>SUM(I198:I203)</f>
        <v>0</v>
      </c>
      <c r="K204" s="88">
        <f>SUM(K198:K203)</f>
        <v>0</v>
      </c>
      <c r="L204" s="88">
        <f>SUM(L198:L203)</f>
        <v>0</v>
      </c>
      <c r="M204" s="64"/>
      <c r="N204" s="88">
        <f>(SUM(N198:N203))</f>
        <v>0</v>
      </c>
      <c r="O204" s="88">
        <f>(SUM(O198:O203))</f>
        <v>0</v>
      </c>
      <c r="P204"/>
      <c r="Q204" s="88">
        <f>SUM(Q198:Q203)</f>
        <v>0</v>
      </c>
      <c r="R204" s="88">
        <f>SUM(R198:R203)</f>
        <v>0</v>
      </c>
      <c r="S204"/>
      <c r="T204" s="88">
        <f>SUM(T198:T203)</f>
        <v>0</v>
      </c>
      <c r="U204" s="88">
        <f>SUM(U198:U203)</f>
        <v>0</v>
      </c>
      <c r="W204" s="88">
        <f>SUM(W198:W203)</f>
        <v>0</v>
      </c>
      <c r="X204" s="88">
        <f>SUM(X198:X203)</f>
        <v>0</v>
      </c>
      <c r="Z204" s="88">
        <f>SUM(Z198:Z203)</f>
        <v>0</v>
      </c>
      <c r="AA204" s="88">
        <f>SUM(AA198:AA203)</f>
        <v>0</v>
      </c>
      <c r="AB204" s="1"/>
      <c r="AC204" s="88">
        <f>SUM(AC198:AC203)</f>
        <v>0</v>
      </c>
      <c r="AD204" s="88">
        <f>SUM(AD198:AD203)</f>
        <v>0</v>
      </c>
      <c r="AE204" s="1"/>
      <c r="AF204" s="88">
        <f>SUM(AF198:AF203)</f>
        <v>0</v>
      </c>
      <c r="AG204" s="88">
        <f>SUM(AG198:AG203)</f>
        <v>0</v>
      </c>
      <c r="AH204" s="1"/>
      <c r="AI204" s="88">
        <f>SUM(AI198:AI203)</f>
        <v>0</v>
      </c>
      <c r="AJ204" s="88">
        <f>SUM(AJ198:AJ203)</f>
        <v>0</v>
      </c>
      <c r="AK204" s="1"/>
      <c r="AL204" s="88">
        <f>SUM(AL198:AL203)</f>
        <v>0</v>
      </c>
      <c r="AM204" s="88">
        <f>SUM(AM198:AM203)</f>
        <v>0</v>
      </c>
      <c r="AN204" s="1"/>
      <c r="AO204" s="88">
        <f t="shared" ref="AO204:AP204" si="393">SUM(AO198:AO203)</f>
        <v>0</v>
      </c>
      <c r="AP204" s="88">
        <f t="shared" si="393"/>
        <v>0</v>
      </c>
      <c r="AQ204" s="1"/>
      <c r="AR204" s="88">
        <f t="shared" ref="AR204:AS204" si="394">SUM(AR198:AR203)</f>
        <v>0</v>
      </c>
      <c r="AS204" s="88">
        <f t="shared" si="394"/>
        <v>0</v>
      </c>
      <c r="AT204" s="1"/>
      <c r="AU204" s="88">
        <f t="shared" ref="AU204:AV204" si="395">SUM(AU198:AU203)</f>
        <v>0</v>
      </c>
      <c r="AV204" s="88">
        <f t="shared" si="395"/>
        <v>0</v>
      </c>
      <c r="AW204" s="1"/>
      <c r="AX204" s="88">
        <f t="shared" ref="AX204:AY204" si="396">SUM(AX198:AX203)</f>
        <v>0</v>
      </c>
      <c r="AY204" s="88">
        <f t="shared" si="396"/>
        <v>0</v>
      </c>
      <c r="AZ204" s="1"/>
      <c r="BA204" s="88">
        <f t="shared" ref="BA204:BB204" si="397">SUM(BA198:BA203)</f>
        <v>0</v>
      </c>
      <c r="BB204" s="88">
        <f t="shared" si="397"/>
        <v>0</v>
      </c>
      <c r="BC204" s="1"/>
      <c r="BD204" s="88">
        <f t="shared" ref="BD204:BE204" si="398">SUM(BD198:BD203)</f>
        <v>0</v>
      </c>
      <c r="BE204" s="88">
        <f t="shared" si="398"/>
        <v>0</v>
      </c>
      <c r="BF204" s="1"/>
      <c r="BG204" s="88">
        <f t="shared" ref="BG204:BH204" si="399">SUM(BG198:BG203)</f>
        <v>0</v>
      </c>
      <c r="BH204" s="88">
        <f t="shared" si="399"/>
        <v>0</v>
      </c>
      <c r="BI204" s="1"/>
      <c r="BJ204" s="88">
        <f t="shared" ref="BJ204:BK204" si="400">SUM(BJ198:BJ203)</f>
        <v>0</v>
      </c>
      <c r="BK204" s="88">
        <f t="shared" si="400"/>
        <v>0</v>
      </c>
      <c r="BL204" s="1"/>
      <c r="BM204" s="88">
        <f t="shared" ref="BM204:BN204" si="401">SUM(BM198:BM203)</f>
        <v>0</v>
      </c>
      <c r="BN204" s="88">
        <f t="shared" si="401"/>
        <v>0</v>
      </c>
      <c r="BO204" s="1"/>
      <c r="BP204" s="88">
        <f t="shared" ref="BP204:BQ204" si="402">SUM(BP198:BP203)</f>
        <v>0</v>
      </c>
      <c r="BQ204" s="88">
        <f t="shared" si="402"/>
        <v>0</v>
      </c>
      <c r="BR204" s="1"/>
      <c r="BS204" s="88">
        <f t="shared" ref="BS204:BT204" si="403">SUM(BS198:BS203)</f>
        <v>0</v>
      </c>
      <c r="BT204" s="88">
        <f t="shared" si="403"/>
        <v>0</v>
      </c>
      <c r="BU204" s="1"/>
      <c r="BV204" s="88">
        <f t="shared" ref="BV204:BW204" si="404">SUM(BV198:BV203)</f>
        <v>0</v>
      </c>
      <c r="BW204" s="88">
        <f t="shared" si="404"/>
        <v>0</v>
      </c>
      <c r="BX204" s="1"/>
      <c r="BY204" s="88">
        <f t="shared" ref="BY204:BZ204" si="405">SUM(BY198:BY203)</f>
        <v>0</v>
      </c>
      <c r="BZ204" s="88">
        <f t="shared" si="405"/>
        <v>0</v>
      </c>
      <c r="CA204" s="1"/>
      <c r="CB204" s="88">
        <f t="shared" ref="CB204:CC204" si="406">SUM(CB198:CB203)</f>
        <v>0</v>
      </c>
      <c r="CC204" s="88">
        <f t="shared" si="406"/>
        <v>0</v>
      </c>
      <c r="CD204" s="1"/>
      <c r="CE204" s="88">
        <f t="shared" ref="CE204:CF204" si="407">SUM(CE198:CE203)</f>
        <v>0</v>
      </c>
      <c r="CF204" s="88">
        <f t="shared" si="407"/>
        <v>0</v>
      </c>
      <c r="CG204" s="1"/>
      <c r="CH204" s="88">
        <f t="shared" ref="CH204:CI204" si="408">SUM(CH198:CH203)</f>
        <v>0</v>
      </c>
      <c r="CI204" s="88">
        <f t="shared" si="408"/>
        <v>0</v>
      </c>
      <c r="CJ204" s="1"/>
      <c r="CK204" s="88">
        <f t="shared" ref="CK204:CL204" si="409">SUM(CK198:CK203)</f>
        <v>0</v>
      </c>
      <c r="CL204" s="88">
        <f t="shared" si="409"/>
        <v>0</v>
      </c>
      <c r="CM204" s="1"/>
      <c r="CN204" s="88">
        <f t="shared" ref="CN204:CO204" si="410">SUM(CN198:CN203)</f>
        <v>0</v>
      </c>
      <c r="CO204" s="88">
        <f t="shared" si="410"/>
        <v>0</v>
      </c>
      <c r="CP204" s="1"/>
      <c r="CQ204" s="88">
        <f t="shared" ref="CQ204:CR204" si="411">SUM(CQ198:CQ203)</f>
        <v>0</v>
      </c>
      <c r="CR204" s="88">
        <f t="shared" si="411"/>
        <v>0</v>
      </c>
      <c r="CS204" s="1"/>
      <c r="CT204" s="88">
        <f t="shared" ref="CT204:CU204" si="412">SUM(CT198:CT203)</f>
        <v>0</v>
      </c>
      <c r="CU204" s="88">
        <f t="shared" si="412"/>
        <v>0</v>
      </c>
      <c r="CV204" s="1"/>
      <c r="CW204" s="88">
        <f t="shared" ref="CW204:CX204" si="413">SUM(CW198:CW203)</f>
        <v>0</v>
      </c>
      <c r="CX204" s="88">
        <f t="shared" si="413"/>
        <v>0</v>
      </c>
      <c r="CY204" s="1"/>
      <c r="CZ204" s="88">
        <f t="shared" ref="CZ204:DA204" si="414">SUM(CZ198:CZ203)</f>
        <v>0</v>
      </c>
      <c r="DA204" s="88">
        <f t="shared" si="414"/>
        <v>0</v>
      </c>
      <c r="DB204" s="1"/>
      <c r="DC204" s="88">
        <f>SUM(DC198:DC203)</f>
        <v>0</v>
      </c>
      <c r="DD204" s="88">
        <f>SUM(DD198:DD203)</f>
        <v>0</v>
      </c>
      <c r="DE204" s="1"/>
    </row>
    <row r="205" spans="1:109" x14ac:dyDescent="0.2">
      <c r="A205" s="133" t="s">
        <v>67</v>
      </c>
      <c r="B205" s="134" t="s">
        <v>68</v>
      </c>
      <c r="C205" s="114" t="str">
        <f>'[1]Tabulka propočtu, verze 2021'!C200</f>
        <v>M01</v>
      </c>
      <c r="D205" s="150" t="str">
        <f>'[1]Tabulka propočtu, verze 2021'!D200</f>
        <v>Novostavba budov</v>
      </c>
      <c r="E205" s="116" t="str">
        <f>'[1]Tabulka propočtu, verze 2021'!E200</f>
        <v>m3 OP</v>
      </c>
      <c r="F205" s="108">
        <f>'[1]Tabulka propočtu, verze 2021'!G200</f>
        <v>8.8220094931322351E-3</v>
      </c>
      <c r="H205" s="117">
        <f>'[1]Tabulka propočtu, verze 2021'!$CQ200</f>
        <v>0</v>
      </c>
      <c r="I205" s="117">
        <f>'[1]Tabulka propočtu, verze 2021'!$CS200</f>
        <v>0</v>
      </c>
      <c r="K205" s="121">
        <f>'[1]Tabulka propočtu, verze 2021'!$CQ200</f>
        <v>0</v>
      </c>
      <c r="L205" s="121">
        <f>'[1]Tabulka propočtu, verze 2021'!$CS200</f>
        <v>0</v>
      </c>
      <c r="M205" s="64"/>
      <c r="N205" s="117">
        <f t="shared" ref="N205:N218" si="415">(SUMIF(Q$5:BZ$5,1,Q205:BZ205))</f>
        <v>0</v>
      </c>
      <c r="O205" s="117">
        <f t="shared" ref="O205:O218" si="416">(SUMIF(Q$5:BZ$5,2,Q205:BZ205))</f>
        <v>0</v>
      </c>
      <c r="P205"/>
      <c r="Q205" s="117">
        <f>$K205*POWER($E$1,(Q$6-'[1]Tabulka propočtu, verze 2021'!$B$3))*R$3/$E$4</f>
        <v>0</v>
      </c>
      <c r="R205" s="117">
        <f>$L205*POWER($E$1,(Q$6-'[1]Tabulka propočtu, verze 2021'!$B$3))*R$3/$E$4</f>
        <v>0</v>
      </c>
      <c r="S205"/>
      <c r="T205" s="117">
        <f>$K205*POWER($E$1,($T$6-'[1]Tabulka propočtu, verze 2021'!$B$3))*U$3/$E$4</f>
        <v>0</v>
      </c>
      <c r="U205" s="117">
        <f>$L205*POWER($E$1,($T$6-'[1]Tabulka propočtu, verze 2021'!$B$3))*U$3/$E$4</f>
        <v>0</v>
      </c>
      <c r="W205" s="117">
        <f>$K205*POWER($E$1,(W$6-'[1]Tabulka propočtu, verze 2021'!$B$3))*X$3/$E$4</f>
        <v>0</v>
      </c>
      <c r="X205" s="117">
        <f>$L205*POWER($E$1,(W$6-'[1]Tabulka propočtu, verze 2021'!$B$3))*X$3/$E$4</f>
        <v>0</v>
      </c>
      <c r="Z205" s="117">
        <f>$K205*POWER($E$1,(Z$6-'[1]Tabulka propočtu, verze 2021'!$B$3))*AA$3/$E$4</f>
        <v>0</v>
      </c>
      <c r="AA205" s="117">
        <f>$L205*POWER($E$1,(Z$6-'[1]Tabulka propočtu, verze 2021'!$B$3))*AA$3/$E$4</f>
        <v>0</v>
      </c>
      <c r="AB205" s="1"/>
      <c r="AC205" s="117">
        <f>$K205*POWER($E$1,(AC$6-'[1]Tabulka propočtu, verze 2021'!$B$3))*AD$3/$E$4</f>
        <v>0</v>
      </c>
      <c r="AD205" s="117">
        <f>$L205*POWER($E$1,(AC$6-'[1]Tabulka propočtu, verze 2021'!$B$3))*AD$3/$E$4</f>
        <v>0</v>
      </c>
      <c r="AE205" s="1"/>
      <c r="AF205" s="117">
        <f>$K205*POWER($E$1,(AF$6-'[1]Tabulka propočtu, verze 2021'!$B$3))*AG$3/$E$4</f>
        <v>0</v>
      </c>
      <c r="AG205" s="117">
        <f>$L205*POWER($E$1,(AF$6-'[1]Tabulka propočtu, verze 2021'!$B$3))*AG$3/$E$4</f>
        <v>0</v>
      </c>
      <c r="AH205" s="1"/>
      <c r="AI205" s="117">
        <f>$K205*POWER($E$1,(AI$6-'[1]Tabulka propočtu, verze 2021'!$B$3))*AJ$3/$E$4</f>
        <v>0</v>
      </c>
      <c r="AJ205" s="117">
        <f>$L205*POWER($E$1,(AI$6-'[1]Tabulka propočtu, verze 2021'!$B$3))*AJ$3/$E$4</f>
        <v>0</v>
      </c>
      <c r="AK205" s="1"/>
      <c r="AL205" s="117">
        <f>$K205*POWER($E$1,(AL$6-'[1]Tabulka propočtu, verze 2021'!$B$3))*AM$3/$E$4</f>
        <v>0</v>
      </c>
      <c r="AM205" s="117">
        <f>$L205*POWER($E$1,(AL$6-'[1]Tabulka propočtu, verze 2021'!$B$3))*AM$3/$E$4</f>
        <v>0</v>
      </c>
      <c r="AN205" s="1"/>
      <c r="AO205" s="117">
        <f>$K205*POWER($E$1,(AO$6-'[1]Tabulka propočtu, verze 2021'!$B$3))*AP$3/$E$4</f>
        <v>0</v>
      </c>
      <c r="AP205" s="117">
        <f>$L205*POWER($E$1,(AO$6-'[1]Tabulka propočtu, verze 2021'!$B$3))*AP$3/$E$4</f>
        <v>0</v>
      </c>
      <c r="AQ205" s="1"/>
      <c r="AR205" s="117">
        <f>$K205*POWER($E$1,(AR$6-'[1]Tabulka propočtu, verze 2021'!$B$3))*AS$3/$E$4</f>
        <v>0</v>
      </c>
      <c r="AS205" s="117">
        <f>$L205*POWER($E$1,(AR$6-'[1]Tabulka propočtu, verze 2021'!$B$3))*AS$3/$E$4</f>
        <v>0</v>
      </c>
      <c r="AT205" s="1"/>
      <c r="AU205" s="117">
        <f>$K205*POWER($E$1,(AU$6-'[1]Tabulka propočtu, verze 2021'!$B$3))*AV$3/$E$4</f>
        <v>0</v>
      </c>
      <c r="AV205" s="117">
        <f>$L205*POWER($E$1,(AU$6-'[1]Tabulka propočtu, verze 2021'!$B$3))*AV$3/$E$4</f>
        <v>0</v>
      </c>
      <c r="AW205" s="1"/>
      <c r="AX205" s="117">
        <f>$K205*POWER($E$1,(AX$6-'[1]Tabulka propočtu, verze 2021'!$B$3))*AY$3/$E$4</f>
        <v>0</v>
      </c>
      <c r="AY205" s="117">
        <f>$L205*POWER($E$1,(AX$6-'[1]Tabulka propočtu, verze 2021'!$B$3))*AY$3/$E$4</f>
        <v>0</v>
      </c>
      <c r="AZ205" s="1"/>
      <c r="BA205" s="117">
        <f>$K205*POWER($E$1,(BA$6-'[1]Tabulka propočtu, verze 2021'!$B$3))*BB$3/$E$4</f>
        <v>0</v>
      </c>
      <c r="BB205" s="117">
        <f>$L205*POWER($E$1,(BA$6-'[1]Tabulka propočtu, verze 2021'!$B$3))*BB$3/$E$4</f>
        <v>0</v>
      </c>
      <c r="BC205" s="1"/>
      <c r="BD205" s="117">
        <f>$K205*POWER($E$1,(BD$6-'[1]Tabulka propočtu, verze 2021'!$B$3))*BE$3/$E$4</f>
        <v>0</v>
      </c>
      <c r="BE205" s="117">
        <f>$L205*POWER($E$1,(BD$6-'[1]Tabulka propočtu, verze 2021'!$B$3))*BE$3/$E$4</f>
        <v>0</v>
      </c>
      <c r="BF205" s="1"/>
      <c r="BG205" s="117">
        <f>$K205*POWER($E$1,(BG$6-'[1]Tabulka propočtu, verze 2021'!$B$3))*BH$3/$E$4</f>
        <v>0</v>
      </c>
      <c r="BH205" s="117">
        <f>$L205*POWER($E$1,(BG$6-'[1]Tabulka propočtu, verze 2021'!$B$3))*BH$3/$E$4</f>
        <v>0</v>
      </c>
      <c r="BI205" s="1"/>
      <c r="BJ205" s="117">
        <f>$K205*POWER($E$1,(BJ$6-'[1]Tabulka propočtu, verze 2021'!$B$3))*BK$3/$E$4</f>
        <v>0</v>
      </c>
      <c r="BK205" s="117">
        <f>$L205*POWER($E$1,(BJ$6-'[1]Tabulka propočtu, verze 2021'!$B$3))*BK$3/$E$4</f>
        <v>0</v>
      </c>
      <c r="BL205" s="1"/>
      <c r="BM205" s="117">
        <f>$K205*POWER($E$1,(BM$6-'[1]Tabulka propočtu, verze 2021'!$B$3))*BN$3/$E$4</f>
        <v>0</v>
      </c>
      <c r="BN205" s="117">
        <f>$L205*POWER($E$1,(BM$6-'[1]Tabulka propočtu, verze 2021'!$B$3))*BN$3/$E$4</f>
        <v>0</v>
      </c>
      <c r="BO205" s="1"/>
      <c r="BP205" s="117">
        <f>$K205*POWER($E$1,(BP$6-'[1]Tabulka propočtu, verze 2021'!$B$3))*BQ$3/$E$4</f>
        <v>0</v>
      </c>
      <c r="BQ205" s="117">
        <f>$L205*POWER($E$1,(BP$6-'[1]Tabulka propočtu, verze 2021'!$B$3))*BQ$3/$E$4</f>
        <v>0</v>
      </c>
      <c r="BR205" s="1"/>
      <c r="BS205" s="117">
        <f>$K205*POWER($E$1,(BS$6-'[1]Tabulka propočtu, verze 2021'!$B$3))*BT$3/$E$4</f>
        <v>0</v>
      </c>
      <c r="BT205" s="117">
        <f>$L205*POWER($E$1,(BS$6-'[1]Tabulka propočtu, verze 2021'!$B$3))*BT$3/$E$4</f>
        <v>0</v>
      </c>
      <c r="BU205" s="1"/>
      <c r="BV205" s="117">
        <f>$K205*POWER($E$1,(BV$6-'[1]Tabulka propočtu, verze 2021'!$B$3))*BW$3/$E$4</f>
        <v>0</v>
      </c>
      <c r="BW205" s="117">
        <f>$L205*POWER($E$1,(BV$6-'[1]Tabulka propočtu, verze 2021'!$B$3))*BW$3/$E$4</f>
        <v>0</v>
      </c>
      <c r="BX205" s="1"/>
      <c r="BY205" s="117">
        <f>$K205*POWER($E$1,(BY$6-'[1]Tabulka propočtu, verze 2021'!$B$3))*BZ$3/$E$4</f>
        <v>0</v>
      </c>
      <c r="BZ205" s="117">
        <f>$L205*POWER($E$1,(BY$6-'[1]Tabulka propočtu, verze 2021'!$B$3))*BZ$3/$E$4</f>
        <v>0</v>
      </c>
      <c r="CA205" s="1"/>
      <c r="CB205" s="117">
        <f>$K205*POWER($E$1,(CB$6-'[1]Tabulka propočtu, verze 2021'!$B$3))*CC$3/$E$4</f>
        <v>0</v>
      </c>
      <c r="CC205" s="117">
        <f>$L205*POWER($E$1,(CB$6-'[1]Tabulka propočtu, verze 2021'!$B$3))*CC$3/$E$4</f>
        <v>0</v>
      </c>
      <c r="CD205" s="1"/>
      <c r="CE205" s="117">
        <f>$K205*POWER($E$1,(CE$6-'[1]Tabulka propočtu, verze 2021'!$B$3))*CF$3/$E$4</f>
        <v>0</v>
      </c>
      <c r="CF205" s="117">
        <f>$L205*POWER($E$1,(CE$6-'[1]Tabulka propočtu, verze 2021'!$B$3))*CF$3/$E$4</f>
        <v>0</v>
      </c>
      <c r="CG205" s="1"/>
      <c r="CH205" s="117">
        <f>$K205*POWER($E$1,(CH$6-'[1]Tabulka propočtu, verze 2021'!$B$3))*CI$3/$E$4</f>
        <v>0</v>
      </c>
      <c r="CI205" s="117">
        <f>$L205*POWER($E$1,(CH$6-'[1]Tabulka propočtu, verze 2021'!$B$3))*CI$3/$E$4</f>
        <v>0</v>
      </c>
      <c r="CJ205" s="1"/>
      <c r="CK205" s="117">
        <f>$K205*POWER($E$1,(CK$6-'[1]Tabulka propočtu, verze 2021'!$B$3))*CL$3/$E$4</f>
        <v>0</v>
      </c>
      <c r="CL205" s="117">
        <f>$L205*POWER($E$1,(CK$6-'[1]Tabulka propočtu, verze 2021'!$B$3))*CL$3/$E$4</f>
        <v>0</v>
      </c>
      <c r="CM205" s="1"/>
      <c r="CN205" s="117">
        <f>$K205*POWER($E$1,(CN$6-'[1]Tabulka propočtu, verze 2021'!$B$3))*CO$3/$E$4</f>
        <v>0</v>
      </c>
      <c r="CO205" s="117">
        <f>$L205*POWER($E$1,(CN$6-'[1]Tabulka propočtu, verze 2021'!$B$3))*CO$3/$E$4</f>
        <v>0</v>
      </c>
      <c r="CP205" s="1"/>
      <c r="CQ205" s="117">
        <f>$K205*POWER($E$1,(CQ$6-'[1]Tabulka propočtu, verze 2021'!$B$3))*CR$3/$E$4</f>
        <v>0</v>
      </c>
      <c r="CR205" s="117">
        <f>$L205*POWER($E$1,(CQ$6-'[1]Tabulka propočtu, verze 2021'!$B$3))*CR$3/$E$4</f>
        <v>0</v>
      </c>
      <c r="CS205" s="1"/>
      <c r="CT205" s="117">
        <f>$K205*POWER($E$1,(CT$6-'[1]Tabulka propočtu, verze 2021'!$B$3))*CU$3/$E$4</f>
        <v>0</v>
      </c>
      <c r="CU205" s="117">
        <f>$L205*POWER($E$1,(CT$6-'[1]Tabulka propočtu, verze 2021'!$B$3))*CU$3/$E$4</f>
        <v>0</v>
      </c>
      <c r="CV205" s="1"/>
      <c r="CW205" s="117">
        <f>$K205*POWER($E$1,(CW$6-'[1]Tabulka propočtu, verze 2021'!$B$3))*CX$3/$E$4</f>
        <v>0</v>
      </c>
      <c r="CX205" s="117">
        <f>$L205*POWER($E$1,(CW$6-'[1]Tabulka propočtu, verze 2021'!$B$3))*CX$3/$E$4</f>
        <v>0</v>
      </c>
      <c r="CY205" s="1"/>
      <c r="CZ205" s="117">
        <f>$K205*POWER($E$1,(CZ$6-'[1]Tabulka propočtu, verze 2021'!$B$3))*DA$3/$E$4</f>
        <v>0</v>
      </c>
      <c r="DA205" s="117">
        <f>$L205*POWER($E$1,(CZ$6-'[1]Tabulka propočtu, verze 2021'!$B$3))*DA$3/$E$4</f>
        <v>0</v>
      </c>
      <c r="DB205" s="1"/>
      <c r="DC205" s="117">
        <f>$K205*POWER($E$1,(DC$6-'[1]Tabulka propočtu, verze 2021'!$B$3))*DD$3/$E$4</f>
        <v>0</v>
      </c>
      <c r="DD205" s="117">
        <f>$L205*POWER($E$1,(DC$6-'[1]Tabulka propočtu, verze 2021'!$B$3))*DD$3/$E$4</f>
        <v>0</v>
      </c>
      <c r="DE205" s="1"/>
    </row>
    <row r="206" spans="1:109" x14ac:dyDescent="0.2">
      <c r="A206" s="136"/>
      <c r="B206" s="149"/>
      <c r="C206" s="114" t="str">
        <f>'[1]Tabulka propočtu, verze 2021'!C201</f>
        <v>M02</v>
      </c>
      <c r="D206" s="135" t="str">
        <f>'[1]Tabulka propočtu, verze 2021'!D201</f>
        <v xml:space="preserve">Stavební úpravy - rekonstrukce budov </v>
      </c>
      <c r="E206" s="114" t="str">
        <f>'[1]Tabulka propočtu, verze 2021'!E201</f>
        <v>m3 OP</v>
      </c>
      <c r="F206" s="67">
        <f>'[1]Tabulka propočtu, verze 2021'!G201</f>
        <v>6.0651315265284108E-3</v>
      </c>
      <c r="H206" s="126">
        <f>'[1]Tabulka propočtu, verze 2021'!$CQ201</f>
        <v>0</v>
      </c>
      <c r="I206" s="121">
        <f>'[1]Tabulka propočtu, verze 2021'!$CS201</f>
        <v>0</v>
      </c>
      <c r="K206" s="121">
        <f>'[1]Tabulka propočtu, verze 2021'!$CQ201</f>
        <v>0</v>
      </c>
      <c r="L206" s="121">
        <f>'[1]Tabulka propočtu, verze 2021'!$CS201</f>
        <v>0</v>
      </c>
      <c r="M206" s="64"/>
      <c r="N206" s="126">
        <f t="shared" si="415"/>
        <v>0</v>
      </c>
      <c r="O206" s="121">
        <f t="shared" si="416"/>
        <v>0</v>
      </c>
      <c r="P206"/>
      <c r="Q206" s="121">
        <f>$K206*POWER($E$1,(Q$6-'[1]Tabulka propočtu, verze 2021'!$B$3))*R$3/$E$4</f>
        <v>0</v>
      </c>
      <c r="R206" s="121">
        <f>$L206*POWER($E$1,(Q$6-'[1]Tabulka propočtu, verze 2021'!$B$3))*R$3/$E$4</f>
        <v>0</v>
      </c>
      <c r="S206"/>
      <c r="T206" s="121">
        <f>$K206*POWER($E$1,($T$6-'[1]Tabulka propočtu, verze 2021'!$B$3))*U$3/$E$4</f>
        <v>0</v>
      </c>
      <c r="U206" s="121">
        <f>$L206*POWER($E$1,($T$6-'[1]Tabulka propočtu, verze 2021'!$B$3))*U$3/$E$4</f>
        <v>0</v>
      </c>
      <c r="W206" s="121">
        <f>$K206*POWER($E$1,(W$6-'[1]Tabulka propočtu, verze 2021'!$B$3))*X$3/$E$4</f>
        <v>0</v>
      </c>
      <c r="X206" s="121">
        <f>$L206*POWER($E$1,(W$6-'[1]Tabulka propočtu, verze 2021'!$B$3))*X$3/$E$4</f>
        <v>0</v>
      </c>
      <c r="Z206" s="121">
        <f>$K206*POWER($E$1,(Z$6-'[1]Tabulka propočtu, verze 2021'!$B$3))*AA$3/$E$4</f>
        <v>0</v>
      </c>
      <c r="AA206" s="121">
        <f>$L206*POWER($E$1,(Z$6-'[1]Tabulka propočtu, verze 2021'!$B$3))*AA$3/$E$4</f>
        <v>0</v>
      </c>
      <c r="AB206" s="1"/>
      <c r="AC206" s="121">
        <f>$K206*POWER($E$1,(AC$6-'[1]Tabulka propočtu, verze 2021'!$B$3))*AD$3/$E$4</f>
        <v>0</v>
      </c>
      <c r="AD206" s="121">
        <f>$L206*POWER($E$1,(AC$6-'[1]Tabulka propočtu, verze 2021'!$B$3))*AD$3/$E$4</f>
        <v>0</v>
      </c>
      <c r="AE206" s="1"/>
      <c r="AF206" s="121">
        <f>$K206*POWER($E$1,(AF$6-'[1]Tabulka propočtu, verze 2021'!$B$3))*AG$3/$E$4</f>
        <v>0</v>
      </c>
      <c r="AG206" s="121">
        <f>$L206*POWER($E$1,(AF$6-'[1]Tabulka propočtu, verze 2021'!$B$3))*AG$3/$E$4</f>
        <v>0</v>
      </c>
      <c r="AH206" s="1"/>
      <c r="AI206" s="121">
        <f>$K206*POWER($E$1,(AI$6-'[1]Tabulka propočtu, verze 2021'!$B$3))*AJ$3/$E$4</f>
        <v>0</v>
      </c>
      <c r="AJ206" s="121">
        <f>$L206*POWER($E$1,(AI$6-'[1]Tabulka propočtu, verze 2021'!$B$3))*AJ$3/$E$4</f>
        <v>0</v>
      </c>
      <c r="AK206" s="1"/>
      <c r="AL206" s="121">
        <f>$K206*POWER($E$1,(AL$6-'[1]Tabulka propočtu, verze 2021'!$B$3))*AM$3/$E$4</f>
        <v>0</v>
      </c>
      <c r="AM206" s="121">
        <f>$L206*POWER($E$1,(AL$6-'[1]Tabulka propočtu, verze 2021'!$B$3))*AM$3/$E$4</f>
        <v>0</v>
      </c>
      <c r="AN206" s="1"/>
      <c r="AO206" s="121">
        <f>$K206*POWER($E$1,(AO$6-'[1]Tabulka propočtu, verze 2021'!$B$3))*AP$3/$E$4</f>
        <v>0</v>
      </c>
      <c r="AP206" s="121">
        <f>$L206*POWER($E$1,(AO$6-'[1]Tabulka propočtu, verze 2021'!$B$3))*AP$3/$E$4</f>
        <v>0</v>
      </c>
      <c r="AQ206" s="1"/>
      <c r="AR206" s="121">
        <f>$K206*POWER($E$1,(AR$6-'[1]Tabulka propočtu, verze 2021'!$B$3))*AS$3/$E$4</f>
        <v>0</v>
      </c>
      <c r="AS206" s="121">
        <f>$L206*POWER($E$1,(AR$6-'[1]Tabulka propočtu, verze 2021'!$B$3))*AS$3/$E$4</f>
        <v>0</v>
      </c>
      <c r="AT206" s="1"/>
      <c r="AU206" s="121">
        <f>$K206*POWER($E$1,(AU$6-'[1]Tabulka propočtu, verze 2021'!$B$3))*AV$3/$E$4</f>
        <v>0</v>
      </c>
      <c r="AV206" s="121">
        <f>$L206*POWER($E$1,(AU$6-'[1]Tabulka propočtu, verze 2021'!$B$3))*AV$3/$E$4</f>
        <v>0</v>
      </c>
      <c r="AW206" s="1"/>
      <c r="AX206" s="121">
        <f>$K206*POWER($E$1,(AX$6-'[1]Tabulka propočtu, verze 2021'!$B$3))*AY$3/$E$4</f>
        <v>0</v>
      </c>
      <c r="AY206" s="121">
        <f>$L206*POWER($E$1,(AX$6-'[1]Tabulka propočtu, verze 2021'!$B$3))*AY$3/$E$4</f>
        <v>0</v>
      </c>
      <c r="AZ206" s="1"/>
      <c r="BA206" s="121">
        <f>$K206*POWER($E$1,(BA$6-'[1]Tabulka propočtu, verze 2021'!$B$3))*BB$3/$E$4</f>
        <v>0</v>
      </c>
      <c r="BB206" s="121">
        <f>$L206*POWER($E$1,(BA$6-'[1]Tabulka propočtu, verze 2021'!$B$3))*BB$3/$E$4</f>
        <v>0</v>
      </c>
      <c r="BC206" s="1"/>
      <c r="BD206" s="121">
        <f>$K206*POWER($E$1,(BD$6-'[1]Tabulka propočtu, verze 2021'!$B$3))*BE$3/$E$4</f>
        <v>0</v>
      </c>
      <c r="BE206" s="121">
        <f>$L206*POWER($E$1,(BD$6-'[1]Tabulka propočtu, verze 2021'!$B$3))*BE$3/$E$4</f>
        <v>0</v>
      </c>
      <c r="BF206" s="1"/>
      <c r="BG206" s="121">
        <f>$K206*POWER($E$1,(BG$6-'[1]Tabulka propočtu, verze 2021'!$B$3))*BH$3/$E$4</f>
        <v>0</v>
      </c>
      <c r="BH206" s="121">
        <f>$L206*POWER($E$1,(BG$6-'[1]Tabulka propočtu, verze 2021'!$B$3))*BH$3/$E$4</f>
        <v>0</v>
      </c>
      <c r="BI206" s="1"/>
      <c r="BJ206" s="121">
        <f>$K206*POWER($E$1,(BJ$6-'[1]Tabulka propočtu, verze 2021'!$B$3))*BK$3/$E$4</f>
        <v>0</v>
      </c>
      <c r="BK206" s="121">
        <f>$L206*POWER($E$1,(BJ$6-'[1]Tabulka propočtu, verze 2021'!$B$3))*BK$3/$E$4</f>
        <v>0</v>
      </c>
      <c r="BL206" s="1"/>
      <c r="BM206" s="121">
        <f>$K206*POWER($E$1,(BM$6-'[1]Tabulka propočtu, verze 2021'!$B$3))*BN$3/$E$4</f>
        <v>0</v>
      </c>
      <c r="BN206" s="121">
        <f>$L206*POWER($E$1,(BM$6-'[1]Tabulka propočtu, verze 2021'!$B$3))*BN$3/$E$4</f>
        <v>0</v>
      </c>
      <c r="BO206" s="1"/>
      <c r="BP206" s="121">
        <f>$K206*POWER($E$1,(BP$6-'[1]Tabulka propočtu, verze 2021'!$B$3))*BQ$3/$E$4</f>
        <v>0</v>
      </c>
      <c r="BQ206" s="121">
        <f>$L206*POWER($E$1,(BP$6-'[1]Tabulka propočtu, verze 2021'!$B$3))*BQ$3/$E$4</f>
        <v>0</v>
      </c>
      <c r="BR206" s="1"/>
      <c r="BS206" s="121">
        <f>$K206*POWER($E$1,(BS$6-'[1]Tabulka propočtu, verze 2021'!$B$3))*BT$3/$E$4</f>
        <v>0</v>
      </c>
      <c r="BT206" s="121">
        <f>$L206*POWER($E$1,(BS$6-'[1]Tabulka propočtu, verze 2021'!$B$3))*BT$3/$E$4</f>
        <v>0</v>
      </c>
      <c r="BU206" s="1"/>
      <c r="BV206" s="121">
        <f>$K206*POWER($E$1,(BV$6-'[1]Tabulka propočtu, verze 2021'!$B$3))*BW$3/$E$4</f>
        <v>0</v>
      </c>
      <c r="BW206" s="121">
        <f>$L206*POWER($E$1,(BV$6-'[1]Tabulka propočtu, verze 2021'!$B$3))*BW$3/$E$4</f>
        <v>0</v>
      </c>
      <c r="BX206" s="1"/>
      <c r="BY206" s="121">
        <f>$K206*POWER($E$1,(BY$6-'[1]Tabulka propočtu, verze 2021'!$B$3))*BZ$3/$E$4</f>
        <v>0</v>
      </c>
      <c r="BZ206" s="121">
        <f>$L206*POWER($E$1,(BY$6-'[1]Tabulka propočtu, verze 2021'!$B$3))*BZ$3/$E$4</f>
        <v>0</v>
      </c>
      <c r="CA206" s="1"/>
      <c r="CB206" s="121">
        <f>$K206*POWER($E$1,(CB$6-'[1]Tabulka propočtu, verze 2021'!$B$3))*CC$3/$E$4</f>
        <v>0</v>
      </c>
      <c r="CC206" s="121">
        <f>$L206*POWER($E$1,(CB$6-'[1]Tabulka propočtu, verze 2021'!$B$3))*CC$3/$E$4</f>
        <v>0</v>
      </c>
      <c r="CD206" s="1"/>
      <c r="CE206" s="121">
        <f>$K206*POWER($E$1,(CE$6-'[1]Tabulka propočtu, verze 2021'!$B$3))*CF$3/$E$4</f>
        <v>0</v>
      </c>
      <c r="CF206" s="121">
        <f>$L206*POWER($E$1,(CE$6-'[1]Tabulka propočtu, verze 2021'!$B$3))*CF$3/$E$4</f>
        <v>0</v>
      </c>
      <c r="CG206" s="1"/>
      <c r="CH206" s="121">
        <f>$K206*POWER($E$1,(CH$6-'[1]Tabulka propočtu, verze 2021'!$B$3))*CI$3/$E$4</f>
        <v>0</v>
      </c>
      <c r="CI206" s="121">
        <f>$L206*POWER($E$1,(CH$6-'[1]Tabulka propočtu, verze 2021'!$B$3))*CI$3/$E$4</f>
        <v>0</v>
      </c>
      <c r="CJ206" s="1"/>
      <c r="CK206" s="121">
        <f>$K206*POWER($E$1,(CK$6-'[1]Tabulka propočtu, verze 2021'!$B$3))*CL$3/$E$4</f>
        <v>0</v>
      </c>
      <c r="CL206" s="121">
        <f>$L206*POWER($E$1,(CK$6-'[1]Tabulka propočtu, verze 2021'!$B$3))*CL$3/$E$4</f>
        <v>0</v>
      </c>
      <c r="CM206" s="1"/>
      <c r="CN206" s="121">
        <f>$K206*POWER($E$1,(CN$6-'[1]Tabulka propočtu, verze 2021'!$B$3))*CO$3/$E$4</f>
        <v>0</v>
      </c>
      <c r="CO206" s="121">
        <f>$L206*POWER($E$1,(CN$6-'[1]Tabulka propočtu, verze 2021'!$B$3))*CO$3/$E$4</f>
        <v>0</v>
      </c>
      <c r="CP206" s="1"/>
      <c r="CQ206" s="121">
        <f>$K206*POWER($E$1,(CQ$6-'[1]Tabulka propočtu, verze 2021'!$B$3))*CR$3/$E$4</f>
        <v>0</v>
      </c>
      <c r="CR206" s="121">
        <f>$L206*POWER($E$1,(CQ$6-'[1]Tabulka propočtu, verze 2021'!$B$3))*CR$3/$E$4</f>
        <v>0</v>
      </c>
      <c r="CS206" s="1"/>
      <c r="CT206" s="121">
        <f>$K206*POWER($E$1,(CT$6-'[1]Tabulka propočtu, verze 2021'!$B$3))*CU$3/$E$4</f>
        <v>0</v>
      </c>
      <c r="CU206" s="121">
        <f>$L206*POWER($E$1,(CT$6-'[1]Tabulka propočtu, verze 2021'!$B$3))*CU$3/$E$4</f>
        <v>0</v>
      </c>
      <c r="CV206" s="1"/>
      <c r="CW206" s="121">
        <f>$K206*POWER($E$1,(CW$6-'[1]Tabulka propočtu, verze 2021'!$B$3))*CX$3/$E$4</f>
        <v>0</v>
      </c>
      <c r="CX206" s="121">
        <f>$L206*POWER($E$1,(CW$6-'[1]Tabulka propočtu, verze 2021'!$B$3))*CX$3/$E$4</f>
        <v>0</v>
      </c>
      <c r="CY206" s="1"/>
      <c r="CZ206" s="121">
        <f>$K206*POWER($E$1,(CZ$6-'[1]Tabulka propočtu, verze 2021'!$B$3))*DA$3/$E$4</f>
        <v>0</v>
      </c>
      <c r="DA206" s="121">
        <f>$L206*POWER($E$1,(CZ$6-'[1]Tabulka propočtu, verze 2021'!$B$3))*DA$3/$E$4</f>
        <v>0</v>
      </c>
      <c r="DB206" s="1"/>
      <c r="DC206" s="121">
        <f>$K206*POWER($E$1,(DC$6-'[1]Tabulka propočtu, verze 2021'!$B$3))*DD$3/$E$4</f>
        <v>0</v>
      </c>
      <c r="DD206" s="121">
        <f>$L206*POWER($E$1,(DC$6-'[1]Tabulka propočtu, verze 2021'!$B$3))*DD$3/$E$4</f>
        <v>0</v>
      </c>
      <c r="DE206" s="1"/>
    </row>
    <row r="207" spans="1:109" x14ac:dyDescent="0.2">
      <c r="A207" s="136"/>
      <c r="B207" s="149"/>
      <c r="C207" s="114" t="str">
        <f>'[1]Tabulka propočtu, verze 2021'!C202</f>
        <v>M03</v>
      </c>
      <c r="D207" s="135" t="str">
        <f>'[1]Tabulka propočtu, verze 2021'!D202</f>
        <v>Výpravní budova (individuálně)</v>
      </c>
      <c r="E207" s="114" t="str">
        <f>'[1]Tabulka propočtu, verze 2021'!E202</f>
        <v>m3 OP</v>
      </c>
      <c r="F207" s="67">
        <f>'[1]Tabulka propočtu, verze 2021'!G202</f>
        <v>1.102751186641529E-2</v>
      </c>
      <c r="H207" s="126">
        <f>'[1]Tabulka propočtu, verze 2021'!$CQ202</f>
        <v>0</v>
      </c>
      <c r="I207" s="121">
        <f>'[1]Tabulka propočtu, verze 2021'!$CS202</f>
        <v>0</v>
      </c>
      <c r="K207" s="121">
        <f>'[1]Tabulka propočtu, verze 2021'!$CQ202</f>
        <v>0</v>
      </c>
      <c r="L207" s="121">
        <f>'[1]Tabulka propočtu, verze 2021'!$CS202</f>
        <v>0</v>
      </c>
      <c r="M207" s="64"/>
      <c r="N207" s="126">
        <f t="shared" si="415"/>
        <v>0</v>
      </c>
      <c r="O207" s="121">
        <f t="shared" si="416"/>
        <v>0</v>
      </c>
      <c r="P207"/>
      <c r="Q207" s="121">
        <f>$K207*POWER($E$1,(Q$6-'[1]Tabulka propočtu, verze 2021'!$B$3))*R$3/$E$4</f>
        <v>0</v>
      </c>
      <c r="R207" s="121">
        <f>$L207*POWER($E$1,(Q$6-'[1]Tabulka propočtu, verze 2021'!$B$3))*R$3/$E$4</f>
        <v>0</v>
      </c>
      <c r="S207"/>
      <c r="T207" s="121">
        <f>$K207*POWER($E$1,($T$6-'[1]Tabulka propočtu, verze 2021'!$B$3))*U$3/$E$4</f>
        <v>0</v>
      </c>
      <c r="U207" s="121">
        <f>$L207*POWER($E$1,($T$6-'[1]Tabulka propočtu, verze 2021'!$B$3))*U$3/$E$4</f>
        <v>0</v>
      </c>
      <c r="W207" s="121">
        <f>$K207*POWER($E$1,(W$6-'[1]Tabulka propočtu, verze 2021'!$B$3))*X$3/$E$4</f>
        <v>0</v>
      </c>
      <c r="X207" s="121">
        <f>$L207*POWER($E$1,(W$6-'[1]Tabulka propočtu, verze 2021'!$B$3))*X$3/$E$4</f>
        <v>0</v>
      </c>
      <c r="Z207" s="121">
        <f>$K207*POWER($E$1,(Z$6-'[1]Tabulka propočtu, verze 2021'!$B$3))*AA$3/$E$4</f>
        <v>0</v>
      </c>
      <c r="AA207" s="121">
        <f>$L207*POWER($E$1,(Z$6-'[1]Tabulka propočtu, verze 2021'!$B$3))*AA$3/$E$4</f>
        <v>0</v>
      </c>
      <c r="AB207" s="1"/>
      <c r="AC207" s="121">
        <f>$K207*POWER($E$1,(AC$6-'[1]Tabulka propočtu, verze 2021'!$B$3))*AD$3/$E$4</f>
        <v>0</v>
      </c>
      <c r="AD207" s="121">
        <f>$L207*POWER($E$1,(AC$6-'[1]Tabulka propočtu, verze 2021'!$B$3))*AD$3/$E$4</f>
        <v>0</v>
      </c>
      <c r="AE207" s="1"/>
      <c r="AF207" s="121">
        <f>$K207*POWER($E$1,(AF$6-'[1]Tabulka propočtu, verze 2021'!$B$3))*AG$3/$E$4</f>
        <v>0</v>
      </c>
      <c r="AG207" s="121">
        <f>$L207*POWER($E$1,(AF$6-'[1]Tabulka propočtu, verze 2021'!$B$3))*AG$3/$E$4</f>
        <v>0</v>
      </c>
      <c r="AH207" s="1"/>
      <c r="AI207" s="121">
        <f>$K207*POWER($E$1,(AI$6-'[1]Tabulka propočtu, verze 2021'!$B$3))*AJ$3/$E$4</f>
        <v>0</v>
      </c>
      <c r="AJ207" s="121">
        <f>$L207*POWER($E$1,(AI$6-'[1]Tabulka propočtu, verze 2021'!$B$3))*AJ$3/$E$4</f>
        <v>0</v>
      </c>
      <c r="AK207" s="1"/>
      <c r="AL207" s="121">
        <f>$K207*POWER($E$1,(AL$6-'[1]Tabulka propočtu, verze 2021'!$B$3))*AM$3/$E$4</f>
        <v>0</v>
      </c>
      <c r="AM207" s="121">
        <f>$L207*POWER($E$1,(AL$6-'[1]Tabulka propočtu, verze 2021'!$B$3))*AM$3/$E$4</f>
        <v>0</v>
      </c>
      <c r="AN207" s="1"/>
      <c r="AO207" s="121">
        <f>$K207*POWER($E$1,(AO$6-'[1]Tabulka propočtu, verze 2021'!$B$3))*AP$3/$E$4</f>
        <v>0</v>
      </c>
      <c r="AP207" s="121">
        <f>$L207*POWER($E$1,(AO$6-'[1]Tabulka propočtu, verze 2021'!$B$3))*AP$3/$E$4</f>
        <v>0</v>
      </c>
      <c r="AQ207" s="1"/>
      <c r="AR207" s="121">
        <f>$K207*POWER($E$1,(AR$6-'[1]Tabulka propočtu, verze 2021'!$B$3))*AS$3/$E$4</f>
        <v>0</v>
      </c>
      <c r="AS207" s="121">
        <f>$L207*POWER($E$1,(AR$6-'[1]Tabulka propočtu, verze 2021'!$B$3))*AS$3/$E$4</f>
        <v>0</v>
      </c>
      <c r="AT207" s="1"/>
      <c r="AU207" s="121">
        <f>$K207*POWER($E$1,(AU$6-'[1]Tabulka propočtu, verze 2021'!$B$3))*AV$3/$E$4</f>
        <v>0</v>
      </c>
      <c r="AV207" s="121">
        <f>$L207*POWER($E$1,(AU$6-'[1]Tabulka propočtu, verze 2021'!$B$3))*AV$3/$E$4</f>
        <v>0</v>
      </c>
      <c r="AW207" s="1"/>
      <c r="AX207" s="121">
        <f>$K207*POWER($E$1,(AX$6-'[1]Tabulka propočtu, verze 2021'!$B$3))*AY$3/$E$4</f>
        <v>0</v>
      </c>
      <c r="AY207" s="121">
        <f>$L207*POWER($E$1,(AX$6-'[1]Tabulka propočtu, verze 2021'!$B$3))*AY$3/$E$4</f>
        <v>0</v>
      </c>
      <c r="AZ207" s="1"/>
      <c r="BA207" s="121">
        <f>$K207*POWER($E$1,(BA$6-'[1]Tabulka propočtu, verze 2021'!$B$3))*BB$3/$E$4</f>
        <v>0</v>
      </c>
      <c r="BB207" s="121">
        <f>$L207*POWER($E$1,(BA$6-'[1]Tabulka propočtu, verze 2021'!$B$3))*BB$3/$E$4</f>
        <v>0</v>
      </c>
      <c r="BC207" s="1"/>
      <c r="BD207" s="121">
        <f>$K207*POWER($E$1,(BD$6-'[1]Tabulka propočtu, verze 2021'!$B$3))*BE$3/$E$4</f>
        <v>0</v>
      </c>
      <c r="BE207" s="121">
        <f>$L207*POWER($E$1,(BD$6-'[1]Tabulka propočtu, verze 2021'!$B$3))*BE$3/$E$4</f>
        <v>0</v>
      </c>
      <c r="BF207" s="1"/>
      <c r="BG207" s="121">
        <f>$K207*POWER($E$1,(BG$6-'[1]Tabulka propočtu, verze 2021'!$B$3))*BH$3/$E$4</f>
        <v>0</v>
      </c>
      <c r="BH207" s="121">
        <f>$L207*POWER($E$1,(BG$6-'[1]Tabulka propočtu, verze 2021'!$B$3))*BH$3/$E$4</f>
        <v>0</v>
      </c>
      <c r="BI207" s="1"/>
      <c r="BJ207" s="121">
        <f>$K207*POWER($E$1,(BJ$6-'[1]Tabulka propočtu, verze 2021'!$B$3))*BK$3/$E$4</f>
        <v>0</v>
      </c>
      <c r="BK207" s="121">
        <f>$L207*POWER($E$1,(BJ$6-'[1]Tabulka propočtu, verze 2021'!$B$3))*BK$3/$E$4</f>
        <v>0</v>
      </c>
      <c r="BL207" s="1"/>
      <c r="BM207" s="121">
        <f>$K207*POWER($E$1,(BM$6-'[1]Tabulka propočtu, verze 2021'!$B$3))*BN$3/$E$4</f>
        <v>0</v>
      </c>
      <c r="BN207" s="121">
        <f>$L207*POWER($E$1,(BM$6-'[1]Tabulka propočtu, verze 2021'!$B$3))*BN$3/$E$4</f>
        <v>0</v>
      </c>
      <c r="BO207" s="1"/>
      <c r="BP207" s="121">
        <f>$K207*POWER($E$1,(BP$6-'[1]Tabulka propočtu, verze 2021'!$B$3))*BQ$3/$E$4</f>
        <v>0</v>
      </c>
      <c r="BQ207" s="121">
        <f>$L207*POWER($E$1,(BP$6-'[1]Tabulka propočtu, verze 2021'!$B$3))*BQ$3/$E$4</f>
        <v>0</v>
      </c>
      <c r="BR207" s="1"/>
      <c r="BS207" s="121">
        <f>$K207*POWER($E$1,(BS$6-'[1]Tabulka propočtu, verze 2021'!$B$3))*BT$3/$E$4</f>
        <v>0</v>
      </c>
      <c r="BT207" s="121">
        <f>$L207*POWER($E$1,(BS$6-'[1]Tabulka propočtu, verze 2021'!$B$3))*BT$3/$E$4</f>
        <v>0</v>
      </c>
      <c r="BU207" s="1"/>
      <c r="BV207" s="121">
        <f>$K207*POWER($E$1,(BV$6-'[1]Tabulka propočtu, verze 2021'!$B$3))*BW$3/$E$4</f>
        <v>0</v>
      </c>
      <c r="BW207" s="121">
        <f>$L207*POWER($E$1,(BV$6-'[1]Tabulka propočtu, verze 2021'!$B$3))*BW$3/$E$4</f>
        <v>0</v>
      </c>
      <c r="BX207" s="1"/>
      <c r="BY207" s="121">
        <f>$K207*POWER($E$1,(BY$6-'[1]Tabulka propočtu, verze 2021'!$B$3))*BZ$3/$E$4</f>
        <v>0</v>
      </c>
      <c r="BZ207" s="121">
        <f>$L207*POWER($E$1,(BY$6-'[1]Tabulka propočtu, verze 2021'!$B$3))*BZ$3/$E$4</f>
        <v>0</v>
      </c>
      <c r="CA207" s="1"/>
      <c r="CB207" s="121">
        <f>$K207*POWER($E$1,(CB$6-'[1]Tabulka propočtu, verze 2021'!$B$3))*CC$3/$E$4</f>
        <v>0</v>
      </c>
      <c r="CC207" s="121">
        <f>$L207*POWER($E$1,(CB$6-'[1]Tabulka propočtu, verze 2021'!$B$3))*CC$3/$E$4</f>
        <v>0</v>
      </c>
      <c r="CD207" s="1"/>
      <c r="CE207" s="121">
        <f>$K207*POWER($E$1,(CE$6-'[1]Tabulka propočtu, verze 2021'!$B$3))*CF$3/$E$4</f>
        <v>0</v>
      </c>
      <c r="CF207" s="121">
        <f>$L207*POWER($E$1,(CE$6-'[1]Tabulka propočtu, verze 2021'!$B$3))*CF$3/$E$4</f>
        <v>0</v>
      </c>
      <c r="CG207" s="1"/>
      <c r="CH207" s="121">
        <f>$K207*POWER($E$1,(CH$6-'[1]Tabulka propočtu, verze 2021'!$B$3))*CI$3/$E$4</f>
        <v>0</v>
      </c>
      <c r="CI207" s="121">
        <f>$L207*POWER($E$1,(CH$6-'[1]Tabulka propočtu, verze 2021'!$B$3))*CI$3/$E$4</f>
        <v>0</v>
      </c>
      <c r="CJ207" s="1"/>
      <c r="CK207" s="121">
        <f>$K207*POWER($E$1,(CK$6-'[1]Tabulka propočtu, verze 2021'!$B$3))*CL$3/$E$4</f>
        <v>0</v>
      </c>
      <c r="CL207" s="121">
        <f>$L207*POWER($E$1,(CK$6-'[1]Tabulka propočtu, verze 2021'!$B$3))*CL$3/$E$4</f>
        <v>0</v>
      </c>
      <c r="CM207" s="1"/>
      <c r="CN207" s="121">
        <f>$K207*POWER($E$1,(CN$6-'[1]Tabulka propočtu, verze 2021'!$B$3))*CO$3/$E$4</f>
        <v>0</v>
      </c>
      <c r="CO207" s="121">
        <f>$L207*POWER($E$1,(CN$6-'[1]Tabulka propočtu, verze 2021'!$B$3))*CO$3/$E$4</f>
        <v>0</v>
      </c>
      <c r="CP207" s="1"/>
      <c r="CQ207" s="121">
        <f>$K207*POWER($E$1,(CQ$6-'[1]Tabulka propočtu, verze 2021'!$B$3))*CR$3/$E$4</f>
        <v>0</v>
      </c>
      <c r="CR207" s="121">
        <f>$L207*POWER($E$1,(CQ$6-'[1]Tabulka propočtu, verze 2021'!$B$3))*CR$3/$E$4</f>
        <v>0</v>
      </c>
      <c r="CS207" s="1"/>
      <c r="CT207" s="121">
        <f>$K207*POWER($E$1,(CT$6-'[1]Tabulka propočtu, verze 2021'!$B$3))*CU$3/$E$4</f>
        <v>0</v>
      </c>
      <c r="CU207" s="121">
        <f>$L207*POWER($E$1,(CT$6-'[1]Tabulka propočtu, verze 2021'!$B$3))*CU$3/$E$4</f>
        <v>0</v>
      </c>
      <c r="CV207" s="1"/>
      <c r="CW207" s="121">
        <f>$K207*POWER($E$1,(CW$6-'[1]Tabulka propočtu, verze 2021'!$B$3))*CX$3/$E$4</f>
        <v>0</v>
      </c>
      <c r="CX207" s="121">
        <f>$L207*POWER($E$1,(CW$6-'[1]Tabulka propočtu, verze 2021'!$B$3))*CX$3/$E$4</f>
        <v>0</v>
      </c>
      <c r="CY207" s="1"/>
      <c r="CZ207" s="121">
        <f>$K207*POWER($E$1,(CZ$6-'[1]Tabulka propočtu, verze 2021'!$B$3))*DA$3/$E$4</f>
        <v>0</v>
      </c>
      <c r="DA207" s="121">
        <f>$L207*POWER($E$1,(CZ$6-'[1]Tabulka propočtu, verze 2021'!$B$3))*DA$3/$E$4</f>
        <v>0</v>
      </c>
      <c r="DB207" s="1"/>
      <c r="DC207" s="121">
        <f>$K207*POWER($E$1,(DC$6-'[1]Tabulka propočtu, verze 2021'!$B$3))*DD$3/$E$4</f>
        <v>0</v>
      </c>
      <c r="DD207" s="121">
        <f>$L207*POWER($E$1,(DC$6-'[1]Tabulka propočtu, verze 2021'!$B$3))*DD$3/$E$4</f>
        <v>0</v>
      </c>
      <c r="DE207" s="1"/>
    </row>
    <row r="208" spans="1:109" x14ac:dyDescent="0.2">
      <c r="A208" s="136"/>
      <c r="B208" s="149"/>
      <c r="C208" s="114" t="str">
        <f>'[1]Tabulka propočtu, verze 2021'!C203</f>
        <v>M04</v>
      </c>
      <c r="D208" s="135" t="str">
        <f>'[1]Tabulka propočtu, verze 2021'!D203</f>
        <v>Objekt pro technologické zařízení - velký</v>
      </c>
      <c r="E208" s="114" t="str">
        <f>'[1]Tabulka propočtu, verze 2021'!E203</f>
        <v>m3 OP</v>
      </c>
      <c r="F208" s="67">
        <f>'[1]Tabulka propočtu, verze 2021'!G203</f>
        <v>7.7192583064907058E-3</v>
      </c>
      <c r="H208" s="126">
        <f>'[1]Tabulka propočtu, verze 2021'!$CQ203</f>
        <v>0</v>
      </c>
      <c r="I208" s="121">
        <f>'[1]Tabulka propočtu, verze 2021'!$CS203</f>
        <v>0</v>
      </c>
      <c r="K208" s="121">
        <f>'[1]Tabulka propočtu, verze 2021'!$CQ203</f>
        <v>0</v>
      </c>
      <c r="L208" s="121">
        <f>'[1]Tabulka propočtu, verze 2021'!$CS203</f>
        <v>0</v>
      </c>
      <c r="M208" s="64"/>
      <c r="N208" s="126">
        <f t="shared" si="415"/>
        <v>0</v>
      </c>
      <c r="O208" s="121">
        <f t="shared" si="416"/>
        <v>0</v>
      </c>
      <c r="P208"/>
      <c r="Q208" s="121">
        <f>$K208*POWER($E$1,(Q$6-'[1]Tabulka propočtu, verze 2021'!$B$3))*R$3/$E$4</f>
        <v>0</v>
      </c>
      <c r="R208" s="121">
        <f>$L208*POWER($E$1,(Q$6-'[1]Tabulka propočtu, verze 2021'!$B$3))*R$3/$E$4</f>
        <v>0</v>
      </c>
      <c r="S208"/>
      <c r="T208" s="121">
        <f>$K208*POWER($E$1,($T$6-'[1]Tabulka propočtu, verze 2021'!$B$3))*U$3/$E$4</f>
        <v>0</v>
      </c>
      <c r="U208" s="121">
        <f>$L208*POWER($E$1,($T$6-'[1]Tabulka propočtu, verze 2021'!$B$3))*U$3/$E$4</f>
        <v>0</v>
      </c>
      <c r="W208" s="121">
        <f>$K208*POWER($E$1,(W$6-'[1]Tabulka propočtu, verze 2021'!$B$3))*X$3/$E$4</f>
        <v>0</v>
      </c>
      <c r="X208" s="121">
        <f>$L208*POWER($E$1,(W$6-'[1]Tabulka propočtu, verze 2021'!$B$3))*X$3/$E$4</f>
        <v>0</v>
      </c>
      <c r="Z208" s="121">
        <f>$K208*POWER($E$1,(Z$6-'[1]Tabulka propočtu, verze 2021'!$B$3))*AA$3/$E$4</f>
        <v>0</v>
      </c>
      <c r="AA208" s="121">
        <f>$L208*POWER($E$1,(Z$6-'[1]Tabulka propočtu, verze 2021'!$B$3))*AA$3/$E$4</f>
        <v>0</v>
      </c>
      <c r="AB208" s="1"/>
      <c r="AC208" s="121">
        <f>$K208*POWER($E$1,(AC$6-'[1]Tabulka propočtu, verze 2021'!$B$3))*AD$3/$E$4</f>
        <v>0</v>
      </c>
      <c r="AD208" s="121">
        <f>$L208*POWER($E$1,(AC$6-'[1]Tabulka propočtu, verze 2021'!$B$3))*AD$3/$E$4</f>
        <v>0</v>
      </c>
      <c r="AE208" s="1"/>
      <c r="AF208" s="121">
        <f>$K208*POWER($E$1,(AF$6-'[1]Tabulka propočtu, verze 2021'!$B$3))*AG$3/$E$4</f>
        <v>0</v>
      </c>
      <c r="AG208" s="121">
        <f>$L208*POWER($E$1,(AF$6-'[1]Tabulka propočtu, verze 2021'!$B$3))*AG$3/$E$4</f>
        <v>0</v>
      </c>
      <c r="AH208" s="1"/>
      <c r="AI208" s="121">
        <f>$K208*POWER($E$1,(AI$6-'[1]Tabulka propočtu, verze 2021'!$B$3))*AJ$3/$E$4</f>
        <v>0</v>
      </c>
      <c r="AJ208" s="121">
        <f>$L208*POWER($E$1,(AI$6-'[1]Tabulka propočtu, verze 2021'!$B$3))*AJ$3/$E$4</f>
        <v>0</v>
      </c>
      <c r="AK208" s="1"/>
      <c r="AL208" s="121">
        <f>$K208*POWER($E$1,(AL$6-'[1]Tabulka propočtu, verze 2021'!$B$3))*AM$3/$E$4</f>
        <v>0</v>
      </c>
      <c r="AM208" s="121">
        <f>$L208*POWER($E$1,(AL$6-'[1]Tabulka propočtu, verze 2021'!$B$3))*AM$3/$E$4</f>
        <v>0</v>
      </c>
      <c r="AN208" s="1"/>
      <c r="AO208" s="121">
        <f>$K208*POWER($E$1,(AO$6-'[1]Tabulka propočtu, verze 2021'!$B$3))*AP$3/$E$4</f>
        <v>0</v>
      </c>
      <c r="AP208" s="121">
        <f>$L208*POWER($E$1,(AO$6-'[1]Tabulka propočtu, verze 2021'!$B$3))*AP$3/$E$4</f>
        <v>0</v>
      </c>
      <c r="AQ208" s="1"/>
      <c r="AR208" s="121">
        <f>$K208*POWER($E$1,(AR$6-'[1]Tabulka propočtu, verze 2021'!$B$3))*AS$3/$E$4</f>
        <v>0</v>
      </c>
      <c r="AS208" s="121">
        <f>$L208*POWER($E$1,(AR$6-'[1]Tabulka propočtu, verze 2021'!$B$3))*AS$3/$E$4</f>
        <v>0</v>
      </c>
      <c r="AT208" s="1"/>
      <c r="AU208" s="121">
        <f>$K208*POWER($E$1,(AU$6-'[1]Tabulka propočtu, verze 2021'!$B$3))*AV$3/$E$4</f>
        <v>0</v>
      </c>
      <c r="AV208" s="121">
        <f>$L208*POWER($E$1,(AU$6-'[1]Tabulka propočtu, verze 2021'!$B$3))*AV$3/$E$4</f>
        <v>0</v>
      </c>
      <c r="AW208" s="1"/>
      <c r="AX208" s="121">
        <f>$K208*POWER($E$1,(AX$6-'[1]Tabulka propočtu, verze 2021'!$B$3))*AY$3/$E$4</f>
        <v>0</v>
      </c>
      <c r="AY208" s="121">
        <f>$L208*POWER($E$1,(AX$6-'[1]Tabulka propočtu, verze 2021'!$B$3))*AY$3/$E$4</f>
        <v>0</v>
      </c>
      <c r="AZ208" s="1"/>
      <c r="BA208" s="121">
        <f>$K208*POWER($E$1,(BA$6-'[1]Tabulka propočtu, verze 2021'!$B$3))*BB$3/$E$4</f>
        <v>0</v>
      </c>
      <c r="BB208" s="121">
        <f>$L208*POWER($E$1,(BA$6-'[1]Tabulka propočtu, verze 2021'!$B$3))*BB$3/$E$4</f>
        <v>0</v>
      </c>
      <c r="BC208" s="1"/>
      <c r="BD208" s="121">
        <f>$K208*POWER($E$1,(BD$6-'[1]Tabulka propočtu, verze 2021'!$B$3))*BE$3/$E$4</f>
        <v>0</v>
      </c>
      <c r="BE208" s="121">
        <f>$L208*POWER($E$1,(BD$6-'[1]Tabulka propočtu, verze 2021'!$B$3))*BE$3/$E$4</f>
        <v>0</v>
      </c>
      <c r="BF208" s="1"/>
      <c r="BG208" s="121">
        <f>$K208*POWER($E$1,(BG$6-'[1]Tabulka propočtu, verze 2021'!$B$3))*BH$3/$E$4</f>
        <v>0</v>
      </c>
      <c r="BH208" s="121">
        <f>$L208*POWER($E$1,(BG$6-'[1]Tabulka propočtu, verze 2021'!$B$3))*BH$3/$E$4</f>
        <v>0</v>
      </c>
      <c r="BI208" s="1"/>
      <c r="BJ208" s="121">
        <f>$K208*POWER($E$1,(BJ$6-'[1]Tabulka propočtu, verze 2021'!$B$3))*BK$3/$E$4</f>
        <v>0</v>
      </c>
      <c r="BK208" s="121">
        <f>$L208*POWER($E$1,(BJ$6-'[1]Tabulka propočtu, verze 2021'!$B$3))*BK$3/$E$4</f>
        <v>0</v>
      </c>
      <c r="BL208" s="1"/>
      <c r="BM208" s="121">
        <f>$K208*POWER($E$1,(BM$6-'[1]Tabulka propočtu, verze 2021'!$B$3))*BN$3/$E$4</f>
        <v>0</v>
      </c>
      <c r="BN208" s="121">
        <f>$L208*POWER($E$1,(BM$6-'[1]Tabulka propočtu, verze 2021'!$B$3))*BN$3/$E$4</f>
        <v>0</v>
      </c>
      <c r="BO208" s="1"/>
      <c r="BP208" s="121">
        <f>$K208*POWER($E$1,(BP$6-'[1]Tabulka propočtu, verze 2021'!$B$3))*BQ$3/$E$4</f>
        <v>0</v>
      </c>
      <c r="BQ208" s="121">
        <f>$L208*POWER($E$1,(BP$6-'[1]Tabulka propočtu, verze 2021'!$B$3))*BQ$3/$E$4</f>
        <v>0</v>
      </c>
      <c r="BR208" s="1"/>
      <c r="BS208" s="121">
        <f>$K208*POWER($E$1,(BS$6-'[1]Tabulka propočtu, verze 2021'!$B$3))*BT$3/$E$4</f>
        <v>0</v>
      </c>
      <c r="BT208" s="121">
        <f>$L208*POWER($E$1,(BS$6-'[1]Tabulka propočtu, verze 2021'!$B$3))*BT$3/$E$4</f>
        <v>0</v>
      </c>
      <c r="BU208" s="1"/>
      <c r="BV208" s="121">
        <f>$K208*POWER($E$1,(BV$6-'[1]Tabulka propočtu, verze 2021'!$B$3))*BW$3/$E$4</f>
        <v>0</v>
      </c>
      <c r="BW208" s="121">
        <f>$L208*POWER($E$1,(BV$6-'[1]Tabulka propočtu, verze 2021'!$B$3))*BW$3/$E$4</f>
        <v>0</v>
      </c>
      <c r="BX208" s="1"/>
      <c r="BY208" s="121">
        <f>$K208*POWER($E$1,(BY$6-'[1]Tabulka propočtu, verze 2021'!$B$3))*BZ$3/$E$4</f>
        <v>0</v>
      </c>
      <c r="BZ208" s="121">
        <f>$L208*POWER($E$1,(BY$6-'[1]Tabulka propočtu, verze 2021'!$B$3))*BZ$3/$E$4</f>
        <v>0</v>
      </c>
      <c r="CA208" s="1"/>
      <c r="CB208" s="121">
        <f>$K208*POWER($E$1,(CB$6-'[1]Tabulka propočtu, verze 2021'!$B$3))*CC$3/$E$4</f>
        <v>0</v>
      </c>
      <c r="CC208" s="121">
        <f>$L208*POWER($E$1,(CB$6-'[1]Tabulka propočtu, verze 2021'!$B$3))*CC$3/$E$4</f>
        <v>0</v>
      </c>
      <c r="CD208" s="1"/>
      <c r="CE208" s="121">
        <f>$K208*POWER($E$1,(CE$6-'[1]Tabulka propočtu, verze 2021'!$B$3))*CF$3/$E$4</f>
        <v>0</v>
      </c>
      <c r="CF208" s="121">
        <f>$L208*POWER($E$1,(CE$6-'[1]Tabulka propočtu, verze 2021'!$B$3))*CF$3/$E$4</f>
        <v>0</v>
      </c>
      <c r="CG208" s="1"/>
      <c r="CH208" s="121">
        <f>$K208*POWER($E$1,(CH$6-'[1]Tabulka propočtu, verze 2021'!$B$3))*CI$3/$E$4</f>
        <v>0</v>
      </c>
      <c r="CI208" s="121">
        <f>$L208*POWER($E$1,(CH$6-'[1]Tabulka propočtu, verze 2021'!$B$3))*CI$3/$E$4</f>
        <v>0</v>
      </c>
      <c r="CJ208" s="1"/>
      <c r="CK208" s="121">
        <f>$K208*POWER($E$1,(CK$6-'[1]Tabulka propočtu, verze 2021'!$B$3))*CL$3/$E$4</f>
        <v>0</v>
      </c>
      <c r="CL208" s="121">
        <f>$L208*POWER($E$1,(CK$6-'[1]Tabulka propočtu, verze 2021'!$B$3))*CL$3/$E$4</f>
        <v>0</v>
      </c>
      <c r="CM208" s="1"/>
      <c r="CN208" s="121">
        <f>$K208*POWER($E$1,(CN$6-'[1]Tabulka propočtu, verze 2021'!$B$3))*CO$3/$E$4</f>
        <v>0</v>
      </c>
      <c r="CO208" s="121">
        <f>$L208*POWER($E$1,(CN$6-'[1]Tabulka propočtu, verze 2021'!$B$3))*CO$3/$E$4</f>
        <v>0</v>
      </c>
      <c r="CP208" s="1"/>
      <c r="CQ208" s="121">
        <f>$K208*POWER($E$1,(CQ$6-'[1]Tabulka propočtu, verze 2021'!$B$3))*CR$3/$E$4</f>
        <v>0</v>
      </c>
      <c r="CR208" s="121">
        <f>$L208*POWER($E$1,(CQ$6-'[1]Tabulka propočtu, verze 2021'!$B$3))*CR$3/$E$4</f>
        <v>0</v>
      </c>
      <c r="CS208" s="1"/>
      <c r="CT208" s="121">
        <f>$K208*POWER($E$1,(CT$6-'[1]Tabulka propočtu, verze 2021'!$B$3))*CU$3/$E$4</f>
        <v>0</v>
      </c>
      <c r="CU208" s="121">
        <f>$L208*POWER($E$1,(CT$6-'[1]Tabulka propočtu, verze 2021'!$B$3))*CU$3/$E$4</f>
        <v>0</v>
      </c>
      <c r="CV208" s="1"/>
      <c r="CW208" s="121">
        <f>$K208*POWER($E$1,(CW$6-'[1]Tabulka propočtu, verze 2021'!$B$3))*CX$3/$E$4</f>
        <v>0</v>
      </c>
      <c r="CX208" s="121">
        <f>$L208*POWER($E$1,(CW$6-'[1]Tabulka propočtu, verze 2021'!$B$3))*CX$3/$E$4</f>
        <v>0</v>
      </c>
      <c r="CY208" s="1"/>
      <c r="CZ208" s="121">
        <f>$K208*POWER($E$1,(CZ$6-'[1]Tabulka propočtu, verze 2021'!$B$3))*DA$3/$E$4</f>
        <v>0</v>
      </c>
      <c r="DA208" s="121">
        <f>$L208*POWER($E$1,(CZ$6-'[1]Tabulka propočtu, verze 2021'!$B$3))*DA$3/$E$4</f>
        <v>0</v>
      </c>
      <c r="DB208" s="1"/>
      <c r="DC208" s="121">
        <f>$K208*POWER($E$1,(DC$6-'[1]Tabulka propočtu, verze 2021'!$B$3))*DD$3/$E$4</f>
        <v>0</v>
      </c>
      <c r="DD208" s="121">
        <f>$L208*POWER($E$1,(DC$6-'[1]Tabulka propočtu, verze 2021'!$B$3))*DD$3/$E$4</f>
        <v>0</v>
      </c>
      <c r="DE208" s="1"/>
    </row>
    <row r="209" spans="1:109" x14ac:dyDescent="0.2">
      <c r="A209" s="136"/>
      <c r="B209" s="149"/>
      <c r="C209" s="114" t="str">
        <f>'[1]Tabulka propočtu, verze 2021'!C204</f>
        <v>M05</v>
      </c>
      <c r="D209" s="135" t="str">
        <f>'[1]Tabulka propočtu, verze 2021'!D204</f>
        <v>Objekt pro technologické zařízení - malý</v>
      </c>
      <c r="E209" s="114" t="str">
        <f>'[1]Tabulka propočtu, verze 2021'!E204</f>
        <v>ks</v>
      </c>
      <c r="F209" s="67">
        <f>'[1]Tabulka propočtu, verze 2021'!G204</f>
        <v>0.44110047465661173</v>
      </c>
      <c r="H209" s="126">
        <f>'[1]Tabulka propočtu, verze 2021'!$CQ204</f>
        <v>0</v>
      </c>
      <c r="I209" s="121">
        <f>'[1]Tabulka propočtu, verze 2021'!$CS204</f>
        <v>0</v>
      </c>
      <c r="K209" s="121">
        <f>'[1]Tabulka propočtu, verze 2021'!$CQ204</f>
        <v>0</v>
      </c>
      <c r="L209" s="121">
        <f>'[1]Tabulka propočtu, verze 2021'!$CS204</f>
        <v>0</v>
      </c>
      <c r="M209" s="64"/>
      <c r="N209" s="126">
        <f t="shared" si="415"/>
        <v>0</v>
      </c>
      <c r="O209" s="121">
        <f t="shared" si="416"/>
        <v>0</v>
      </c>
      <c r="P209"/>
      <c r="Q209" s="121">
        <f>$K209*POWER($E$1,(Q$6-'[1]Tabulka propočtu, verze 2021'!$B$3))*R$3/$E$4</f>
        <v>0</v>
      </c>
      <c r="R209" s="121">
        <f>$L209*POWER($E$1,(Q$6-'[1]Tabulka propočtu, verze 2021'!$B$3))*R$3/$E$4</f>
        <v>0</v>
      </c>
      <c r="S209"/>
      <c r="T209" s="121">
        <f>$K209*POWER($E$1,($T$6-'[1]Tabulka propočtu, verze 2021'!$B$3))*U$3/$E$4</f>
        <v>0</v>
      </c>
      <c r="U209" s="121">
        <f>$L209*POWER($E$1,($T$6-'[1]Tabulka propočtu, verze 2021'!$B$3))*U$3/$E$4</f>
        <v>0</v>
      </c>
      <c r="W209" s="121">
        <f>$K209*POWER($E$1,(W$6-'[1]Tabulka propočtu, verze 2021'!$B$3))*X$3/$E$4</f>
        <v>0</v>
      </c>
      <c r="X209" s="121">
        <f>$L209*POWER($E$1,(W$6-'[1]Tabulka propočtu, verze 2021'!$B$3))*X$3/$E$4</f>
        <v>0</v>
      </c>
      <c r="Z209" s="121">
        <f>$K209*POWER($E$1,(Z$6-'[1]Tabulka propočtu, verze 2021'!$B$3))*AA$3/$E$4</f>
        <v>0</v>
      </c>
      <c r="AA209" s="121">
        <f>$L209*POWER($E$1,(Z$6-'[1]Tabulka propočtu, verze 2021'!$B$3))*AA$3/$E$4</f>
        <v>0</v>
      </c>
      <c r="AB209" s="1"/>
      <c r="AC209" s="121">
        <f>$K209*POWER($E$1,(AC$6-'[1]Tabulka propočtu, verze 2021'!$B$3))*AD$3/$E$4</f>
        <v>0</v>
      </c>
      <c r="AD209" s="121">
        <f>$L209*POWER($E$1,(AC$6-'[1]Tabulka propočtu, verze 2021'!$B$3))*AD$3/$E$4</f>
        <v>0</v>
      </c>
      <c r="AE209" s="1"/>
      <c r="AF209" s="121">
        <f>$K209*POWER($E$1,(AF$6-'[1]Tabulka propočtu, verze 2021'!$B$3))*AG$3/$E$4</f>
        <v>0</v>
      </c>
      <c r="AG209" s="121">
        <f>$L209*POWER($E$1,(AF$6-'[1]Tabulka propočtu, verze 2021'!$B$3))*AG$3/$E$4</f>
        <v>0</v>
      </c>
      <c r="AH209" s="1"/>
      <c r="AI209" s="121">
        <f>$K209*POWER($E$1,(AI$6-'[1]Tabulka propočtu, verze 2021'!$B$3))*AJ$3/$E$4</f>
        <v>0</v>
      </c>
      <c r="AJ209" s="121">
        <f>$L209*POWER($E$1,(AI$6-'[1]Tabulka propočtu, verze 2021'!$B$3))*AJ$3/$E$4</f>
        <v>0</v>
      </c>
      <c r="AK209" s="1"/>
      <c r="AL209" s="121">
        <f>$K209*POWER($E$1,(AL$6-'[1]Tabulka propočtu, verze 2021'!$B$3))*AM$3/$E$4</f>
        <v>0</v>
      </c>
      <c r="AM209" s="121">
        <f>$L209*POWER($E$1,(AL$6-'[1]Tabulka propočtu, verze 2021'!$B$3))*AM$3/$E$4</f>
        <v>0</v>
      </c>
      <c r="AN209" s="1"/>
      <c r="AO209" s="121">
        <f>$K209*POWER($E$1,(AO$6-'[1]Tabulka propočtu, verze 2021'!$B$3))*AP$3/$E$4</f>
        <v>0</v>
      </c>
      <c r="AP209" s="121">
        <f>$L209*POWER($E$1,(AO$6-'[1]Tabulka propočtu, verze 2021'!$B$3))*AP$3/$E$4</f>
        <v>0</v>
      </c>
      <c r="AQ209" s="1"/>
      <c r="AR209" s="121">
        <f>$K209*POWER($E$1,(AR$6-'[1]Tabulka propočtu, verze 2021'!$B$3))*AS$3/$E$4</f>
        <v>0</v>
      </c>
      <c r="AS209" s="121">
        <f>$L209*POWER($E$1,(AR$6-'[1]Tabulka propočtu, verze 2021'!$B$3))*AS$3/$E$4</f>
        <v>0</v>
      </c>
      <c r="AT209" s="1"/>
      <c r="AU209" s="121">
        <f>$K209*POWER($E$1,(AU$6-'[1]Tabulka propočtu, verze 2021'!$B$3))*AV$3/$E$4</f>
        <v>0</v>
      </c>
      <c r="AV209" s="121">
        <f>$L209*POWER($E$1,(AU$6-'[1]Tabulka propočtu, verze 2021'!$B$3))*AV$3/$E$4</f>
        <v>0</v>
      </c>
      <c r="AW209" s="1"/>
      <c r="AX209" s="121">
        <f>$K209*POWER($E$1,(AX$6-'[1]Tabulka propočtu, verze 2021'!$B$3))*AY$3/$E$4</f>
        <v>0</v>
      </c>
      <c r="AY209" s="121">
        <f>$L209*POWER($E$1,(AX$6-'[1]Tabulka propočtu, verze 2021'!$B$3))*AY$3/$E$4</f>
        <v>0</v>
      </c>
      <c r="AZ209" s="1"/>
      <c r="BA209" s="121">
        <f>$K209*POWER($E$1,(BA$6-'[1]Tabulka propočtu, verze 2021'!$B$3))*BB$3/$E$4</f>
        <v>0</v>
      </c>
      <c r="BB209" s="121">
        <f>$L209*POWER($E$1,(BA$6-'[1]Tabulka propočtu, verze 2021'!$B$3))*BB$3/$E$4</f>
        <v>0</v>
      </c>
      <c r="BC209" s="1"/>
      <c r="BD209" s="121">
        <f>$K209*POWER($E$1,(BD$6-'[1]Tabulka propočtu, verze 2021'!$B$3))*BE$3/$E$4</f>
        <v>0</v>
      </c>
      <c r="BE209" s="121">
        <f>$L209*POWER($E$1,(BD$6-'[1]Tabulka propočtu, verze 2021'!$B$3))*BE$3/$E$4</f>
        <v>0</v>
      </c>
      <c r="BF209" s="1"/>
      <c r="BG209" s="121">
        <f>$K209*POWER($E$1,(BG$6-'[1]Tabulka propočtu, verze 2021'!$B$3))*BH$3/$E$4</f>
        <v>0</v>
      </c>
      <c r="BH209" s="121">
        <f>$L209*POWER($E$1,(BG$6-'[1]Tabulka propočtu, verze 2021'!$B$3))*BH$3/$E$4</f>
        <v>0</v>
      </c>
      <c r="BI209" s="1"/>
      <c r="BJ209" s="121">
        <f>$K209*POWER($E$1,(BJ$6-'[1]Tabulka propočtu, verze 2021'!$B$3))*BK$3/$E$4</f>
        <v>0</v>
      </c>
      <c r="BK209" s="121">
        <f>$L209*POWER($E$1,(BJ$6-'[1]Tabulka propočtu, verze 2021'!$B$3))*BK$3/$E$4</f>
        <v>0</v>
      </c>
      <c r="BL209" s="1"/>
      <c r="BM209" s="121">
        <f>$K209*POWER($E$1,(BM$6-'[1]Tabulka propočtu, verze 2021'!$B$3))*BN$3/$E$4</f>
        <v>0</v>
      </c>
      <c r="BN209" s="121">
        <f>$L209*POWER($E$1,(BM$6-'[1]Tabulka propočtu, verze 2021'!$B$3))*BN$3/$E$4</f>
        <v>0</v>
      </c>
      <c r="BO209" s="1"/>
      <c r="BP209" s="121">
        <f>$K209*POWER($E$1,(BP$6-'[1]Tabulka propočtu, verze 2021'!$B$3))*BQ$3/$E$4</f>
        <v>0</v>
      </c>
      <c r="BQ209" s="121">
        <f>$L209*POWER($E$1,(BP$6-'[1]Tabulka propočtu, verze 2021'!$B$3))*BQ$3/$E$4</f>
        <v>0</v>
      </c>
      <c r="BR209" s="1"/>
      <c r="BS209" s="121">
        <f>$K209*POWER($E$1,(BS$6-'[1]Tabulka propočtu, verze 2021'!$B$3))*BT$3/$E$4</f>
        <v>0</v>
      </c>
      <c r="BT209" s="121">
        <f>$L209*POWER($E$1,(BS$6-'[1]Tabulka propočtu, verze 2021'!$B$3))*BT$3/$E$4</f>
        <v>0</v>
      </c>
      <c r="BU209" s="1"/>
      <c r="BV209" s="121">
        <f>$K209*POWER($E$1,(BV$6-'[1]Tabulka propočtu, verze 2021'!$B$3))*BW$3/$E$4</f>
        <v>0</v>
      </c>
      <c r="BW209" s="121">
        <f>$L209*POWER($E$1,(BV$6-'[1]Tabulka propočtu, verze 2021'!$B$3))*BW$3/$E$4</f>
        <v>0</v>
      </c>
      <c r="BX209" s="1"/>
      <c r="BY209" s="121">
        <f>$K209*POWER($E$1,(BY$6-'[1]Tabulka propočtu, verze 2021'!$B$3))*BZ$3/$E$4</f>
        <v>0</v>
      </c>
      <c r="BZ209" s="121">
        <f>$L209*POWER($E$1,(BY$6-'[1]Tabulka propočtu, verze 2021'!$B$3))*BZ$3/$E$4</f>
        <v>0</v>
      </c>
      <c r="CA209" s="1"/>
      <c r="CB209" s="121">
        <f>$K209*POWER($E$1,(CB$6-'[1]Tabulka propočtu, verze 2021'!$B$3))*CC$3/$E$4</f>
        <v>0</v>
      </c>
      <c r="CC209" s="121">
        <f>$L209*POWER($E$1,(CB$6-'[1]Tabulka propočtu, verze 2021'!$B$3))*CC$3/$E$4</f>
        <v>0</v>
      </c>
      <c r="CD209" s="1"/>
      <c r="CE209" s="121">
        <f>$K209*POWER($E$1,(CE$6-'[1]Tabulka propočtu, verze 2021'!$B$3))*CF$3/$E$4</f>
        <v>0</v>
      </c>
      <c r="CF209" s="121">
        <f>$L209*POWER($E$1,(CE$6-'[1]Tabulka propočtu, verze 2021'!$B$3))*CF$3/$E$4</f>
        <v>0</v>
      </c>
      <c r="CG209" s="1"/>
      <c r="CH209" s="121">
        <f>$K209*POWER($E$1,(CH$6-'[1]Tabulka propočtu, verze 2021'!$B$3))*CI$3/$E$4</f>
        <v>0</v>
      </c>
      <c r="CI209" s="121">
        <f>$L209*POWER($E$1,(CH$6-'[1]Tabulka propočtu, verze 2021'!$B$3))*CI$3/$E$4</f>
        <v>0</v>
      </c>
      <c r="CJ209" s="1"/>
      <c r="CK209" s="121">
        <f>$K209*POWER($E$1,(CK$6-'[1]Tabulka propočtu, verze 2021'!$B$3))*CL$3/$E$4</f>
        <v>0</v>
      </c>
      <c r="CL209" s="121">
        <f>$L209*POWER($E$1,(CK$6-'[1]Tabulka propočtu, verze 2021'!$B$3))*CL$3/$E$4</f>
        <v>0</v>
      </c>
      <c r="CM209" s="1"/>
      <c r="CN209" s="121">
        <f>$K209*POWER($E$1,(CN$6-'[1]Tabulka propočtu, verze 2021'!$B$3))*CO$3/$E$4</f>
        <v>0</v>
      </c>
      <c r="CO209" s="121">
        <f>$L209*POWER($E$1,(CN$6-'[1]Tabulka propočtu, verze 2021'!$B$3))*CO$3/$E$4</f>
        <v>0</v>
      </c>
      <c r="CP209" s="1"/>
      <c r="CQ209" s="121">
        <f>$K209*POWER($E$1,(CQ$6-'[1]Tabulka propočtu, verze 2021'!$B$3))*CR$3/$E$4</f>
        <v>0</v>
      </c>
      <c r="CR209" s="121">
        <f>$L209*POWER($E$1,(CQ$6-'[1]Tabulka propočtu, verze 2021'!$B$3))*CR$3/$E$4</f>
        <v>0</v>
      </c>
      <c r="CS209" s="1"/>
      <c r="CT209" s="121">
        <f>$K209*POWER($E$1,(CT$6-'[1]Tabulka propočtu, verze 2021'!$B$3))*CU$3/$E$4</f>
        <v>0</v>
      </c>
      <c r="CU209" s="121">
        <f>$L209*POWER($E$1,(CT$6-'[1]Tabulka propočtu, verze 2021'!$B$3))*CU$3/$E$4</f>
        <v>0</v>
      </c>
      <c r="CV209" s="1"/>
      <c r="CW209" s="121">
        <f>$K209*POWER($E$1,(CW$6-'[1]Tabulka propočtu, verze 2021'!$B$3))*CX$3/$E$4</f>
        <v>0</v>
      </c>
      <c r="CX209" s="121">
        <f>$L209*POWER($E$1,(CW$6-'[1]Tabulka propočtu, verze 2021'!$B$3))*CX$3/$E$4</f>
        <v>0</v>
      </c>
      <c r="CY209" s="1"/>
      <c r="CZ209" s="121">
        <f>$K209*POWER($E$1,(CZ$6-'[1]Tabulka propočtu, verze 2021'!$B$3))*DA$3/$E$4</f>
        <v>0</v>
      </c>
      <c r="DA209" s="121">
        <f>$L209*POWER($E$1,(CZ$6-'[1]Tabulka propočtu, verze 2021'!$B$3))*DA$3/$E$4</f>
        <v>0</v>
      </c>
      <c r="DB209" s="1"/>
      <c r="DC209" s="121">
        <f>$K209*POWER($E$1,(DC$6-'[1]Tabulka propočtu, verze 2021'!$B$3))*DD$3/$E$4</f>
        <v>0</v>
      </c>
      <c r="DD209" s="121">
        <f>$L209*POWER($E$1,(DC$6-'[1]Tabulka propočtu, verze 2021'!$B$3))*DD$3/$E$4</f>
        <v>0</v>
      </c>
      <c r="DE209" s="1"/>
    </row>
    <row r="210" spans="1:109" x14ac:dyDescent="0.2">
      <c r="A210" s="136"/>
      <c r="B210" s="149"/>
      <c r="C210" s="114" t="str">
        <f>'[1]Tabulka propočtu, verze 2021'!C205</f>
        <v>M06</v>
      </c>
      <c r="D210" s="135" t="str">
        <f>'[1]Tabulka propočtu, verze 2021'!D205</f>
        <v>Demolice objektů</v>
      </c>
      <c r="E210" s="114" t="str">
        <f>'[1]Tabulka propočtu, verze 2021'!E205</f>
        <v>m3 OP</v>
      </c>
      <c r="F210" s="67">
        <f>'[1]Tabulka propočtu, verze 2021'!G205</f>
        <v>1.3233014239698352E-3</v>
      </c>
      <c r="H210" s="126">
        <f>'[1]Tabulka propočtu, verze 2021'!$CQ205</f>
        <v>0</v>
      </c>
      <c r="I210" s="121">
        <f>'[1]Tabulka propočtu, verze 2021'!$CS205</f>
        <v>0</v>
      </c>
      <c r="K210" s="121">
        <f>'[1]Tabulka propočtu, verze 2021'!$CQ205</f>
        <v>0</v>
      </c>
      <c r="L210" s="121">
        <f>'[1]Tabulka propočtu, verze 2021'!$CS205</f>
        <v>0</v>
      </c>
      <c r="M210" s="64"/>
      <c r="N210" s="126">
        <f t="shared" si="415"/>
        <v>0</v>
      </c>
      <c r="O210" s="121">
        <f t="shared" si="416"/>
        <v>0</v>
      </c>
      <c r="P210"/>
      <c r="Q210" s="121">
        <f>$K210*POWER($E$1,(Q$6-'[1]Tabulka propočtu, verze 2021'!$B$3))*R$3/$E$4</f>
        <v>0</v>
      </c>
      <c r="R210" s="121">
        <f>$L210*POWER($E$1,(Q$6-'[1]Tabulka propočtu, verze 2021'!$B$3))*R$3/$E$4</f>
        <v>0</v>
      </c>
      <c r="S210"/>
      <c r="T210" s="121">
        <f>$K210*POWER($E$1,($T$6-'[1]Tabulka propočtu, verze 2021'!$B$3))*U$3/$E$4</f>
        <v>0</v>
      </c>
      <c r="U210" s="121">
        <f>$L210*POWER($E$1,($T$6-'[1]Tabulka propočtu, verze 2021'!$B$3))*U$3/$E$4</f>
        <v>0</v>
      </c>
      <c r="W210" s="121">
        <f>$K210*POWER($E$1,(W$6-'[1]Tabulka propočtu, verze 2021'!$B$3))*X$3/$E$4</f>
        <v>0</v>
      </c>
      <c r="X210" s="121">
        <f>$L210*POWER($E$1,(W$6-'[1]Tabulka propočtu, verze 2021'!$B$3))*X$3/$E$4</f>
        <v>0</v>
      </c>
      <c r="Z210" s="121">
        <f>$K210*POWER($E$1,(Z$6-'[1]Tabulka propočtu, verze 2021'!$B$3))*AA$3/$E$4</f>
        <v>0</v>
      </c>
      <c r="AA210" s="121">
        <f>$L210*POWER($E$1,(Z$6-'[1]Tabulka propočtu, verze 2021'!$B$3))*AA$3/$E$4</f>
        <v>0</v>
      </c>
      <c r="AB210" s="1"/>
      <c r="AC210" s="121">
        <f>$K210*POWER($E$1,(AC$6-'[1]Tabulka propočtu, verze 2021'!$B$3))*AD$3/$E$4</f>
        <v>0</v>
      </c>
      <c r="AD210" s="121">
        <f>$L210*POWER($E$1,(AC$6-'[1]Tabulka propočtu, verze 2021'!$B$3))*AD$3/$E$4</f>
        <v>0</v>
      </c>
      <c r="AE210" s="1"/>
      <c r="AF210" s="121">
        <f>$K210*POWER($E$1,(AF$6-'[1]Tabulka propočtu, verze 2021'!$B$3))*AG$3/$E$4</f>
        <v>0</v>
      </c>
      <c r="AG210" s="121">
        <f>$L210*POWER($E$1,(AF$6-'[1]Tabulka propočtu, verze 2021'!$B$3))*AG$3/$E$4</f>
        <v>0</v>
      </c>
      <c r="AH210" s="1"/>
      <c r="AI210" s="121">
        <f>$K210*POWER($E$1,(AI$6-'[1]Tabulka propočtu, verze 2021'!$B$3))*AJ$3/$E$4</f>
        <v>0</v>
      </c>
      <c r="AJ210" s="121">
        <f>$L210*POWER($E$1,(AI$6-'[1]Tabulka propočtu, verze 2021'!$B$3))*AJ$3/$E$4</f>
        <v>0</v>
      </c>
      <c r="AK210" s="1"/>
      <c r="AL210" s="121">
        <f>$K210*POWER($E$1,(AL$6-'[1]Tabulka propočtu, verze 2021'!$B$3))*AM$3/$E$4</f>
        <v>0</v>
      </c>
      <c r="AM210" s="121">
        <f>$L210*POWER($E$1,(AL$6-'[1]Tabulka propočtu, verze 2021'!$B$3))*AM$3/$E$4</f>
        <v>0</v>
      </c>
      <c r="AN210" s="1"/>
      <c r="AO210" s="121">
        <f>$K210*POWER($E$1,(AO$6-'[1]Tabulka propočtu, verze 2021'!$B$3))*AP$3/$E$4</f>
        <v>0</v>
      </c>
      <c r="AP210" s="121">
        <f>$L210*POWER($E$1,(AO$6-'[1]Tabulka propočtu, verze 2021'!$B$3))*AP$3/$E$4</f>
        <v>0</v>
      </c>
      <c r="AQ210" s="1"/>
      <c r="AR210" s="121">
        <f>$K210*POWER($E$1,(AR$6-'[1]Tabulka propočtu, verze 2021'!$B$3))*AS$3/$E$4</f>
        <v>0</v>
      </c>
      <c r="AS210" s="121">
        <f>$L210*POWER($E$1,(AR$6-'[1]Tabulka propočtu, verze 2021'!$B$3))*AS$3/$E$4</f>
        <v>0</v>
      </c>
      <c r="AT210" s="1"/>
      <c r="AU210" s="121">
        <f>$K210*POWER($E$1,(AU$6-'[1]Tabulka propočtu, verze 2021'!$B$3))*AV$3/$E$4</f>
        <v>0</v>
      </c>
      <c r="AV210" s="121">
        <f>$L210*POWER($E$1,(AU$6-'[1]Tabulka propočtu, verze 2021'!$B$3))*AV$3/$E$4</f>
        <v>0</v>
      </c>
      <c r="AW210" s="1"/>
      <c r="AX210" s="121">
        <f>$K210*POWER($E$1,(AX$6-'[1]Tabulka propočtu, verze 2021'!$B$3))*AY$3/$E$4</f>
        <v>0</v>
      </c>
      <c r="AY210" s="121">
        <f>$L210*POWER($E$1,(AX$6-'[1]Tabulka propočtu, verze 2021'!$B$3))*AY$3/$E$4</f>
        <v>0</v>
      </c>
      <c r="AZ210" s="1"/>
      <c r="BA210" s="121">
        <f>$K210*POWER($E$1,(BA$6-'[1]Tabulka propočtu, verze 2021'!$B$3))*BB$3/$E$4</f>
        <v>0</v>
      </c>
      <c r="BB210" s="121">
        <f>$L210*POWER($E$1,(BA$6-'[1]Tabulka propočtu, verze 2021'!$B$3))*BB$3/$E$4</f>
        <v>0</v>
      </c>
      <c r="BC210" s="1"/>
      <c r="BD210" s="121">
        <f>$K210*POWER($E$1,(BD$6-'[1]Tabulka propočtu, verze 2021'!$B$3))*BE$3/$E$4</f>
        <v>0</v>
      </c>
      <c r="BE210" s="121">
        <f>$L210*POWER($E$1,(BD$6-'[1]Tabulka propočtu, verze 2021'!$B$3))*BE$3/$E$4</f>
        <v>0</v>
      </c>
      <c r="BF210" s="1"/>
      <c r="BG210" s="121">
        <f>$K210*POWER($E$1,(BG$6-'[1]Tabulka propočtu, verze 2021'!$B$3))*BH$3/$E$4</f>
        <v>0</v>
      </c>
      <c r="BH210" s="121">
        <f>$L210*POWER($E$1,(BG$6-'[1]Tabulka propočtu, verze 2021'!$B$3))*BH$3/$E$4</f>
        <v>0</v>
      </c>
      <c r="BI210" s="1"/>
      <c r="BJ210" s="121">
        <f>$K210*POWER($E$1,(BJ$6-'[1]Tabulka propočtu, verze 2021'!$B$3))*BK$3/$E$4</f>
        <v>0</v>
      </c>
      <c r="BK210" s="121">
        <f>$L210*POWER($E$1,(BJ$6-'[1]Tabulka propočtu, verze 2021'!$B$3))*BK$3/$E$4</f>
        <v>0</v>
      </c>
      <c r="BL210" s="1"/>
      <c r="BM210" s="121">
        <f>$K210*POWER($E$1,(BM$6-'[1]Tabulka propočtu, verze 2021'!$B$3))*BN$3/$E$4</f>
        <v>0</v>
      </c>
      <c r="BN210" s="121">
        <f>$L210*POWER($E$1,(BM$6-'[1]Tabulka propočtu, verze 2021'!$B$3))*BN$3/$E$4</f>
        <v>0</v>
      </c>
      <c r="BO210" s="1"/>
      <c r="BP210" s="121">
        <f>$K210*POWER($E$1,(BP$6-'[1]Tabulka propočtu, verze 2021'!$B$3))*BQ$3/$E$4</f>
        <v>0</v>
      </c>
      <c r="BQ210" s="121">
        <f>$L210*POWER($E$1,(BP$6-'[1]Tabulka propočtu, verze 2021'!$B$3))*BQ$3/$E$4</f>
        <v>0</v>
      </c>
      <c r="BR210" s="1"/>
      <c r="BS210" s="121">
        <f>$K210*POWER($E$1,(BS$6-'[1]Tabulka propočtu, verze 2021'!$B$3))*BT$3/$E$4</f>
        <v>0</v>
      </c>
      <c r="BT210" s="121">
        <f>$L210*POWER($E$1,(BS$6-'[1]Tabulka propočtu, verze 2021'!$B$3))*BT$3/$E$4</f>
        <v>0</v>
      </c>
      <c r="BU210" s="1"/>
      <c r="BV210" s="121">
        <f>$K210*POWER($E$1,(BV$6-'[1]Tabulka propočtu, verze 2021'!$B$3))*BW$3/$E$4</f>
        <v>0</v>
      </c>
      <c r="BW210" s="121">
        <f>$L210*POWER($E$1,(BV$6-'[1]Tabulka propočtu, verze 2021'!$B$3))*BW$3/$E$4</f>
        <v>0</v>
      </c>
      <c r="BX210" s="1"/>
      <c r="BY210" s="121">
        <f>$K210*POWER($E$1,(BY$6-'[1]Tabulka propočtu, verze 2021'!$B$3))*BZ$3/$E$4</f>
        <v>0</v>
      </c>
      <c r="BZ210" s="121">
        <f>$L210*POWER($E$1,(BY$6-'[1]Tabulka propočtu, verze 2021'!$B$3))*BZ$3/$E$4</f>
        <v>0</v>
      </c>
      <c r="CA210" s="1"/>
      <c r="CB210" s="121">
        <f>$K210*POWER($E$1,(CB$6-'[1]Tabulka propočtu, verze 2021'!$B$3))*CC$3/$E$4</f>
        <v>0</v>
      </c>
      <c r="CC210" s="121">
        <f>$L210*POWER($E$1,(CB$6-'[1]Tabulka propočtu, verze 2021'!$B$3))*CC$3/$E$4</f>
        <v>0</v>
      </c>
      <c r="CD210" s="1"/>
      <c r="CE210" s="121">
        <f>$K210*POWER($E$1,(CE$6-'[1]Tabulka propočtu, verze 2021'!$B$3))*CF$3/$E$4</f>
        <v>0</v>
      </c>
      <c r="CF210" s="121">
        <f>$L210*POWER($E$1,(CE$6-'[1]Tabulka propočtu, verze 2021'!$B$3))*CF$3/$E$4</f>
        <v>0</v>
      </c>
      <c r="CG210" s="1"/>
      <c r="CH210" s="121">
        <f>$K210*POWER($E$1,(CH$6-'[1]Tabulka propočtu, verze 2021'!$B$3))*CI$3/$E$4</f>
        <v>0</v>
      </c>
      <c r="CI210" s="121">
        <f>$L210*POWER($E$1,(CH$6-'[1]Tabulka propočtu, verze 2021'!$B$3))*CI$3/$E$4</f>
        <v>0</v>
      </c>
      <c r="CJ210" s="1"/>
      <c r="CK210" s="121">
        <f>$K210*POWER($E$1,(CK$6-'[1]Tabulka propočtu, verze 2021'!$B$3))*CL$3/$E$4</f>
        <v>0</v>
      </c>
      <c r="CL210" s="121">
        <f>$L210*POWER($E$1,(CK$6-'[1]Tabulka propočtu, verze 2021'!$B$3))*CL$3/$E$4</f>
        <v>0</v>
      </c>
      <c r="CM210" s="1"/>
      <c r="CN210" s="121">
        <f>$K210*POWER($E$1,(CN$6-'[1]Tabulka propočtu, verze 2021'!$B$3))*CO$3/$E$4</f>
        <v>0</v>
      </c>
      <c r="CO210" s="121">
        <f>$L210*POWER($E$1,(CN$6-'[1]Tabulka propočtu, verze 2021'!$B$3))*CO$3/$E$4</f>
        <v>0</v>
      </c>
      <c r="CP210" s="1"/>
      <c r="CQ210" s="121">
        <f>$K210*POWER($E$1,(CQ$6-'[1]Tabulka propočtu, verze 2021'!$B$3))*CR$3/$E$4</f>
        <v>0</v>
      </c>
      <c r="CR210" s="121">
        <f>$L210*POWER($E$1,(CQ$6-'[1]Tabulka propočtu, verze 2021'!$B$3))*CR$3/$E$4</f>
        <v>0</v>
      </c>
      <c r="CS210" s="1"/>
      <c r="CT210" s="121">
        <f>$K210*POWER($E$1,(CT$6-'[1]Tabulka propočtu, verze 2021'!$B$3))*CU$3/$E$4</f>
        <v>0</v>
      </c>
      <c r="CU210" s="121">
        <f>$L210*POWER($E$1,(CT$6-'[1]Tabulka propočtu, verze 2021'!$B$3))*CU$3/$E$4</f>
        <v>0</v>
      </c>
      <c r="CV210" s="1"/>
      <c r="CW210" s="121">
        <f>$K210*POWER($E$1,(CW$6-'[1]Tabulka propočtu, verze 2021'!$B$3))*CX$3/$E$4</f>
        <v>0</v>
      </c>
      <c r="CX210" s="121">
        <f>$L210*POWER($E$1,(CW$6-'[1]Tabulka propočtu, verze 2021'!$B$3))*CX$3/$E$4</f>
        <v>0</v>
      </c>
      <c r="CY210" s="1"/>
      <c r="CZ210" s="121">
        <f>$K210*POWER($E$1,(CZ$6-'[1]Tabulka propočtu, verze 2021'!$B$3))*DA$3/$E$4</f>
        <v>0</v>
      </c>
      <c r="DA210" s="121">
        <f>$L210*POWER($E$1,(CZ$6-'[1]Tabulka propočtu, verze 2021'!$B$3))*DA$3/$E$4</f>
        <v>0</v>
      </c>
      <c r="DB210" s="1"/>
      <c r="DC210" s="121">
        <f>$K210*POWER($E$1,(DC$6-'[1]Tabulka propočtu, verze 2021'!$B$3))*DD$3/$E$4</f>
        <v>0</v>
      </c>
      <c r="DD210" s="121">
        <f>$L210*POWER($E$1,(DC$6-'[1]Tabulka propočtu, verze 2021'!$B$3))*DD$3/$E$4</f>
        <v>0</v>
      </c>
      <c r="DE210" s="1"/>
    </row>
    <row r="211" spans="1:109" x14ac:dyDescent="0.2">
      <c r="A211" s="136"/>
      <c r="B211" s="137"/>
      <c r="C211" s="114" t="str">
        <f>'[1]Tabulka propočtu, verze 2021'!C206</f>
        <v>M07</v>
      </c>
      <c r="D211" s="135" t="str">
        <f>'[1]Tabulka propočtu, verze 2021'!D206</f>
        <v>Oplocení</v>
      </c>
      <c r="E211" s="114" t="str">
        <f>'[1]Tabulka propočtu, verze 2021'!E206</f>
        <v>bm</v>
      </c>
      <c r="F211" s="67">
        <f>'[1]Tabulka propočtu, verze 2021'!G206</f>
        <v>1.3784389833019113E-3</v>
      </c>
      <c r="H211" s="126">
        <f>'[1]Tabulka propočtu, verze 2021'!$CQ206</f>
        <v>0</v>
      </c>
      <c r="I211" s="121">
        <f>'[1]Tabulka propočtu, verze 2021'!$CS206</f>
        <v>0</v>
      </c>
      <c r="K211" s="121">
        <f>'[1]Tabulka propočtu, verze 2021'!$CQ206</f>
        <v>0</v>
      </c>
      <c r="L211" s="121">
        <f>'[1]Tabulka propočtu, verze 2021'!$CS206</f>
        <v>0</v>
      </c>
      <c r="M211" s="64"/>
      <c r="N211" s="126">
        <f t="shared" si="415"/>
        <v>0</v>
      </c>
      <c r="O211" s="121">
        <f t="shared" si="416"/>
        <v>0</v>
      </c>
      <c r="P211"/>
      <c r="Q211" s="121">
        <f>$K211*POWER($E$1,(Q$6-'[1]Tabulka propočtu, verze 2021'!$B$3))*R$3/$E$4</f>
        <v>0</v>
      </c>
      <c r="R211" s="121">
        <f>$L211*POWER($E$1,(Q$6-'[1]Tabulka propočtu, verze 2021'!$B$3))*R$3/$E$4</f>
        <v>0</v>
      </c>
      <c r="S211"/>
      <c r="T211" s="121">
        <f>$K211*POWER($E$1,($T$6-'[1]Tabulka propočtu, verze 2021'!$B$3))*U$3/$E$4</f>
        <v>0</v>
      </c>
      <c r="U211" s="121">
        <f>$L211*POWER($E$1,($T$6-'[1]Tabulka propočtu, verze 2021'!$B$3))*U$3/$E$4</f>
        <v>0</v>
      </c>
      <c r="W211" s="121">
        <f>$K211*POWER($E$1,(W$6-'[1]Tabulka propočtu, verze 2021'!$B$3))*X$3/$E$4</f>
        <v>0</v>
      </c>
      <c r="X211" s="121">
        <f>$L211*POWER($E$1,(W$6-'[1]Tabulka propočtu, verze 2021'!$B$3))*X$3/$E$4</f>
        <v>0</v>
      </c>
      <c r="Z211" s="121">
        <f>$K211*POWER($E$1,(Z$6-'[1]Tabulka propočtu, verze 2021'!$B$3))*AA$3/$E$4</f>
        <v>0</v>
      </c>
      <c r="AA211" s="121">
        <f>$L211*POWER($E$1,(Z$6-'[1]Tabulka propočtu, verze 2021'!$B$3))*AA$3/$E$4</f>
        <v>0</v>
      </c>
      <c r="AB211" s="1"/>
      <c r="AC211" s="121">
        <f>$K211*POWER($E$1,(AC$6-'[1]Tabulka propočtu, verze 2021'!$B$3))*AD$3/$E$4</f>
        <v>0</v>
      </c>
      <c r="AD211" s="121">
        <f>$L211*POWER($E$1,(AC$6-'[1]Tabulka propočtu, verze 2021'!$B$3))*AD$3/$E$4</f>
        <v>0</v>
      </c>
      <c r="AE211" s="1"/>
      <c r="AF211" s="121">
        <f>$K211*POWER($E$1,(AF$6-'[1]Tabulka propočtu, verze 2021'!$B$3))*AG$3/$E$4</f>
        <v>0</v>
      </c>
      <c r="AG211" s="121">
        <f>$L211*POWER($E$1,(AF$6-'[1]Tabulka propočtu, verze 2021'!$B$3))*AG$3/$E$4</f>
        <v>0</v>
      </c>
      <c r="AH211" s="1"/>
      <c r="AI211" s="121">
        <f>$K211*POWER($E$1,(AI$6-'[1]Tabulka propočtu, verze 2021'!$B$3))*AJ$3/$E$4</f>
        <v>0</v>
      </c>
      <c r="AJ211" s="121">
        <f>$L211*POWER($E$1,(AI$6-'[1]Tabulka propočtu, verze 2021'!$B$3))*AJ$3/$E$4</f>
        <v>0</v>
      </c>
      <c r="AK211" s="1"/>
      <c r="AL211" s="121">
        <f>$K211*POWER($E$1,(AL$6-'[1]Tabulka propočtu, verze 2021'!$B$3))*AM$3/$E$4</f>
        <v>0</v>
      </c>
      <c r="AM211" s="121">
        <f>$L211*POWER($E$1,(AL$6-'[1]Tabulka propočtu, verze 2021'!$B$3))*AM$3/$E$4</f>
        <v>0</v>
      </c>
      <c r="AN211" s="1"/>
      <c r="AO211" s="121">
        <f>$K211*POWER($E$1,(AO$6-'[1]Tabulka propočtu, verze 2021'!$B$3))*AP$3/$E$4</f>
        <v>0</v>
      </c>
      <c r="AP211" s="121">
        <f>$L211*POWER($E$1,(AO$6-'[1]Tabulka propočtu, verze 2021'!$B$3))*AP$3/$E$4</f>
        <v>0</v>
      </c>
      <c r="AQ211" s="1"/>
      <c r="AR211" s="121">
        <f>$K211*POWER($E$1,(AR$6-'[1]Tabulka propočtu, verze 2021'!$B$3))*AS$3/$E$4</f>
        <v>0</v>
      </c>
      <c r="AS211" s="121">
        <f>$L211*POWER($E$1,(AR$6-'[1]Tabulka propočtu, verze 2021'!$B$3))*AS$3/$E$4</f>
        <v>0</v>
      </c>
      <c r="AT211" s="1"/>
      <c r="AU211" s="121">
        <f>$K211*POWER($E$1,(AU$6-'[1]Tabulka propočtu, verze 2021'!$B$3))*AV$3/$E$4</f>
        <v>0</v>
      </c>
      <c r="AV211" s="121">
        <f>$L211*POWER($E$1,(AU$6-'[1]Tabulka propočtu, verze 2021'!$B$3))*AV$3/$E$4</f>
        <v>0</v>
      </c>
      <c r="AW211" s="1"/>
      <c r="AX211" s="121">
        <f>$K211*POWER($E$1,(AX$6-'[1]Tabulka propočtu, verze 2021'!$B$3))*AY$3/$E$4</f>
        <v>0</v>
      </c>
      <c r="AY211" s="121">
        <f>$L211*POWER($E$1,(AX$6-'[1]Tabulka propočtu, verze 2021'!$B$3))*AY$3/$E$4</f>
        <v>0</v>
      </c>
      <c r="AZ211" s="1"/>
      <c r="BA211" s="121">
        <f>$K211*POWER($E$1,(BA$6-'[1]Tabulka propočtu, verze 2021'!$B$3))*BB$3/$E$4</f>
        <v>0</v>
      </c>
      <c r="BB211" s="121">
        <f>$L211*POWER($E$1,(BA$6-'[1]Tabulka propočtu, verze 2021'!$B$3))*BB$3/$E$4</f>
        <v>0</v>
      </c>
      <c r="BC211" s="1"/>
      <c r="BD211" s="121">
        <f>$K211*POWER($E$1,(BD$6-'[1]Tabulka propočtu, verze 2021'!$B$3))*BE$3/$E$4</f>
        <v>0</v>
      </c>
      <c r="BE211" s="121">
        <f>$L211*POWER($E$1,(BD$6-'[1]Tabulka propočtu, verze 2021'!$B$3))*BE$3/$E$4</f>
        <v>0</v>
      </c>
      <c r="BF211" s="1"/>
      <c r="BG211" s="121">
        <f>$K211*POWER($E$1,(BG$6-'[1]Tabulka propočtu, verze 2021'!$B$3))*BH$3/$E$4</f>
        <v>0</v>
      </c>
      <c r="BH211" s="121">
        <f>$L211*POWER($E$1,(BG$6-'[1]Tabulka propočtu, verze 2021'!$B$3))*BH$3/$E$4</f>
        <v>0</v>
      </c>
      <c r="BI211" s="1"/>
      <c r="BJ211" s="121">
        <f>$K211*POWER($E$1,(BJ$6-'[1]Tabulka propočtu, verze 2021'!$B$3))*BK$3/$E$4</f>
        <v>0</v>
      </c>
      <c r="BK211" s="121">
        <f>$L211*POWER($E$1,(BJ$6-'[1]Tabulka propočtu, verze 2021'!$B$3))*BK$3/$E$4</f>
        <v>0</v>
      </c>
      <c r="BL211" s="1"/>
      <c r="BM211" s="121">
        <f>$K211*POWER($E$1,(BM$6-'[1]Tabulka propočtu, verze 2021'!$B$3))*BN$3/$E$4</f>
        <v>0</v>
      </c>
      <c r="BN211" s="121">
        <f>$L211*POWER($E$1,(BM$6-'[1]Tabulka propočtu, verze 2021'!$B$3))*BN$3/$E$4</f>
        <v>0</v>
      </c>
      <c r="BO211" s="1"/>
      <c r="BP211" s="121">
        <f>$K211*POWER($E$1,(BP$6-'[1]Tabulka propočtu, verze 2021'!$B$3))*BQ$3/$E$4</f>
        <v>0</v>
      </c>
      <c r="BQ211" s="121">
        <f>$L211*POWER($E$1,(BP$6-'[1]Tabulka propočtu, verze 2021'!$B$3))*BQ$3/$E$4</f>
        <v>0</v>
      </c>
      <c r="BR211" s="1"/>
      <c r="BS211" s="121">
        <f>$K211*POWER($E$1,(BS$6-'[1]Tabulka propočtu, verze 2021'!$B$3))*BT$3/$E$4</f>
        <v>0</v>
      </c>
      <c r="BT211" s="121">
        <f>$L211*POWER($E$1,(BS$6-'[1]Tabulka propočtu, verze 2021'!$B$3))*BT$3/$E$4</f>
        <v>0</v>
      </c>
      <c r="BU211" s="1"/>
      <c r="BV211" s="121">
        <f>$K211*POWER($E$1,(BV$6-'[1]Tabulka propočtu, verze 2021'!$B$3))*BW$3/$E$4</f>
        <v>0</v>
      </c>
      <c r="BW211" s="121">
        <f>$L211*POWER($E$1,(BV$6-'[1]Tabulka propočtu, verze 2021'!$B$3))*BW$3/$E$4</f>
        <v>0</v>
      </c>
      <c r="BX211" s="1"/>
      <c r="BY211" s="121">
        <f>$K211*POWER($E$1,(BY$6-'[1]Tabulka propočtu, verze 2021'!$B$3))*BZ$3/$E$4</f>
        <v>0</v>
      </c>
      <c r="BZ211" s="121">
        <f>$L211*POWER($E$1,(BY$6-'[1]Tabulka propočtu, verze 2021'!$B$3))*BZ$3/$E$4</f>
        <v>0</v>
      </c>
      <c r="CA211" s="1"/>
      <c r="CB211" s="121">
        <f>$K211*POWER($E$1,(CB$6-'[1]Tabulka propočtu, verze 2021'!$B$3))*CC$3/$E$4</f>
        <v>0</v>
      </c>
      <c r="CC211" s="121">
        <f>$L211*POWER($E$1,(CB$6-'[1]Tabulka propočtu, verze 2021'!$B$3))*CC$3/$E$4</f>
        <v>0</v>
      </c>
      <c r="CD211" s="1"/>
      <c r="CE211" s="121">
        <f>$K211*POWER($E$1,(CE$6-'[1]Tabulka propočtu, verze 2021'!$B$3))*CF$3/$E$4</f>
        <v>0</v>
      </c>
      <c r="CF211" s="121">
        <f>$L211*POWER($E$1,(CE$6-'[1]Tabulka propočtu, verze 2021'!$B$3))*CF$3/$E$4</f>
        <v>0</v>
      </c>
      <c r="CG211" s="1"/>
      <c r="CH211" s="121">
        <f>$K211*POWER($E$1,(CH$6-'[1]Tabulka propočtu, verze 2021'!$B$3))*CI$3/$E$4</f>
        <v>0</v>
      </c>
      <c r="CI211" s="121">
        <f>$L211*POWER($E$1,(CH$6-'[1]Tabulka propočtu, verze 2021'!$B$3))*CI$3/$E$4</f>
        <v>0</v>
      </c>
      <c r="CJ211" s="1"/>
      <c r="CK211" s="121">
        <f>$K211*POWER($E$1,(CK$6-'[1]Tabulka propočtu, verze 2021'!$B$3))*CL$3/$E$4</f>
        <v>0</v>
      </c>
      <c r="CL211" s="121">
        <f>$L211*POWER($E$1,(CK$6-'[1]Tabulka propočtu, verze 2021'!$B$3))*CL$3/$E$4</f>
        <v>0</v>
      </c>
      <c r="CM211" s="1"/>
      <c r="CN211" s="121">
        <f>$K211*POWER($E$1,(CN$6-'[1]Tabulka propočtu, verze 2021'!$B$3))*CO$3/$E$4</f>
        <v>0</v>
      </c>
      <c r="CO211" s="121">
        <f>$L211*POWER($E$1,(CN$6-'[1]Tabulka propočtu, verze 2021'!$B$3))*CO$3/$E$4</f>
        <v>0</v>
      </c>
      <c r="CP211" s="1"/>
      <c r="CQ211" s="121">
        <f>$K211*POWER($E$1,(CQ$6-'[1]Tabulka propočtu, verze 2021'!$B$3))*CR$3/$E$4</f>
        <v>0</v>
      </c>
      <c r="CR211" s="121">
        <f>$L211*POWER($E$1,(CQ$6-'[1]Tabulka propočtu, verze 2021'!$B$3))*CR$3/$E$4</f>
        <v>0</v>
      </c>
      <c r="CS211" s="1"/>
      <c r="CT211" s="121">
        <f>$K211*POWER($E$1,(CT$6-'[1]Tabulka propočtu, verze 2021'!$B$3))*CU$3/$E$4</f>
        <v>0</v>
      </c>
      <c r="CU211" s="121">
        <f>$L211*POWER($E$1,(CT$6-'[1]Tabulka propočtu, verze 2021'!$B$3))*CU$3/$E$4</f>
        <v>0</v>
      </c>
      <c r="CV211" s="1"/>
      <c r="CW211" s="121">
        <f>$K211*POWER($E$1,(CW$6-'[1]Tabulka propočtu, verze 2021'!$B$3))*CX$3/$E$4</f>
        <v>0</v>
      </c>
      <c r="CX211" s="121">
        <f>$L211*POWER($E$1,(CW$6-'[1]Tabulka propočtu, verze 2021'!$B$3))*CX$3/$E$4</f>
        <v>0</v>
      </c>
      <c r="CY211" s="1"/>
      <c r="CZ211" s="121">
        <f>$K211*POWER($E$1,(CZ$6-'[1]Tabulka propočtu, verze 2021'!$B$3))*DA$3/$E$4</f>
        <v>0</v>
      </c>
      <c r="DA211" s="121">
        <f>$L211*POWER($E$1,(CZ$6-'[1]Tabulka propočtu, verze 2021'!$B$3))*DA$3/$E$4</f>
        <v>0</v>
      </c>
      <c r="DB211" s="1"/>
      <c r="DC211" s="121">
        <f>$K211*POWER($E$1,(DC$6-'[1]Tabulka propočtu, verze 2021'!$B$3))*DD$3/$E$4</f>
        <v>0</v>
      </c>
      <c r="DD211" s="121">
        <f>$L211*POWER($E$1,(DC$6-'[1]Tabulka propočtu, verze 2021'!$B$3))*DD$3/$E$4</f>
        <v>0</v>
      </c>
      <c r="DE211" s="1"/>
    </row>
    <row r="212" spans="1:109" x14ac:dyDescent="0.2">
      <c r="A212" s="136"/>
      <c r="B212" s="149" t="s">
        <v>69</v>
      </c>
      <c r="C212" s="114" t="str">
        <f>'[1]Tabulka propočtu, verze 2021'!C207</f>
        <v>M08</v>
      </c>
      <c r="D212" s="135" t="str">
        <f>'[1]Tabulka propočtu, verze 2021'!D207</f>
        <v>Zastřešení nástupišť</v>
      </c>
      <c r="E212" s="114" t="str">
        <f>'[1]Tabulka propočtu, verze 2021'!E207</f>
        <v>m2</v>
      </c>
      <c r="F212" s="67">
        <f>'[1]Tabulka propočtu, verze 2021'!G207</f>
        <v>1.3233014239698351E-2</v>
      </c>
      <c r="H212" s="126">
        <f>'[1]Tabulka propočtu, verze 2021'!$CQ207</f>
        <v>0</v>
      </c>
      <c r="I212" s="121">
        <f>'[1]Tabulka propočtu, verze 2021'!$CS207</f>
        <v>0</v>
      </c>
      <c r="K212" s="121">
        <f>'[1]Tabulka propočtu, verze 2021'!$CQ207</f>
        <v>0</v>
      </c>
      <c r="L212" s="121">
        <f>'[1]Tabulka propočtu, verze 2021'!$CS207</f>
        <v>0</v>
      </c>
      <c r="M212" s="64"/>
      <c r="N212" s="126">
        <f t="shared" si="415"/>
        <v>0</v>
      </c>
      <c r="O212" s="121">
        <f t="shared" si="416"/>
        <v>0</v>
      </c>
      <c r="P212"/>
      <c r="Q212" s="121">
        <f>$K212*POWER($E$1,(Q$6-'[1]Tabulka propočtu, verze 2021'!$B$3))*R$3/$E$4</f>
        <v>0</v>
      </c>
      <c r="R212" s="121">
        <f>$L212*POWER($E$1,(Q$6-'[1]Tabulka propočtu, verze 2021'!$B$3))*R$3/$E$4</f>
        <v>0</v>
      </c>
      <c r="S212"/>
      <c r="T212" s="121">
        <f>$K212*POWER($E$1,($T$6-'[1]Tabulka propočtu, verze 2021'!$B$3))*U$3/$E$4</f>
        <v>0</v>
      </c>
      <c r="U212" s="121">
        <f>$L212*POWER($E$1,($T$6-'[1]Tabulka propočtu, verze 2021'!$B$3))*U$3/$E$4</f>
        <v>0</v>
      </c>
      <c r="W212" s="121">
        <f>$K212*POWER($E$1,(W$6-'[1]Tabulka propočtu, verze 2021'!$B$3))*X$3/$E$4</f>
        <v>0</v>
      </c>
      <c r="X212" s="121">
        <f>$L212*POWER($E$1,(W$6-'[1]Tabulka propočtu, verze 2021'!$B$3))*X$3/$E$4</f>
        <v>0</v>
      </c>
      <c r="Z212" s="121">
        <f>$K212*POWER($E$1,(Z$6-'[1]Tabulka propočtu, verze 2021'!$B$3))*AA$3/$E$4</f>
        <v>0</v>
      </c>
      <c r="AA212" s="121">
        <f>$L212*POWER($E$1,(Z$6-'[1]Tabulka propočtu, verze 2021'!$B$3))*AA$3/$E$4</f>
        <v>0</v>
      </c>
      <c r="AB212" s="1"/>
      <c r="AC212" s="121">
        <f>$K212*POWER($E$1,(AC$6-'[1]Tabulka propočtu, verze 2021'!$B$3))*AD$3/$E$4</f>
        <v>0</v>
      </c>
      <c r="AD212" s="121">
        <f>$L212*POWER($E$1,(AC$6-'[1]Tabulka propočtu, verze 2021'!$B$3))*AD$3/$E$4</f>
        <v>0</v>
      </c>
      <c r="AE212" s="1"/>
      <c r="AF212" s="121">
        <f>$K212*POWER($E$1,(AF$6-'[1]Tabulka propočtu, verze 2021'!$B$3))*AG$3/$E$4</f>
        <v>0</v>
      </c>
      <c r="AG212" s="121">
        <f>$L212*POWER($E$1,(AF$6-'[1]Tabulka propočtu, verze 2021'!$B$3))*AG$3/$E$4</f>
        <v>0</v>
      </c>
      <c r="AH212" s="1"/>
      <c r="AI212" s="121">
        <f>$K212*POWER($E$1,(AI$6-'[1]Tabulka propočtu, verze 2021'!$B$3))*AJ$3/$E$4</f>
        <v>0</v>
      </c>
      <c r="AJ212" s="121">
        <f>$L212*POWER($E$1,(AI$6-'[1]Tabulka propočtu, verze 2021'!$B$3))*AJ$3/$E$4</f>
        <v>0</v>
      </c>
      <c r="AK212" s="1"/>
      <c r="AL212" s="121">
        <f>$K212*POWER($E$1,(AL$6-'[1]Tabulka propočtu, verze 2021'!$B$3))*AM$3/$E$4</f>
        <v>0</v>
      </c>
      <c r="AM212" s="121">
        <f>$L212*POWER($E$1,(AL$6-'[1]Tabulka propočtu, verze 2021'!$B$3))*AM$3/$E$4</f>
        <v>0</v>
      </c>
      <c r="AN212" s="1"/>
      <c r="AO212" s="121">
        <f>$K212*POWER($E$1,(AO$6-'[1]Tabulka propočtu, verze 2021'!$B$3))*AP$3/$E$4</f>
        <v>0</v>
      </c>
      <c r="AP212" s="121">
        <f>$L212*POWER($E$1,(AO$6-'[1]Tabulka propočtu, verze 2021'!$B$3))*AP$3/$E$4</f>
        <v>0</v>
      </c>
      <c r="AQ212" s="1"/>
      <c r="AR212" s="121">
        <f>$K212*POWER($E$1,(AR$6-'[1]Tabulka propočtu, verze 2021'!$B$3))*AS$3/$E$4</f>
        <v>0</v>
      </c>
      <c r="AS212" s="121">
        <f>$L212*POWER($E$1,(AR$6-'[1]Tabulka propočtu, verze 2021'!$B$3))*AS$3/$E$4</f>
        <v>0</v>
      </c>
      <c r="AT212" s="1"/>
      <c r="AU212" s="121">
        <f>$K212*POWER($E$1,(AU$6-'[1]Tabulka propočtu, verze 2021'!$B$3))*AV$3/$E$4</f>
        <v>0</v>
      </c>
      <c r="AV212" s="121">
        <f>$L212*POWER($E$1,(AU$6-'[1]Tabulka propočtu, verze 2021'!$B$3))*AV$3/$E$4</f>
        <v>0</v>
      </c>
      <c r="AW212" s="1"/>
      <c r="AX212" s="121">
        <f>$K212*POWER($E$1,(AX$6-'[1]Tabulka propočtu, verze 2021'!$B$3))*AY$3/$E$4</f>
        <v>0</v>
      </c>
      <c r="AY212" s="121">
        <f>$L212*POWER($E$1,(AX$6-'[1]Tabulka propočtu, verze 2021'!$B$3))*AY$3/$E$4</f>
        <v>0</v>
      </c>
      <c r="AZ212" s="1"/>
      <c r="BA212" s="121">
        <f>$K212*POWER($E$1,(BA$6-'[1]Tabulka propočtu, verze 2021'!$B$3))*BB$3/$E$4</f>
        <v>0</v>
      </c>
      <c r="BB212" s="121">
        <f>$L212*POWER($E$1,(BA$6-'[1]Tabulka propočtu, verze 2021'!$B$3))*BB$3/$E$4</f>
        <v>0</v>
      </c>
      <c r="BC212" s="1"/>
      <c r="BD212" s="121">
        <f>$K212*POWER($E$1,(BD$6-'[1]Tabulka propočtu, verze 2021'!$B$3))*BE$3/$E$4</f>
        <v>0</v>
      </c>
      <c r="BE212" s="121">
        <f>$L212*POWER($E$1,(BD$6-'[1]Tabulka propočtu, verze 2021'!$B$3))*BE$3/$E$4</f>
        <v>0</v>
      </c>
      <c r="BF212" s="1"/>
      <c r="BG212" s="121">
        <f>$K212*POWER($E$1,(BG$6-'[1]Tabulka propočtu, verze 2021'!$B$3))*BH$3/$E$4</f>
        <v>0</v>
      </c>
      <c r="BH212" s="121">
        <f>$L212*POWER($E$1,(BG$6-'[1]Tabulka propočtu, verze 2021'!$B$3))*BH$3/$E$4</f>
        <v>0</v>
      </c>
      <c r="BI212" s="1"/>
      <c r="BJ212" s="121">
        <f>$K212*POWER($E$1,(BJ$6-'[1]Tabulka propočtu, verze 2021'!$B$3))*BK$3/$E$4</f>
        <v>0</v>
      </c>
      <c r="BK212" s="121">
        <f>$L212*POWER($E$1,(BJ$6-'[1]Tabulka propočtu, verze 2021'!$B$3))*BK$3/$E$4</f>
        <v>0</v>
      </c>
      <c r="BL212" s="1"/>
      <c r="BM212" s="121">
        <f>$K212*POWER($E$1,(BM$6-'[1]Tabulka propočtu, verze 2021'!$B$3))*BN$3/$E$4</f>
        <v>0</v>
      </c>
      <c r="BN212" s="121">
        <f>$L212*POWER($E$1,(BM$6-'[1]Tabulka propočtu, verze 2021'!$B$3))*BN$3/$E$4</f>
        <v>0</v>
      </c>
      <c r="BO212" s="1"/>
      <c r="BP212" s="121">
        <f>$K212*POWER($E$1,(BP$6-'[1]Tabulka propočtu, verze 2021'!$B$3))*BQ$3/$E$4</f>
        <v>0</v>
      </c>
      <c r="BQ212" s="121">
        <f>$L212*POWER($E$1,(BP$6-'[1]Tabulka propočtu, verze 2021'!$B$3))*BQ$3/$E$4</f>
        <v>0</v>
      </c>
      <c r="BR212" s="1"/>
      <c r="BS212" s="121">
        <f>$K212*POWER($E$1,(BS$6-'[1]Tabulka propočtu, verze 2021'!$B$3))*BT$3/$E$4</f>
        <v>0</v>
      </c>
      <c r="BT212" s="121">
        <f>$L212*POWER($E$1,(BS$6-'[1]Tabulka propočtu, verze 2021'!$B$3))*BT$3/$E$4</f>
        <v>0</v>
      </c>
      <c r="BU212" s="1"/>
      <c r="BV212" s="121">
        <f>$K212*POWER($E$1,(BV$6-'[1]Tabulka propočtu, verze 2021'!$B$3))*BW$3/$E$4</f>
        <v>0</v>
      </c>
      <c r="BW212" s="121">
        <f>$L212*POWER($E$1,(BV$6-'[1]Tabulka propočtu, verze 2021'!$B$3))*BW$3/$E$4</f>
        <v>0</v>
      </c>
      <c r="BX212" s="1"/>
      <c r="BY212" s="121">
        <f>$K212*POWER($E$1,(BY$6-'[1]Tabulka propočtu, verze 2021'!$B$3))*BZ$3/$E$4</f>
        <v>0</v>
      </c>
      <c r="BZ212" s="121">
        <f>$L212*POWER($E$1,(BY$6-'[1]Tabulka propočtu, verze 2021'!$B$3))*BZ$3/$E$4</f>
        <v>0</v>
      </c>
      <c r="CA212" s="1"/>
      <c r="CB212" s="121">
        <f>$K212*POWER($E$1,(CB$6-'[1]Tabulka propočtu, verze 2021'!$B$3))*CC$3/$E$4</f>
        <v>0</v>
      </c>
      <c r="CC212" s="121">
        <f>$L212*POWER($E$1,(CB$6-'[1]Tabulka propočtu, verze 2021'!$B$3))*CC$3/$E$4</f>
        <v>0</v>
      </c>
      <c r="CD212" s="1"/>
      <c r="CE212" s="121">
        <f>$K212*POWER($E$1,(CE$6-'[1]Tabulka propočtu, verze 2021'!$B$3))*CF$3/$E$4</f>
        <v>0</v>
      </c>
      <c r="CF212" s="121">
        <f>$L212*POWER($E$1,(CE$6-'[1]Tabulka propočtu, verze 2021'!$B$3))*CF$3/$E$4</f>
        <v>0</v>
      </c>
      <c r="CG212" s="1"/>
      <c r="CH212" s="121">
        <f>$K212*POWER($E$1,(CH$6-'[1]Tabulka propočtu, verze 2021'!$B$3))*CI$3/$E$4</f>
        <v>0</v>
      </c>
      <c r="CI212" s="121">
        <f>$L212*POWER($E$1,(CH$6-'[1]Tabulka propočtu, verze 2021'!$B$3))*CI$3/$E$4</f>
        <v>0</v>
      </c>
      <c r="CJ212" s="1"/>
      <c r="CK212" s="121">
        <f>$K212*POWER($E$1,(CK$6-'[1]Tabulka propočtu, verze 2021'!$B$3))*CL$3/$E$4</f>
        <v>0</v>
      </c>
      <c r="CL212" s="121">
        <f>$L212*POWER($E$1,(CK$6-'[1]Tabulka propočtu, verze 2021'!$B$3))*CL$3/$E$4</f>
        <v>0</v>
      </c>
      <c r="CM212" s="1"/>
      <c r="CN212" s="121">
        <f>$K212*POWER($E$1,(CN$6-'[1]Tabulka propočtu, verze 2021'!$B$3))*CO$3/$E$4</f>
        <v>0</v>
      </c>
      <c r="CO212" s="121">
        <f>$L212*POWER($E$1,(CN$6-'[1]Tabulka propočtu, verze 2021'!$B$3))*CO$3/$E$4</f>
        <v>0</v>
      </c>
      <c r="CP212" s="1"/>
      <c r="CQ212" s="121">
        <f>$K212*POWER($E$1,(CQ$6-'[1]Tabulka propočtu, verze 2021'!$B$3))*CR$3/$E$4</f>
        <v>0</v>
      </c>
      <c r="CR212" s="121">
        <f>$L212*POWER($E$1,(CQ$6-'[1]Tabulka propočtu, verze 2021'!$B$3))*CR$3/$E$4</f>
        <v>0</v>
      </c>
      <c r="CS212" s="1"/>
      <c r="CT212" s="121">
        <f>$K212*POWER($E$1,(CT$6-'[1]Tabulka propočtu, verze 2021'!$B$3))*CU$3/$E$4</f>
        <v>0</v>
      </c>
      <c r="CU212" s="121">
        <f>$L212*POWER($E$1,(CT$6-'[1]Tabulka propočtu, verze 2021'!$B$3))*CU$3/$E$4</f>
        <v>0</v>
      </c>
      <c r="CV212" s="1"/>
      <c r="CW212" s="121">
        <f>$K212*POWER($E$1,(CW$6-'[1]Tabulka propočtu, verze 2021'!$B$3))*CX$3/$E$4</f>
        <v>0</v>
      </c>
      <c r="CX212" s="121">
        <f>$L212*POWER($E$1,(CW$6-'[1]Tabulka propočtu, verze 2021'!$B$3))*CX$3/$E$4</f>
        <v>0</v>
      </c>
      <c r="CY212" s="1"/>
      <c r="CZ212" s="121">
        <f>$K212*POWER($E$1,(CZ$6-'[1]Tabulka propočtu, verze 2021'!$B$3))*DA$3/$E$4</f>
        <v>0</v>
      </c>
      <c r="DA212" s="121">
        <f>$L212*POWER($E$1,(CZ$6-'[1]Tabulka propočtu, verze 2021'!$B$3))*DA$3/$E$4</f>
        <v>0</v>
      </c>
      <c r="DB212" s="1"/>
      <c r="DC212" s="121">
        <f>$K212*POWER($E$1,(DC$6-'[1]Tabulka propočtu, verze 2021'!$B$3))*DD$3/$E$4</f>
        <v>0</v>
      </c>
      <c r="DD212" s="121">
        <f>$L212*POWER($E$1,(DC$6-'[1]Tabulka propočtu, verze 2021'!$B$3))*DD$3/$E$4</f>
        <v>0</v>
      </c>
      <c r="DE212" s="1"/>
    </row>
    <row r="213" spans="1:109" x14ac:dyDescent="0.2">
      <c r="A213" s="136"/>
      <c r="B213" s="137"/>
      <c r="C213" s="114" t="str">
        <f>'[1]Tabulka propočtu, verze 2021'!C208</f>
        <v>M09</v>
      </c>
      <c r="D213" s="135" t="str">
        <f>'[1]Tabulka propočtu, verze 2021'!D208</f>
        <v>Přístřešek</v>
      </c>
      <c r="E213" s="114" t="str">
        <f>'[1]Tabulka propočtu, verze 2021'!E208</f>
        <v>m2</v>
      </c>
      <c r="F213" s="67">
        <f>'[1]Tabulka propočtu, verze 2021'!G208</f>
        <v>1.9849521359547529E-2</v>
      </c>
      <c r="H213" s="126">
        <f>'[1]Tabulka propočtu, verze 2021'!$CQ208</f>
        <v>0</v>
      </c>
      <c r="I213" s="121">
        <f>'[1]Tabulka propočtu, verze 2021'!$CS208</f>
        <v>0</v>
      </c>
      <c r="K213" s="121">
        <f>'[1]Tabulka propočtu, verze 2021'!$CQ208</f>
        <v>0</v>
      </c>
      <c r="L213" s="121">
        <f>'[1]Tabulka propočtu, verze 2021'!$CS208</f>
        <v>0</v>
      </c>
      <c r="M213" s="64"/>
      <c r="N213" s="126">
        <f t="shared" si="415"/>
        <v>0</v>
      </c>
      <c r="O213" s="121">
        <f t="shared" si="416"/>
        <v>0</v>
      </c>
      <c r="P213"/>
      <c r="Q213" s="121">
        <f>$K213*POWER($E$1,(Q$6-'[1]Tabulka propočtu, verze 2021'!$B$3))*R$3/$E$4</f>
        <v>0</v>
      </c>
      <c r="R213" s="121">
        <f>$L213*POWER($E$1,(Q$6-'[1]Tabulka propočtu, verze 2021'!$B$3))*R$3/$E$4</f>
        <v>0</v>
      </c>
      <c r="S213"/>
      <c r="T213" s="121">
        <f>$K213*POWER($E$1,($T$6-'[1]Tabulka propočtu, verze 2021'!$B$3))*U$3/$E$4</f>
        <v>0</v>
      </c>
      <c r="U213" s="121">
        <f>$L213*POWER($E$1,($T$6-'[1]Tabulka propočtu, verze 2021'!$B$3))*U$3/$E$4</f>
        <v>0</v>
      </c>
      <c r="W213" s="121">
        <f>$K213*POWER($E$1,(W$6-'[1]Tabulka propočtu, verze 2021'!$B$3))*X$3/$E$4</f>
        <v>0</v>
      </c>
      <c r="X213" s="121">
        <f>$L213*POWER($E$1,(W$6-'[1]Tabulka propočtu, verze 2021'!$B$3))*X$3/$E$4</f>
        <v>0</v>
      </c>
      <c r="Z213" s="121">
        <f>$K213*POWER($E$1,(Z$6-'[1]Tabulka propočtu, verze 2021'!$B$3))*AA$3/$E$4</f>
        <v>0</v>
      </c>
      <c r="AA213" s="121">
        <f>$L213*POWER($E$1,(Z$6-'[1]Tabulka propočtu, verze 2021'!$B$3))*AA$3/$E$4</f>
        <v>0</v>
      </c>
      <c r="AB213" s="1"/>
      <c r="AC213" s="121">
        <f>$K213*POWER($E$1,(AC$6-'[1]Tabulka propočtu, verze 2021'!$B$3))*AD$3/$E$4</f>
        <v>0</v>
      </c>
      <c r="AD213" s="121">
        <f>$L213*POWER($E$1,(AC$6-'[1]Tabulka propočtu, verze 2021'!$B$3))*AD$3/$E$4</f>
        <v>0</v>
      </c>
      <c r="AE213" s="1"/>
      <c r="AF213" s="121">
        <f>$K213*POWER($E$1,(AF$6-'[1]Tabulka propočtu, verze 2021'!$B$3))*AG$3/$E$4</f>
        <v>0</v>
      </c>
      <c r="AG213" s="121">
        <f>$L213*POWER($E$1,(AF$6-'[1]Tabulka propočtu, verze 2021'!$B$3))*AG$3/$E$4</f>
        <v>0</v>
      </c>
      <c r="AH213" s="1"/>
      <c r="AI213" s="121">
        <f>$K213*POWER($E$1,(AI$6-'[1]Tabulka propočtu, verze 2021'!$B$3))*AJ$3/$E$4</f>
        <v>0</v>
      </c>
      <c r="AJ213" s="121">
        <f>$L213*POWER($E$1,(AI$6-'[1]Tabulka propočtu, verze 2021'!$B$3))*AJ$3/$E$4</f>
        <v>0</v>
      </c>
      <c r="AK213" s="1"/>
      <c r="AL213" s="121">
        <f>$K213*POWER($E$1,(AL$6-'[1]Tabulka propočtu, verze 2021'!$B$3))*AM$3/$E$4</f>
        <v>0</v>
      </c>
      <c r="AM213" s="121">
        <f>$L213*POWER($E$1,(AL$6-'[1]Tabulka propočtu, verze 2021'!$B$3))*AM$3/$E$4</f>
        <v>0</v>
      </c>
      <c r="AN213" s="1"/>
      <c r="AO213" s="121">
        <f>$K213*POWER($E$1,(AO$6-'[1]Tabulka propočtu, verze 2021'!$B$3))*AP$3/$E$4</f>
        <v>0</v>
      </c>
      <c r="AP213" s="121">
        <f>$L213*POWER($E$1,(AO$6-'[1]Tabulka propočtu, verze 2021'!$B$3))*AP$3/$E$4</f>
        <v>0</v>
      </c>
      <c r="AQ213" s="1"/>
      <c r="AR213" s="121">
        <f>$K213*POWER($E$1,(AR$6-'[1]Tabulka propočtu, verze 2021'!$B$3))*AS$3/$E$4</f>
        <v>0</v>
      </c>
      <c r="AS213" s="121">
        <f>$L213*POWER($E$1,(AR$6-'[1]Tabulka propočtu, verze 2021'!$B$3))*AS$3/$E$4</f>
        <v>0</v>
      </c>
      <c r="AT213" s="1"/>
      <c r="AU213" s="121">
        <f>$K213*POWER($E$1,(AU$6-'[1]Tabulka propočtu, verze 2021'!$B$3))*AV$3/$E$4</f>
        <v>0</v>
      </c>
      <c r="AV213" s="121">
        <f>$L213*POWER($E$1,(AU$6-'[1]Tabulka propočtu, verze 2021'!$B$3))*AV$3/$E$4</f>
        <v>0</v>
      </c>
      <c r="AW213" s="1"/>
      <c r="AX213" s="121">
        <f>$K213*POWER($E$1,(AX$6-'[1]Tabulka propočtu, verze 2021'!$B$3))*AY$3/$E$4</f>
        <v>0</v>
      </c>
      <c r="AY213" s="121">
        <f>$L213*POWER($E$1,(AX$6-'[1]Tabulka propočtu, verze 2021'!$B$3))*AY$3/$E$4</f>
        <v>0</v>
      </c>
      <c r="AZ213" s="1"/>
      <c r="BA213" s="121">
        <f>$K213*POWER($E$1,(BA$6-'[1]Tabulka propočtu, verze 2021'!$B$3))*BB$3/$E$4</f>
        <v>0</v>
      </c>
      <c r="BB213" s="121">
        <f>$L213*POWER($E$1,(BA$6-'[1]Tabulka propočtu, verze 2021'!$B$3))*BB$3/$E$4</f>
        <v>0</v>
      </c>
      <c r="BC213" s="1"/>
      <c r="BD213" s="121">
        <f>$K213*POWER($E$1,(BD$6-'[1]Tabulka propočtu, verze 2021'!$B$3))*BE$3/$E$4</f>
        <v>0</v>
      </c>
      <c r="BE213" s="121">
        <f>$L213*POWER($E$1,(BD$6-'[1]Tabulka propočtu, verze 2021'!$B$3))*BE$3/$E$4</f>
        <v>0</v>
      </c>
      <c r="BF213" s="1"/>
      <c r="BG213" s="121">
        <f>$K213*POWER($E$1,(BG$6-'[1]Tabulka propočtu, verze 2021'!$B$3))*BH$3/$E$4</f>
        <v>0</v>
      </c>
      <c r="BH213" s="121">
        <f>$L213*POWER($E$1,(BG$6-'[1]Tabulka propočtu, verze 2021'!$B$3))*BH$3/$E$4</f>
        <v>0</v>
      </c>
      <c r="BI213" s="1"/>
      <c r="BJ213" s="121">
        <f>$K213*POWER($E$1,(BJ$6-'[1]Tabulka propočtu, verze 2021'!$B$3))*BK$3/$E$4</f>
        <v>0</v>
      </c>
      <c r="BK213" s="121">
        <f>$L213*POWER($E$1,(BJ$6-'[1]Tabulka propočtu, verze 2021'!$B$3))*BK$3/$E$4</f>
        <v>0</v>
      </c>
      <c r="BL213" s="1"/>
      <c r="BM213" s="121">
        <f>$K213*POWER($E$1,(BM$6-'[1]Tabulka propočtu, verze 2021'!$B$3))*BN$3/$E$4</f>
        <v>0</v>
      </c>
      <c r="BN213" s="121">
        <f>$L213*POWER($E$1,(BM$6-'[1]Tabulka propočtu, verze 2021'!$B$3))*BN$3/$E$4</f>
        <v>0</v>
      </c>
      <c r="BO213" s="1"/>
      <c r="BP213" s="121">
        <f>$K213*POWER($E$1,(BP$6-'[1]Tabulka propočtu, verze 2021'!$B$3))*BQ$3/$E$4</f>
        <v>0</v>
      </c>
      <c r="BQ213" s="121">
        <f>$L213*POWER($E$1,(BP$6-'[1]Tabulka propočtu, verze 2021'!$B$3))*BQ$3/$E$4</f>
        <v>0</v>
      </c>
      <c r="BR213" s="1"/>
      <c r="BS213" s="121">
        <f>$K213*POWER($E$1,(BS$6-'[1]Tabulka propočtu, verze 2021'!$B$3))*BT$3/$E$4</f>
        <v>0</v>
      </c>
      <c r="BT213" s="121">
        <f>$L213*POWER($E$1,(BS$6-'[1]Tabulka propočtu, verze 2021'!$B$3))*BT$3/$E$4</f>
        <v>0</v>
      </c>
      <c r="BU213" s="1"/>
      <c r="BV213" s="121">
        <f>$K213*POWER($E$1,(BV$6-'[1]Tabulka propočtu, verze 2021'!$B$3))*BW$3/$E$4</f>
        <v>0</v>
      </c>
      <c r="BW213" s="121">
        <f>$L213*POWER($E$1,(BV$6-'[1]Tabulka propočtu, verze 2021'!$B$3))*BW$3/$E$4</f>
        <v>0</v>
      </c>
      <c r="BX213" s="1"/>
      <c r="BY213" s="121">
        <f>$K213*POWER($E$1,(BY$6-'[1]Tabulka propočtu, verze 2021'!$B$3))*BZ$3/$E$4</f>
        <v>0</v>
      </c>
      <c r="BZ213" s="121">
        <f>$L213*POWER($E$1,(BY$6-'[1]Tabulka propočtu, verze 2021'!$B$3))*BZ$3/$E$4</f>
        <v>0</v>
      </c>
      <c r="CA213" s="1"/>
      <c r="CB213" s="121">
        <f>$K213*POWER($E$1,(CB$6-'[1]Tabulka propočtu, verze 2021'!$B$3))*CC$3/$E$4</f>
        <v>0</v>
      </c>
      <c r="CC213" s="121">
        <f>$L213*POWER($E$1,(CB$6-'[1]Tabulka propočtu, verze 2021'!$B$3))*CC$3/$E$4</f>
        <v>0</v>
      </c>
      <c r="CD213" s="1"/>
      <c r="CE213" s="121">
        <f>$K213*POWER($E$1,(CE$6-'[1]Tabulka propočtu, verze 2021'!$B$3))*CF$3/$E$4</f>
        <v>0</v>
      </c>
      <c r="CF213" s="121">
        <f>$L213*POWER($E$1,(CE$6-'[1]Tabulka propočtu, verze 2021'!$B$3))*CF$3/$E$4</f>
        <v>0</v>
      </c>
      <c r="CG213" s="1"/>
      <c r="CH213" s="121">
        <f>$K213*POWER($E$1,(CH$6-'[1]Tabulka propočtu, verze 2021'!$B$3))*CI$3/$E$4</f>
        <v>0</v>
      </c>
      <c r="CI213" s="121">
        <f>$L213*POWER($E$1,(CH$6-'[1]Tabulka propočtu, verze 2021'!$B$3))*CI$3/$E$4</f>
        <v>0</v>
      </c>
      <c r="CJ213" s="1"/>
      <c r="CK213" s="121">
        <f>$K213*POWER($E$1,(CK$6-'[1]Tabulka propočtu, verze 2021'!$B$3))*CL$3/$E$4</f>
        <v>0</v>
      </c>
      <c r="CL213" s="121">
        <f>$L213*POWER($E$1,(CK$6-'[1]Tabulka propočtu, verze 2021'!$B$3))*CL$3/$E$4</f>
        <v>0</v>
      </c>
      <c r="CM213" s="1"/>
      <c r="CN213" s="121">
        <f>$K213*POWER($E$1,(CN$6-'[1]Tabulka propočtu, verze 2021'!$B$3))*CO$3/$E$4</f>
        <v>0</v>
      </c>
      <c r="CO213" s="121">
        <f>$L213*POWER($E$1,(CN$6-'[1]Tabulka propočtu, verze 2021'!$B$3))*CO$3/$E$4</f>
        <v>0</v>
      </c>
      <c r="CP213" s="1"/>
      <c r="CQ213" s="121">
        <f>$K213*POWER($E$1,(CQ$6-'[1]Tabulka propočtu, verze 2021'!$B$3))*CR$3/$E$4</f>
        <v>0</v>
      </c>
      <c r="CR213" s="121">
        <f>$L213*POWER($E$1,(CQ$6-'[1]Tabulka propočtu, verze 2021'!$B$3))*CR$3/$E$4</f>
        <v>0</v>
      </c>
      <c r="CS213" s="1"/>
      <c r="CT213" s="121">
        <f>$K213*POWER($E$1,(CT$6-'[1]Tabulka propočtu, verze 2021'!$B$3))*CU$3/$E$4</f>
        <v>0</v>
      </c>
      <c r="CU213" s="121">
        <f>$L213*POWER($E$1,(CT$6-'[1]Tabulka propočtu, verze 2021'!$B$3))*CU$3/$E$4</f>
        <v>0</v>
      </c>
      <c r="CV213" s="1"/>
      <c r="CW213" s="121">
        <f>$K213*POWER($E$1,(CW$6-'[1]Tabulka propočtu, verze 2021'!$B$3))*CX$3/$E$4</f>
        <v>0</v>
      </c>
      <c r="CX213" s="121">
        <f>$L213*POWER($E$1,(CW$6-'[1]Tabulka propočtu, verze 2021'!$B$3))*CX$3/$E$4</f>
        <v>0</v>
      </c>
      <c r="CY213" s="1"/>
      <c r="CZ213" s="121">
        <f>$K213*POWER($E$1,(CZ$6-'[1]Tabulka propočtu, verze 2021'!$B$3))*DA$3/$E$4</f>
        <v>0</v>
      </c>
      <c r="DA213" s="121">
        <f>$L213*POWER($E$1,(CZ$6-'[1]Tabulka propočtu, verze 2021'!$B$3))*DA$3/$E$4</f>
        <v>0</v>
      </c>
      <c r="DB213" s="1"/>
      <c r="DC213" s="121">
        <f>$K213*POWER($E$1,(DC$6-'[1]Tabulka propočtu, verze 2021'!$B$3))*DD$3/$E$4</f>
        <v>0</v>
      </c>
      <c r="DD213" s="121">
        <f>$L213*POWER($E$1,(DC$6-'[1]Tabulka propočtu, verze 2021'!$B$3))*DD$3/$E$4</f>
        <v>0</v>
      </c>
      <c r="DE213" s="1"/>
    </row>
    <row r="214" spans="1:109" x14ac:dyDescent="0.2">
      <c r="A214" s="136"/>
      <c r="B214" s="123" t="s">
        <v>32</v>
      </c>
      <c r="C214" s="114" t="str">
        <f>'[1]Tabulka propočtu, verze 2021'!C209</f>
        <v>M10</v>
      </c>
      <c r="D214" s="75" t="str">
        <f>'[1]Tabulka propočtu, verze 2021'!D209</f>
        <v>Rezervní řádek</v>
      </c>
      <c r="E214" s="76">
        <f>'[1]Tabulka propočtu, verze 2021'!E209</f>
        <v>0</v>
      </c>
      <c r="F214" s="77">
        <f>'[1]Tabulka propočtu, verze 2021'!G209</f>
        <v>0</v>
      </c>
      <c r="H214" s="126">
        <f>'[1]Tabulka propočtu, verze 2021'!$CQ209</f>
        <v>0</v>
      </c>
      <c r="I214" s="121">
        <f>'[1]Tabulka propočtu, verze 2021'!$CS209</f>
        <v>0</v>
      </c>
      <c r="K214" s="121">
        <f>'[1]Tabulka propočtu, verze 2021'!$CQ209</f>
        <v>0</v>
      </c>
      <c r="L214" s="121">
        <f>'[1]Tabulka propočtu, verze 2021'!$CS209</f>
        <v>0</v>
      </c>
      <c r="M214" s="64"/>
      <c r="N214" s="126">
        <f t="shared" si="415"/>
        <v>0</v>
      </c>
      <c r="O214" s="121">
        <f t="shared" si="416"/>
        <v>0</v>
      </c>
      <c r="P214"/>
      <c r="Q214" s="121">
        <f>$K214*POWER($E$1,(Q$6-'[1]Tabulka propočtu, verze 2021'!$B$3))*R$3/$E$4</f>
        <v>0</v>
      </c>
      <c r="R214" s="121">
        <f>$L214*POWER($E$1,(Q$6-'[1]Tabulka propočtu, verze 2021'!$B$3))*R$3/$E$4</f>
        <v>0</v>
      </c>
      <c r="S214"/>
      <c r="T214" s="121">
        <f>$K214*POWER($E$1,($T$6-'[1]Tabulka propočtu, verze 2021'!$B$3))*U$3/$E$4</f>
        <v>0</v>
      </c>
      <c r="U214" s="121">
        <f>$L214*POWER($E$1,($T$6-'[1]Tabulka propočtu, verze 2021'!$B$3))*U$3/$E$4</f>
        <v>0</v>
      </c>
      <c r="W214" s="121">
        <f>$K214*POWER($E$1,(W$6-'[1]Tabulka propočtu, verze 2021'!$B$3))*X$3/$E$4</f>
        <v>0</v>
      </c>
      <c r="X214" s="121">
        <f>$L214*POWER($E$1,(W$6-'[1]Tabulka propočtu, verze 2021'!$B$3))*X$3/$E$4</f>
        <v>0</v>
      </c>
      <c r="Z214" s="121">
        <f>$K214*POWER($E$1,(Z$6-'[1]Tabulka propočtu, verze 2021'!$B$3))*AA$3/$E$4</f>
        <v>0</v>
      </c>
      <c r="AA214" s="121">
        <f>$L214*POWER($E$1,(Z$6-'[1]Tabulka propočtu, verze 2021'!$B$3))*AA$3/$E$4</f>
        <v>0</v>
      </c>
      <c r="AB214" s="1"/>
      <c r="AC214" s="121">
        <f>$K214*POWER($E$1,(AC$6-'[1]Tabulka propočtu, verze 2021'!$B$3))*AD$3/$E$4</f>
        <v>0</v>
      </c>
      <c r="AD214" s="121">
        <f>$L214*POWER($E$1,(AC$6-'[1]Tabulka propočtu, verze 2021'!$B$3))*AD$3/$E$4</f>
        <v>0</v>
      </c>
      <c r="AE214" s="1"/>
      <c r="AF214" s="121">
        <f>$K214*POWER($E$1,(AF$6-'[1]Tabulka propočtu, verze 2021'!$B$3))*AG$3/$E$4</f>
        <v>0</v>
      </c>
      <c r="AG214" s="121">
        <f>$L214*POWER($E$1,(AF$6-'[1]Tabulka propočtu, verze 2021'!$B$3))*AG$3/$E$4</f>
        <v>0</v>
      </c>
      <c r="AH214" s="1"/>
      <c r="AI214" s="121">
        <f>$K214*POWER($E$1,(AI$6-'[1]Tabulka propočtu, verze 2021'!$B$3))*AJ$3/$E$4</f>
        <v>0</v>
      </c>
      <c r="AJ214" s="121">
        <f>$L214*POWER($E$1,(AI$6-'[1]Tabulka propočtu, verze 2021'!$B$3))*AJ$3/$E$4</f>
        <v>0</v>
      </c>
      <c r="AK214" s="1"/>
      <c r="AL214" s="121">
        <f>$K214*POWER($E$1,(AL$6-'[1]Tabulka propočtu, verze 2021'!$B$3))*AM$3/$E$4</f>
        <v>0</v>
      </c>
      <c r="AM214" s="121">
        <f>$L214*POWER($E$1,(AL$6-'[1]Tabulka propočtu, verze 2021'!$B$3))*AM$3/$E$4</f>
        <v>0</v>
      </c>
      <c r="AN214" s="1"/>
      <c r="AO214" s="121">
        <f>$K214*POWER($E$1,(AO$6-'[1]Tabulka propočtu, verze 2021'!$B$3))*AP$3/$E$4</f>
        <v>0</v>
      </c>
      <c r="AP214" s="121">
        <f>$L214*POWER($E$1,(AO$6-'[1]Tabulka propočtu, verze 2021'!$B$3))*AP$3/$E$4</f>
        <v>0</v>
      </c>
      <c r="AQ214" s="1"/>
      <c r="AR214" s="121">
        <f>$K214*POWER($E$1,(AR$6-'[1]Tabulka propočtu, verze 2021'!$B$3))*AS$3/$E$4</f>
        <v>0</v>
      </c>
      <c r="AS214" s="121">
        <f>$L214*POWER($E$1,(AR$6-'[1]Tabulka propočtu, verze 2021'!$B$3))*AS$3/$E$4</f>
        <v>0</v>
      </c>
      <c r="AT214" s="1"/>
      <c r="AU214" s="121">
        <f>$K214*POWER($E$1,(AU$6-'[1]Tabulka propočtu, verze 2021'!$B$3))*AV$3/$E$4</f>
        <v>0</v>
      </c>
      <c r="AV214" s="121">
        <f>$L214*POWER($E$1,(AU$6-'[1]Tabulka propočtu, verze 2021'!$B$3))*AV$3/$E$4</f>
        <v>0</v>
      </c>
      <c r="AW214" s="1"/>
      <c r="AX214" s="121">
        <f>$K214*POWER($E$1,(AX$6-'[1]Tabulka propočtu, verze 2021'!$B$3))*AY$3/$E$4</f>
        <v>0</v>
      </c>
      <c r="AY214" s="121">
        <f>$L214*POWER($E$1,(AX$6-'[1]Tabulka propočtu, verze 2021'!$B$3))*AY$3/$E$4</f>
        <v>0</v>
      </c>
      <c r="AZ214" s="1"/>
      <c r="BA214" s="121">
        <f>$K214*POWER($E$1,(BA$6-'[1]Tabulka propočtu, verze 2021'!$B$3))*BB$3/$E$4</f>
        <v>0</v>
      </c>
      <c r="BB214" s="121">
        <f>$L214*POWER($E$1,(BA$6-'[1]Tabulka propočtu, verze 2021'!$B$3))*BB$3/$E$4</f>
        <v>0</v>
      </c>
      <c r="BC214" s="1"/>
      <c r="BD214" s="121">
        <f>$K214*POWER($E$1,(BD$6-'[1]Tabulka propočtu, verze 2021'!$B$3))*BE$3/$E$4</f>
        <v>0</v>
      </c>
      <c r="BE214" s="121">
        <f>$L214*POWER($E$1,(BD$6-'[1]Tabulka propočtu, verze 2021'!$B$3))*BE$3/$E$4</f>
        <v>0</v>
      </c>
      <c r="BF214" s="1"/>
      <c r="BG214" s="121">
        <f>$K214*POWER($E$1,(BG$6-'[1]Tabulka propočtu, verze 2021'!$B$3))*BH$3/$E$4</f>
        <v>0</v>
      </c>
      <c r="BH214" s="121">
        <f>$L214*POWER($E$1,(BG$6-'[1]Tabulka propočtu, verze 2021'!$B$3))*BH$3/$E$4</f>
        <v>0</v>
      </c>
      <c r="BI214" s="1"/>
      <c r="BJ214" s="121">
        <f>$K214*POWER($E$1,(BJ$6-'[1]Tabulka propočtu, verze 2021'!$B$3))*BK$3/$E$4</f>
        <v>0</v>
      </c>
      <c r="BK214" s="121">
        <f>$L214*POWER($E$1,(BJ$6-'[1]Tabulka propočtu, verze 2021'!$B$3))*BK$3/$E$4</f>
        <v>0</v>
      </c>
      <c r="BL214" s="1"/>
      <c r="BM214" s="121">
        <f>$K214*POWER($E$1,(BM$6-'[1]Tabulka propočtu, verze 2021'!$B$3))*BN$3/$E$4</f>
        <v>0</v>
      </c>
      <c r="BN214" s="121">
        <f>$L214*POWER($E$1,(BM$6-'[1]Tabulka propočtu, verze 2021'!$B$3))*BN$3/$E$4</f>
        <v>0</v>
      </c>
      <c r="BO214" s="1"/>
      <c r="BP214" s="121">
        <f>$K214*POWER($E$1,(BP$6-'[1]Tabulka propočtu, verze 2021'!$B$3))*BQ$3/$E$4</f>
        <v>0</v>
      </c>
      <c r="BQ214" s="121">
        <f>$L214*POWER($E$1,(BP$6-'[1]Tabulka propočtu, verze 2021'!$B$3))*BQ$3/$E$4</f>
        <v>0</v>
      </c>
      <c r="BR214" s="1"/>
      <c r="BS214" s="121">
        <f>$K214*POWER($E$1,(BS$6-'[1]Tabulka propočtu, verze 2021'!$B$3))*BT$3/$E$4</f>
        <v>0</v>
      </c>
      <c r="BT214" s="121">
        <f>$L214*POWER($E$1,(BS$6-'[1]Tabulka propočtu, verze 2021'!$B$3))*BT$3/$E$4</f>
        <v>0</v>
      </c>
      <c r="BU214" s="1"/>
      <c r="BV214" s="121">
        <f>$K214*POWER($E$1,(BV$6-'[1]Tabulka propočtu, verze 2021'!$B$3))*BW$3/$E$4</f>
        <v>0</v>
      </c>
      <c r="BW214" s="121">
        <f>$L214*POWER($E$1,(BV$6-'[1]Tabulka propočtu, verze 2021'!$B$3))*BW$3/$E$4</f>
        <v>0</v>
      </c>
      <c r="BX214" s="1"/>
      <c r="BY214" s="121">
        <f>$K214*POWER($E$1,(BY$6-'[1]Tabulka propočtu, verze 2021'!$B$3))*BZ$3/$E$4</f>
        <v>0</v>
      </c>
      <c r="BZ214" s="121">
        <f>$L214*POWER($E$1,(BY$6-'[1]Tabulka propočtu, verze 2021'!$B$3))*BZ$3/$E$4</f>
        <v>0</v>
      </c>
      <c r="CA214" s="1"/>
      <c r="CB214" s="121">
        <f>$K214*POWER($E$1,(CB$6-'[1]Tabulka propočtu, verze 2021'!$B$3))*CC$3/$E$4</f>
        <v>0</v>
      </c>
      <c r="CC214" s="121">
        <f>$L214*POWER($E$1,(CB$6-'[1]Tabulka propočtu, verze 2021'!$B$3))*CC$3/$E$4</f>
        <v>0</v>
      </c>
      <c r="CD214" s="1"/>
      <c r="CE214" s="121">
        <f>$K214*POWER($E$1,(CE$6-'[1]Tabulka propočtu, verze 2021'!$B$3))*CF$3/$E$4</f>
        <v>0</v>
      </c>
      <c r="CF214" s="121">
        <f>$L214*POWER($E$1,(CE$6-'[1]Tabulka propočtu, verze 2021'!$B$3))*CF$3/$E$4</f>
        <v>0</v>
      </c>
      <c r="CG214" s="1"/>
      <c r="CH214" s="121">
        <f>$K214*POWER($E$1,(CH$6-'[1]Tabulka propočtu, verze 2021'!$B$3))*CI$3/$E$4</f>
        <v>0</v>
      </c>
      <c r="CI214" s="121">
        <f>$L214*POWER($E$1,(CH$6-'[1]Tabulka propočtu, verze 2021'!$B$3))*CI$3/$E$4</f>
        <v>0</v>
      </c>
      <c r="CJ214" s="1"/>
      <c r="CK214" s="121">
        <f>$K214*POWER($E$1,(CK$6-'[1]Tabulka propočtu, verze 2021'!$B$3))*CL$3/$E$4</f>
        <v>0</v>
      </c>
      <c r="CL214" s="121">
        <f>$L214*POWER($E$1,(CK$6-'[1]Tabulka propočtu, verze 2021'!$B$3))*CL$3/$E$4</f>
        <v>0</v>
      </c>
      <c r="CM214" s="1"/>
      <c r="CN214" s="121">
        <f>$K214*POWER($E$1,(CN$6-'[1]Tabulka propočtu, verze 2021'!$B$3))*CO$3/$E$4</f>
        <v>0</v>
      </c>
      <c r="CO214" s="121">
        <f>$L214*POWER($E$1,(CN$6-'[1]Tabulka propočtu, verze 2021'!$B$3))*CO$3/$E$4</f>
        <v>0</v>
      </c>
      <c r="CP214" s="1"/>
      <c r="CQ214" s="121">
        <f>$K214*POWER($E$1,(CQ$6-'[1]Tabulka propočtu, verze 2021'!$B$3))*CR$3/$E$4</f>
        <v>0</v>
      </c>
      <c r="CR214" s="121">
        <f>$L214*POWER($E$1,(CQ$6-'[1]Tabulka propočtu, verze 2021'!$B$3))*CR$3/$E$4</f>
        <v>0</v>
      </c>
      <c r="CS214" s="1"/>
      <c r="CT214" s="121">
        <f>$K214*POWER($E$1,(CT$6-'[1]Tabulka propočtu, verze 2021'!$B$3))*CU$3/$E$4</f>
        <v>0</v>
      </c>
      <c r="CU214" s="121">
        <f>$L214*POWER($E$1,(CT$6-'[1]Tabulka propočtu, verze 2021'!$B$3))*CU$3/$E$4</f>
        <v>0</v>
      </c>
      <c r="CV214" s="1"/>
      <c r="CW214" s="121">
        <f>$K214*POWER($E$1,(CW$6-'[1]Tabulka propočtu, verze 2021'!$B$3))*CX$3/$E$4</f>
        <v>0</v>
      </c>
      <c r="CX214" s="121">
        <f>$L214*POWER($E$1,(CW$6-'[1]Tabulka propočtu, verze 2021'!$B$3))*CX$3/$E$4</f>
        <v>0</v>
      </c>
      <c r="CY214" s="1"/>
      <c r="CZ214" s="121">
        <f>$K214*POWER($E$1,(CZ$6-'[1]Tabulka propočtu, verze 2021'!$B$3))*DA$3/$E$4</f>
        <v>0</v>
      </c>
      <c r="DA214" s="121">
        <f>$L214*POWER($E$1,(CZ$6-'[1]Tabulka propočtu, verze 2021'!$B$3))*DA$3/$E$4</f>
        <v>0</v>
      </c>
      <c r="DB214" s="1"/>
      <c r="DC214" s="121">
        <f>$K214*POWER($E$1,(DC$6-'[1]Tabulka propočtu, verze 2021'!$B$3))*DD$3/$E$4</f>
        <v>0</v>
      </c>
      <c r="DD214" s="121">
        <f>$L214*POWER($E$1,(DC$6-'[1]Tabulka propočtu, verze 2021'!$B$3))*DD$3/$E$4</f>
        <v>0</v>
      </c>
      <c r="DE214" s="1"/>
    </row>
    <row r="215" spans="1:109" x14ac:dyDescent="0.2">
      <c r="A215" s="136"/>
      <c r="B215" s="119"/>
      <c r="C215" s="114" t="str">
        <f>'[1]Tabulka propočtu, verze 2021'!C210</f>
        <v>M11</v>
      </c>
      <c r="D215" s="75" t="str">
        <f>'[1]Tabulka propočtu, verze 2021'!D210</f>
        <v>Rezervní řádek</v>
      </c>
      <c r="E215" s="76">
        <f>'[1]Tabulka propočtu, verze 2021'!E210</f>
        <v>0</v>
      </c>
      <c r="F215" s="77">
        <f>'[1]Tabulka propočtu, verze 2021'!G210</f>
        <v>0</v>
      </c>
      <c r="H215" s="126">
        <f>'[1]Tabulka propočtu, verze 2021'!$CQ210</f>
        <v>0</v>
      </c>
      <c r="I215" s="121">
        <f>'[1]Tabulka propočtu, verze 2021'!$CS210</f>
        <v>0</v>
      </c>
      <c r="K215" s="121">
        <f>'[1]Tabulka propočtu, verze 2021'!$CQ210</f>
        <v>0</v>
      </c>
      <c r="L215" s="121">
        <f>'[1]Tabulka propočtu, verze 2021'!$CS210</f>
        <v>0</v>
      </c>
      <c r="M215" s="64"/>
      <c r="N215" s="126">
        <f t="shared" si="415"/>
        <v>0</v>
      </c>
      <c r="O215" s="121">
        <f t="shared" si="416"/>
        <v>0</v>
      </c>
      <c r="P215"/>
      <c r="Q215" s="121">
        <f>$K215*POWER($E$1,(Q$6-'[1]Tabulka propočtu, verze 2021'!$B$3))*R$3/$E$4</f>
        <v>0</v>
      </c>
      <c r="R215" s="121">
        <f>$L215*POWER($E$1,(Q$6-'[1]Tabulka propočtu, verze 2021'!$B$3))*R$3/$E$4</f>
        <v>0</v>
      </c>
      <c r="S215"/>
      <c r="T215" s="121">
        <f>$K215*POWER($E$1,($T$6-'[1]Tabulka propočtu, verze 2021'!$B$3))*U$3/$E$4</f>
        <v>0</v>
      </c>
      <c r="U215" s="121">
        <f>$L215*POWER($E$1,($T$6-'[1]Tabulka propočtu, verze 2021'!$B$3))*U$3/$E$4</f>
        <v>0</v>
      </c>
      <c r="W215" s="121">
        <f>$K215*POWER($E$1,(W$6-'[1]Tabulka propočtu, verze 2021'!$B$3))*X$3/$E$4</f>
        <v>0</v>
      </c>
      <c r="X215" s="121">
        <f>$L215*POWER($E$1,(W$6-'[1]Tabulka propočtu, verze 2021'!$B$3))*X$3/$E$4</f>
        <v>0</v>
      </c>
      <c r="Z215" s="121">
        <f>$K215*POWER($E$1,(Z$6-'[1]Tabulka propočtu, verze 2021'!$B$3))*AA$3/$E$4</f>
        <v>0</v>
      </c>
      <c r="AA215" s="121">
        <f>$L215*POWER($E$1,(Z$6-'[1]Tabulka propočtu, verze 2021'!$B$3))*AA$3/$E$4</f>
        <v>0</v>
      </c>
      <c r="AB215" s="1"/>
      <c r="AC215" s="121">
        <f>$K215*POWER($E$1,(AC$6-'[1]Tabulka propočtu, verze 2021'!$B$3))*AD$3/$E$4</f>
        <v>0</v>
      </c>
      <c r="AD215" s="121">
        <f>$L215*POWER($E$1,(AC$6-'[1]Tabulka propočtu, verze 2021'!$B$3))*AD$3/$E$4</f>
        <v>0</v>
      </c>
      <c r="AE215" s="1"/>
      <c r="AF215" s="121">
        <f>$K215*POWER($E$1,(AF$6-'[1]Tabulka propočtu, verze 2021'!$B$3))*AG$3/$E$4</f>
        <v>0</v>
      </c>
      <c r="AG215" s="121">
        <f>$L215*POWER($E$1,(AF$6-'[1]Tabulka propočtu, verze 2021'!$B$3))*AG$3/$E$4</f>
        <v>0</v>
      </c>
      <c r="AH215" s="1"/>
      <c r="AI215" s="121">
        <f>$K215*POWER($E$1,(AI$6-'[1]Tabulka propočtu, verze 2021'!$B$3))*AJ$3/$E$4</f>
        <v>0</v>
      </c>
      <c r="AJ215" s="121">
        <f>$L215*POWER($E$1,(AI$6-'[1]Tabulka propočtu, verze 2021'!$B$3))*AJ$3/$E$4</f>
        <v>0</v>
      </c>
      <c r="AK215" s="1"/>
      <c r="AL215" s="121">
        <f>$K215*POWER($E$1,(AL$6-'[1]Tabulka propočtu, verze 2021'!$B$3))*AM$3/$E$4</f>
        <v>0</v>
      </c>
      <c r="AM215" s="121">
        <f>$L215*POWER($E$1,(AL$6-'[1]Tabulka propočtu, verze 2021'!$B$3))*AM$3/$E$4</f>
        <v>0</v>
      </c>
      <c r="AN215" s="1"/>
      <c r="AO215" s="121">
        <f>$K215*POWER($E$1,(AO$6-'[1]Tabulka propočtu, verze 2021'!$B$3))*AP$3/$E$4</f>
        <v>0</v>
      </c>
      <c r="AP215" s="121">
        <f>$L215*POWER($E$1,(AO$6-'[1]Tabulka propočtu, verze 2021'!$B$3))*AP$3/$E$4</f>
        <v>0</v>
      </c>
      <c r="AQ215" s="1"/>
      <c r="AR215" s="121">
        <f>$K215*POWER($E$1,(AR$6-'[1]Tabulka propočtu, verze 2021'!$B$3))*AS$3/$E$4</f>
        <v>0</v>
      </c>
      <c r="AS215" s="121">
        <f>$L215*POWER($E$1,(AR$6-'[1]Tabulka propočtu, verze 2021'!$B$3))*AS$3/$E$4</f>
        <v>0</v>
      </c>
      <c r="AT215" s="1"/>
      <c r="AU215" s="121">
        <f>$K215*POWER($E$1,(AU$6-'[1]Tabulka propočtu, verze 2021'!$B$3))*AV$3/$E$4</f>
        <v>0</v>
      </c>
      <c r="AV215" s="121">
        <f>$L215*POWER($E$1,(AU$6-'[1]Tabulka propočtu, verze 2021'!$B$3))*AV$3/$E$4</f>
        <v>0</v>
      </c>
      <c r="AW215" s="1"/>
      <c r="AX215" s="121">
        <f>$K215*POWER($E$1,(AX$6-'[1]Tabulka propočtu, verze 2021'!$B$3))*AY$3/$E$4</f>
        <v>0</v>
      </c>
      <c r="AY215" s="121">
        <f>$L215*POWER($E$1,(AX$6-'[1]Tabulka propočtu, verze 2021'!$B$3))*AY$3/$E$4</f>
        <v>0</v>
      </c>
      <c r="AZ215" s="1"/>
      <c r="BA215" s="121">
        <f>$K215*POWER($E$1,(BA$6-'[1]Tabulka propočtu, verze 2021'!$B$3))*BB$3/$E$4</f>
        <v>0</v>
      </c>
      <c r="BB215" s="121">
        <f>$L215*POWER($E$1,(BA$6-'[1]Tabulka propočtu, verze 2021'!$B$3))*BB$3/$E$4</f>
        <v>0</v>
      </c>
      <c r="BC215" s="1"/>
      <c r="BD215" s="121">
        <f>$K215*POWER($E$1,(BD$6-'[1]Tabulka propočtu, verze 2021'!$B$3))*BE$3/$E$4</f>
        <v>0</v>
      </c>
      <c r="BE215" s="121">
        <f>$L215*POWER($E$1,(BD$6-'[1]Tabulka propočtu, verze 2021'!$B$3))*BE$3/$E$4</f>
        <v>0</v>
      </c>
      <c r="BF215" s="1"/>
      <c r="BG215" s="121">
        <f>$K215*POWER($E$1,(BG$6-'[1]Tabulka propočtu, verze 2021'!$B$3))*BH$3/$E$4</f>
        <v>0</v>
      </c>
      <c r="BH215" s="121">
        <f>$L215*POWER($E$1,(BG$6-'[1]Tabulka propočtu, verze 2021'!$B$3))*BH$3/$E$4</f>
        <v>0</v>
      </c>
      <c r="BI215" s="1"/>
      <c r="BJ215" s="121">
        <f>$K215*POWER($E$1,(BJ$6-'[1]Tabulka propočtu, verze 2021'!$B$3))*BK$3/$E$4</f>
        <v>0</v>
      </c>
      <c r="BK215" s="121">
        <f>$L215*POWER($E$1,(BJ$6-'[1]Tabulka propočtu, verze 2021'!$B$3))*BK$3/$E$4</f>
        <v>0</v>
      </c>
      <c r="BL215" s="1"/>
      <c r="BM215" s="121">
        <f>$K215*POWER($E$1,(BM$6-'[1]Tabulka propočtu, verze 2021'!$B$3))*BN$3/$E$4</f>
        <v>0</v>
      </c>
      <c r="BN215" s="121">
        <f>$L215*POWER($E$1,(BM$6-'[1]Tabulka propočtu, verze 2021'!$B$3))*BN$3/$E$4</f>
        <v>0</v>
      </c>
      <c r="BO215" s="1"/>
      <c r="BP215" s="121">
        <f>$K215*POWER($E$1,(BP$6-'[1]Tabulka propočtu, verze 2021'!$B$3))*BQ$3/$E$4</f>
        <v>0</v>
      </c>
      <c r="BQ215" s="121">
        <f>$L215*POWER($E$1,(BP$6-'[1]Tabulka propočtu, verze 2021'!$B$3))*BQ$3/$E$4</f>
        <v>0</v>
      </c>
      <c r="BR215" s="1"/>
      <c r="BS215" s="121">
        <f>$K215*POWER($E$1,(BS$6-'[1]Tabulka propočtu, verze 2021'!$B$3))*BT$3/$E$4</f>
        <v>0</v>
      </c>
      <c r="BT215" s="121">
        <f>$L215*POWER($E$1,(BS$6-'[1]Tabulka propočtu, verze 2021'!$B$3))*BT$3/$E$4</f>
        <v>0</v>
      </c>
      <c r="BU215" s="1"/>
      <c r="BV215" s="121">
        <f>$K215*POWER($E$1,(BV$6-'[1]Tabulka propočtu, verze 2021'!$B$3))*BW$3/$E$4</f>
        <v>0</v>
      </c>
      <c r="BW215" s="121">
        <f>$L215*POWER($E$1,(BV$6-'[1]Tabulka propočtu, verze 2021'!$B$3))*BW$3/$E$4</f>
        <v>0</v>
      </c>
      <c r="BX215" s="1"/>
      <c r="BY215" s="121">
        <f>$K215*POWER($E$1,(BY$6-'[1]Tabulka propočtu, verze 2021'!$B$3))*BZ$3/$E$4</f>
        <v>0</v>
      </c>
      <c r="BZ215" s="121">
        <f>$L215*POWER($E$1,(BY$6-'[1]Tabulka propočtu, verze 2021'!$B$3))*BZ$3/$E$4</f>
        <v>0</v>
      </c>
      <c r="CA215" s="1"/>
      <c r="CB215" s="121">
        <f>$K215*POWER($E$1,(CB$6-'[1]Tabulka propočtu, verze 2021'!$B$3))*CC$3/$E$4</f>
        <v>0</v>
      </c>
      <c r="CC215" s="121">
        <f>$L215*POWER($E$1,(CB$6-'[1]Tabulka propočtu, verze 2021'!$B$3))*CC$3/$E$4</f>
        <v>0</v>
      </c>
      <c r="CD215" s="1"/>
      <c r="CE215" s="121">
        <f>$K215*POWER($E$1,(CE$6-'[1]Tabulka propočtu, verze 2021'!$B$3))*CF$3/$E$4</f>
        <v>0</v>
      </c>
      <c r="CF215" s="121">
        <f>$L215*POWER($E$1,(CE$6-'[1]Tabulka propočtu, verze 2021'!$B$3))*CF$3/$E$4</f>
        <v>0</v>
      </c>
      <c r="CG215" s="1"/>
      <c r="CH215" s="121">
        <f>$K215*POWER($E$1,(CH$6-'[1]Tabulka propočtu, verze 2021'!$B$3))*CI$3/$E$4</f>
        <v>0</v>
      </c>
      <c r="CI215" s="121">
        <f>$L215*POWER($E$1,(CH$6-'[1]Tabulka propočtu, verze 2021'!$B$3))*CI$3/$E$4</f>
        <v>0</v>
      </c>
      <c r="CJ215" s="1"/>
      <c r="CK215" s="121">
        <f>$K215*POWER($E$1,(CK$6-'[1]Tabulka propočtu, verze 2021'!$B$3))*CL$3/$E$4</f>
        <v>0</v>
      </c>
      <c r="CL215" s="121">
        <f>$L215*POWER($E$1,(CK$6-'[1]Tabulka propočtu, verze 2021'!$B$3))*CL$3/$E$4</f>
        <v>0</v>
      </c>
      <c r="CM215" s="1"/>
      <c r="CN215" s="121">
        <f>$K215*POWER($E$1,(CN$6-'[1]Tabulka propočtu, verze 2021'!$B$3))*CO$3/$E$4</f>
        <v>0</v>
      </c>
      <c r="CO215" s="121">
        <f>$L215*POWER($E$1,(CN$6-'[1]Tabulka propočtu, verze 2021'!$B$3))*CO$3/$E$4</f>
        <v>0</v>
      </c>
      <c r="CP215" s="1"/>
      <c r="CQ215" s="121">
        <f>$K215*POWER($E$1,(CQ$6-'[1]Tabulka propočtu, verze 2021'!$B$3))*CR$3/$E$4</f>
        <v>0</v>
      </c>
      <c r="CR215" s="121">
        <f>$L215*POWER($E$1,(CQ$6-'[1]Tabulka propočtu, verze 2021'!$B$3))*CR$3/$E$4</f>
        <v>0</v>
      </c>
      <c r="CS215" s="1"/>
      <c r="CT215" s="121">
        <f>$K215*POWER($E$1,(CT$6-'[1]Tabulka propočtu, verze 2021'!$B$3))*CU$3/$E$4</f>
        <v>0</v>
      </c>
      <c r="CU215" s="121">
        <f>$L215*POWER($E$1,(CT$6-'[1]Tabulka propočtu, verze 2021'!$B$3))*CU$3/$E$4</f>
        <v>0</v>
      </c>
      <c r="CV215" s="1"/>
      <c r="CW215" s="121">
        <f>$K215*POWER($E$1,(CW$6-'[1]Tabulka propočtu, verze 2021'!$B$3))*CX$3/$E$4</f>
        <v>0</v>
      </c>
      <c r="CX215" s="121">
        <f>$L215*POWER($E$1,(CW$6-'[1]Tabulka propočtu, verze 2021'!$B$3))*CX$3/$E$4</f>
        <v>0</v>
      </c>
      <c r="CY215" s="1"/>
      <c r="CZ215" s="121">
        <f>$K215*POWER($E$1,(CZ$6-'[1]Tabulka propočtu, verze 2021'!$B$3))*DA$3/$E$4</f>
        <v>0</v>
      </c>
      <c r="DA215" s="121">
        <f>$L215*POWER($E$1,(CZ$6-'[1]Tabulka propočtu, verze 2021'!$B$3))*DA$3/$E$4</f>
        <v>0</v>
      </c>
      <c r="DB215" s="1"/>
      <c r="DC215" s="121">
        <f>$K215*POWER($E$1,(DC$6-'[1]Tabulka propočtu, verze 2021'!$B$3))*DD$3/$E$4</f>
        <v>0</v>
      </c>
      <c r="DD215" s="121">
        <f>$L215*POWER($E$1,(DC$6-'[1]Tabulka propočtu, verze 2021'!$B$3))*DD$3/$E$4</f>
        <v>0</v>
      </c>
      <c r="DE215" s="1"/>
    </row>
    <row r="216" spans="1:109" x14ac:dyDescent="0.2">
      <c r="A216" s="136"/>
      <c r="B216" s="119"/>
      <c r="C216" s="114" t="str">
        <f>'[1]Tabulka propočtu, verze 2021'!C211</f>
        <v>M12</v>
      </c>
      <c r="D216" s="75" t="str">
        <f>'[1]Tabulka propočtu, verze 2021'!D211</f>
        <v>Rezervní řádek</v>
      </c>
      <c r="E216" s="76">
        <f>'[1]Tabulka propočtu, verze 2021'!E211</f>
        <v>0</v>
      </c>
      <c r="F216" s="77">
        <f>'[1]Tabulka propočtu, verze 2021'!G211</f>
        <v>0</v>
      </c>
      <c r="H216" s="126">
        <f>'[1]Tabulka propočtu, verze 2021'!$CQ211</f>
        <v>0</v>
      </c>
      <c r="I216" s="121">
        <f>'[1]Tabulka propočtu, verze 2021'!$CS211</f>
        <v>0</v>
      </c>
      <c r="K216" s="121">
        <f>'[1]Tabulka propočtu, verze 2021'!$CQ211</f>
        <v>0</v>
      </c>
      <c r="L216" s="121">
        <f>'[1]Tabulka propočtu, verze 2021'!$CS211</f>
        <v>0</v>
      </c>
      <c r="M216" s="64"/>
      <c r="N216" s="126">
        <f t="shared" si="415"/>
        <v>0</v>
      </c>
      <c r="O216" s="121">
        <f t="shared" si="416"/>
        <v>0</v>
      </c>
      <c r="P216"/>
      <c r="Q216" s="121">
        <f>$K216*POWER($E$1,(Q$6-'[1]Tabulka propočtu, verze 2021'!$B$3))*R$3/$E$4</f>
        <v>0</v>
      </c>
      <c r="R216" s="121">
        <f>$L216*POWER($E$1,(Q$6-'[1]Tabulka propočtu, verze 2021'!$B$3))*R$3/$E$4</f>
        <v>0</v>
      </c>
      <c r="S216"/>
      <c r="T216" s="121">
        <f>$K216*POWER($E$1,($T$6-'[1]Tabulka propočtu, verze 2021'!$B$3))*U$3/$E$4</f>
        <v>0</v>
      </c>
      <c r="U216" s="121">
        <f>$L216*POWER($E$1,($T$6-'[1]Tabulka propočtu, verze 2021'!$B$3))*U$3/$E$4</f>
        <v>0</v>
      </c>
      <c r="W216" s="121">
        <f>$K216*POWER($E$1,(W$6-'[1]Tabulka propočtu, verze 2021'!$B$3))*X$3/$E$4</f>
        <v>0</v>
      </c>
      <c r="X216" s="121">
        <f>$L216*POWER($E$1,(W$6-'[1]Tabulka propočtu, verze 2021'!$B$3))*X$3/$E$4</f>
        <v>0</v>
      </c>
      <c r="Z216" s="121">
        <f>$K216*POWER($E$1,(Z$6-'[1]Tabulka propočtu, verze 2021'!$B$3))*AA$3/$E$4</f>
        <v>0</v>
      </c>
      <c r="AA216" s="121">
        <f>$L216*POWER($E$1,(Z$6-'[1]Tabulka propočtu, verze 2021'!$B$3))*AA$3/$E$4</f>
        <v>0</v>
      </c>
      <c r="AB216" s="1"/>
      <c r="AC216" s="121">
        <f>$K216*POWER($E$1,(AC$6-'[1]Tabulka propočtu, verze 2021'!$B$3))*AD$3/$E$4</f>
        <v>0</v>
      </c>
      <c r="AD216" s="121">
        <f>$L216*POWER($E$1,(AC$6-'[1]Tabulka propočtu, verze 2021'!$B$3))*AD$3/$E$4</f>
        <v>0</v>
      </c>
      <c r="AE216" s="1"/>
      <c r="AF216" s="121">
        <f>$K216*POWER($E$1,(AF$6-'[1]Tabulka propočtu, verze 2021'!$B$3))*AG$3/$E$4</f>
        <v>0</v>
      </c>
      <c r="AG216" s="121">
        <f>$L216*POWER($E$1,(AF$6-'[1]Tabulka propočtu, verze 2021'!$B$3))*AG$3/$E$4</f>
        <v>0</v>
      </c>
      <c r="AH216" s="1"/>
      <c r="AI216" s="121">
        <f>$K216*POWER($E$1,(AI$6-'[1]Tabulka propočtu, verze 2021'!$B$3))*AJ$3/$E$4</f>
        <v>0</v>
      </c>
      <c r="AJ216" s="121">
        <f>$L216*POWER($E$1,(AI$6-'[1]Tabulka propočtu, verze 2021'!$B$3))*AJ$3/$E$4</f>
        <v>0</v>
      </c>
      <c r="AK216" s="1"/>
      <c r="AL216" s="121">
        <f>$K216*POWER($E$1,(AL$6-'[1]Tabulka propočtu, verze 2021'!$B$3))*AM$3/$E$4</f>
        <v>0</v>
      </c>
      <c r="AM216" s="121">
        <f>$L216*POWER($E$1,(AL$6-'[1]Tabulka propočtu, verze 2021'!$B$3))*AM$3/$E$4</f>
        <v>0</v>
      </c>
      <c r="AN216" s="1"/>
      <c r="AO216" s="121">
        <f>$K216*POWER($E$1,(AO$6-'[1]Tabulka propočtu, verze 2021'!$B$3))*AP$3/$E$4</f>
        <v>0</v>
      </c>
      <c r="AP216" s="121">
        <f>$L216*POWER($E$1,(AO$6-'[1]Tabulka propočtu, verze 2021'!$B$3))*AP$3/$E$4</f>
        <v>0</v>
      </c>
      <c r="AQ216" s="1"/>
      <c r="AR216" s="121">
        <f>$K216*POWER($E$1,(AR$6-'[1]Tabulka propočtu, verze 2021'!$B$3))*AS$3/$E$4</f>
        <v>0</v>
      </c>
      <c r="AS216" s="121">
        <f>$L216*POWER($E$1,(AR$6-'[1]Tabulka propočtu, verze 2021'!$B$3))*AS$3/$E$4</f>
        <v>0</v>
      </c>
      <c r="AT216" s="1"/>
      <c r="AU216" s="121">
        <f>$K216*POWER($E$1,(AU$6-'[1]Tabulka propočtu, verze 2021'!$B$3))*AV$3/$E$4</f>
        <v>0</v>
      </c>
      <c r="AV216" s="121">
        <f>$L216*POWER($E$1,(AU$6-'[1]Tabulka propočtu, verze 2021'!$B$3))*AV$3/$E$4</f>
        <v>0</v>
      </c>
      <c r="AW216" s="1"/>
      <c r="AX216" s="121">
        <f>$K216*POWER($E$1,(AX$6-'[1]Tabulka propočtu, verze 2021'!$B$3))*AY$3/$E$4</f>
        <v>0</v>
      </c>
      <c r="AY216" s="121">
        <f>$L216*POWER($E$1,(AX$6-'[1]Tabulka propočtu, verze 2021'!$B$3))*AY$3/$E$4</f>
        <v>0</v>
      </c>
      <c r="AZ216" s="1"/>
      <c r="BA216" s="121">
        <f>$K216*POWER($E$1,(BA$6-'[1]Tabulka propočtu, verze 2021'!$B$3))*BB$3/$E$4</f>
        <v>0</v>
      </c>
      <c r="BB216" s="121">
        <f>$L216*POWER($E$1,(BA$6-'[1]Tabulka propočtu, verze 2021'!$B$3))*BB$3/$E$4</f>
        <v>0</v>
      </c>
      <c r="BC216" s="1"/>
      <c r="BD216" s="121">
        <f>$K216*POWER($E$1,(BD$6-'[1]Tabulka propočtu, verze 2021'!$B$3))*BE$3/$E$4</f>
        <v>0</v>
      </c>
      <c r="BE216" s="121">
        <f>$L216*POWER($E$1,(BD$6-'[1]Tabulka propočtu, verze 2021'!$B$3))*BE$3/$E$4</f>
        <v>0</v>
      </c>
      <c r="BF216" s="1"/>
      <c r="BG216" s="121">
        <f>$K216*POWER($E$1,(BG$6-'[1]Tabulka propočtu, verze 2021'!$B$3))*BH$3/$E$4</f>
        <v>0</v>
      </c>
      <c r="BH216" s="121">
        <f>$L216*POWER($E$1,(BG$6-'[1]Tabulka propočtu, verze 2021'!$B$3))*BH$3/$E$4</f>
        <v>0</v>
      </c>
      <c r="BI216" s="1"/>
      <c r="BJ216" s="121">
        <f>$K216*POWER($E$1,(BJ$6-'[1]Tabulka propočtu, verze 2021'!$B$3))*BK$3/$E$4</f>
        <v>0</v>
      </c>
      <c r="BK216" s="121">
        <f>$L216*POWER($E$1,(BJ$6-'[1]Tabulka propočtu, verze 2021'!$B$3))*BK$3/$E$4</f>
        <v>0</v>
      </c>
      <c r="BL216" s="1"/>
      <c r="BM216" s="121">
        <f>$K216*POWER($E$1,(BM$6-'[1]Tabulka propočtu, verze 2021'!$B$3))*BN$3/$E$4</f>
        <v>0</v>
      </c>
      <c r="BN216" s="121">
        <f>$L216*POWER($E$1,(BM$6-'[1]Tabulka propočtu, verze 2021'!$B$3))*BN$3/$E$4</f>
        <v>0</v>
      </c>
      <c r="BO216" s="1"/>
      <c r="BP216" s="121">
        <f>$K216*POWER($E$1,(BP$6-'[1]Tabulka propočtu, verze 2021'!$B$3))*BQ$3/$E$4</f>
        <v>0</v>
      </c>
      <c r="BQ216" s="121">
        <f>$L216*POWER($E$1,(BP$6-'[1]Tabulka propočtu, verze 2021'!$B$3))*BQ$3/$E$4</f>
        <v>0</v>
      </c>
      <c r="BR216" s="1"/>
      <c r="BS216" s="121">
        <f>$K216*POWER($E$1,(BS$6-'[1]Tabulka propočtu, verze 2021'!$B$3))*BT$3/$E$4</f>
        <v>0</v>
      </c>
      <c r="BT216" s="121">
        <f>$L216*POWER($E$1,(BS$6-'[1]Tabulka propočtu, verze 2021'!$B$3))*BT$3/$E$4</f>
        <v>0</v>
      </c>
      <c r="BU216" s="1"/>
      <c r="BV216" s="121">
        <f>$K216*POWER($E$1,(BV$6-'[1]Tabulka propočtu, verze 2021'!$B$3))*BW$3/$E$4</f>
        <v>0</v>
      </c>
      <c r="BW216" s="121">
        <f>$L216*POWER($E$1,(BV$6-'[1]Tabulka propočtu, verze 2021'!$B$3))*BW$3/$E$4</f>
        <v>0</v>
      </c>
      <c r="BX216" s="1"/>
      <c r="BY216" s="121">
        <f>$K216*POWER($E$1,(BY$6-'[1]Tabulka propočtu, verze 2021'!$B$3))*BZ$3/$E$4</f>
        <v>0</v>
      </c>
      <c r="BZ216" s="121">
        <f>$L216*POWER($E$1,(BY$6-'[1]Tabulka propočtu, verze 2021'!$B$3))*BZ$3/$E$4</f>
        <v>0</v>
      </c>
      <c r="CA216" s="1"/>
      <c r="CB216" s="121">
        <f>$K216*POWER($E$1,(CB$6-'[1]Tabulka propočtu, verze 2021'!$B$3))*CC$3/$E$4</f>
        <v>0</v>
      </c>
      <c r="CC216" s="121">
        <f>$L216*POWER($E$1,(CB$6-'[1]Tabulka propočtu, verze 2021'!$B$3))*CC$3/$E$4</f>
        <v>0</v>
      </c>
      <c r="CD216" s="1"/>
      <c r="CE216" s="121">
        <f>$K216*POWER($E$1,(CE$6-'[1]Tabulka propočtu, verze 2021'!$B$3))*CF$3/$E$4</f>
        <v>0</v>
      </c>
      <c r="CF216" s="121">
        <f>$L216*POWER($E$1,(CE$6-'[1]Tabulka propočtu, verze 2021'!$B$3))*CF$3/$E$4</f>
        <v>0</v>
      </c>
      <c r="CG216" s="1"/>
      <c r="CH216" s="121">
        <f>$K216*POWER($E$1,(CH$6-'[1]Tabulka propočtu, verze 2021'!$B$3))*CI$3/$E$4</f>
        <v>0</v>
      </c>
      <c r="CI216" s="121">
        <f>$L216*POWER($E$1,(CH$6-'[1]Tabulka propočtu, verze 2021'!$B$3))*CI$3/$E$4</f>
        <v>0</v>
      </c>
      <c r="CJ216" s="1"/>
      <c r="CK216" s="121">
        <f>$K216*POWER($E$1,(CK$6-'[1]Tabulka propočtu, verze 2021'!$B$3))*CL$3/$E$4</f>
        <v>0</v>
      </c>
      <c r="CL216" s="121">
        <f>$L216*POWER($E$1,(CK$6-'[1]Tabulka propočtu, verze 2021'!$B$3))*CL$3/$E$4</f>
        <v>0</v>
      </c>
      <c r="CM216" s="1"/>
      <c r="CN216" s="121">
        <f>$K216*POWER($E$1,(CN$6-'[1]Tabulka propočtu, verze 2021'!$B$3))*CO$3/$E$4</f>
        <v>0</v>
      </c>
      <c r="CO216" s="121">
        <f>$L216*POWER($E$1,(CN$6-'[1]Tabulka propočtu, verze 2021'!$B$3))*CO$3/$E$4</f>
        <v>0</v>
      </c>
      <c r="CP216" s="1"/>
      <c r="CQ216" s="121">
        <f>$K216*POWER($E$1,(CQ$6-'[1]Tabulka propočtu, verze 2021'!$B$3))*CR$3/$E$4</f>
        <v>0</v>
      </c>
      <c r="CR216" s="121">
        <f>$L216*POWER($E$1,(CQ$6-'[1]Tabulka propočtu, verze 2021'!$B$3))*CR$3/$E$4</f>
        <v>0</v>
      </c>
      <c r="CS216" s="1"/>
      <c r="CT216" s="121">
        <f>$K216*POWER($E$1,(CT$6-'[1]Tabulka propočtu, verze 2021'!$B$3))*CU$3/$E$4</f>
        <v>0</v>
      </c>
      <c r="CU216" s="121">
        <f>$L216*POWER($E$1,(CT$6-'[1]Tabulka propočtu, verze 2021'!$B$3))*CU$3/$E$4</f>
        <v>0</v>
      </c>
      <c r="CV216" s="1"/>
      <c r="CW216" s="121">
        <f>$K216*POWER($E$1,(CW$6-'[1]Tabulka propočtu, verze 2021'!$B$3))*CX$3/$E$4</f>
        <v>0</v>
      </c>
      <c r="CX216" s="121">
        <f>$L216*POWER($E$1,(CW$6-'[1]Tabulka propočtu, verze 2021'!$B$3))*CX$3/$E$4</f>
        <v>0</v>
      </c>
      <c r="CY216" s="1"/>
      <c r="CZ216" s="121">
        <f>$K216*POWER($E$1,(CZ$6-'[1]Tabulka propočtu, verze 2021'!$B$3))*DA$3/$E$4</f>
        <v>0</v>
      </c>
      <c r="DA216" s="121">
        <f>$L216*POWER($E$1,(CZ$6-'[1]Tabulka propočtu, verze 2021'!$B$3))*DA$3/$E$4</f>
        <v>0</v>
      </c>
      <c r="DB216" s="1"/>
      <c r="DC216" s="121">
        <f>$K216*POWER($E$1,(DC$6-'[1]Tabulka propočtu, verze 2021'!$B$3))*DD$3/$E$4</f>
        <v>0</v>
      </c>
      <c r="DD216" s="121">
        <f>$L216*POWER($E$1,(DC$6-'[1]Tabulka propočtu, verze 2021'!$B$3))*DD$3/$E$4</f>
        <v>0</v>
      </c>
      <c r="DE216" s="1"/>
    </row>
    <row r="217" spans="1:109" x14ac:dyDescent="0.2">
      <c r="A217" s="136"/>
      <c r="B217" s="119"/>
      <c r="C217" s="114" t="str">
        <f>'[1]Tabulka propočtu, verze 2021'!C212</f>
        <v>M13</v>
      </c>
      <c r="D217" s="79" t="str">
        <f>'[1]Tabulka propočtu, verze 2021'!D212</f>
        <v>Individuální kalkulace</v>
      </c>
      <c r="E217" s="80" t="str">
        <f>'[1]Tabulka propočtu, verze 2021'!E212</f>
        <v>mil. Kč</v>
      </c>
      <c r="F217" s="81">
        <f>'[1]Tabulka propočtu, verze 2021'!G212</f>
        <v>0</v>
      </c>
      <c r="H217" s="126">
        <f>'[1]Tabulka propočtu, verze 2021'!$CQ212</f>
        <v>0</v>
      </c>
      <c r="I217" s="121">
        <f>'[1]Tabulka propočtu, verze 2021'!$CS212</f>
        <v>0</v>
      </c>
      <c r="K217" s="121">
        <f>'[1]Tabulka propočtu, verze 2021'!$CQ212</f>
        <v>0</v>
      </c>
      <c r="L217" s="121">
        <f>'[1]Tabulka propočtu, verze 2021'!$CS212</f>
        <v>0</v>
      </c>
      <c r="M217" s="64"/>
      <c r="N217" s="126">
        <f t="shared" si="415"/>
        <v>0</v>
      </c>
      <c r="O217" s="121">
        <f t="shared" si="416"/>
        <v>0</v>
      </c>
      <c r="P217"/>
      <c r="Q217" s="121">
        <f>$K217*POWER($E$1,(Q$6-'[1]Tabulka propočtu, verze 2021'!$B$3))*R$3/$E$4</f>
        <v>0</v>
      </c>
      <c r="R217" s="121">
        <f>$L217*POWER($E$1,(Q$6-'[1]Tabulka propočtu, verze 2021'!$B$3))*R$3/$E$4</f>
        <v>0</v>
      </c>
      <c r="S217"/>
      <c r="T217" s="121">
        <f>$K217*POWER($E$1,($T$6-'[1]Tabulka propočtu, verze 2021'!$B$3))*U$3/$E$4</f>
        <v>0</v>
      </c>
      <c r="U217" s="121">
        <f>$L217*POWER($E$1,($T$6-'[1]Tabulka propočtu, verze 2021'!$B$3))*U$3/$E$4</f>
        <v>0</v>
      </c>
      <c r="W217" s="121">
        <f>$K217*POWER($E$1,(W$6-'[1]Tabulka propočtu, verze 2021'!$B$3))*X$3/$E$4</f>
        <v>0</v>
      </c>
      <c r="X217" s="121">
        <f>$L217*POWER($E$1,(W$6-'[1]Tabulka propočtu, verze 2021'!$B$3))*X$3/$E$4</f>
        <v>0</v>
      </c>
      <c r="Z217" s="121">
        <f>$K217*POWER($E$1,(Z$6-'[1]Tabulka propočtu, verze 2021'!$B$3))*AA$3/$E$4</f>
        <v>0</v>
      </c>
      <c r="AA217" s="121">
        <f>$L217*POWER($E$1,(Z$6-'[1]Tabulka propočtu, verze 2021'!$B$3))*AA$3/$E$4</f>
        <v>0</v>
      </c>
      <c r="AB217" s="1"/>
      <c r="AC217" s="121">
        <f>$K217*POWER($E$1,(AC$6-'[1]Tabulka propočtu, verze 2021'!$B$3))*AD$3/$E$4</f>
        <v>0</v>
      </c>
      <c r="AD217" s="121">
        <f>$L217*POWER($E$1,(AC$6-'[1]Tabulka propočtu, verze 2021'!$B$3))*AD$3/$E$4</f>
        <v>0</v>
      </c>
      <c r="AE217" s="1"/>
      <c r="AF217" s="121">
        <f>$K217*POWER($E$1,(AF$6-'[1]Tabulka propočtu, verze 2021'!$B$3))*AG$3/$E$4</f>
        <v>0</v>
      </c>
      <c r="AG217" s="121">
        <f>$L217*POWER($E$1,(AF$6-'[1]Tabulka propočtu, verze 2021'!$B$3))*AG$3/$E$4</f>
        <v>0</v>
      </c>
      <c r="AH217" s="1"/>
      <c r="AI217" s="121">
        <f>$K217*POWER($E$1,(AI$6-'[1]Tabulka propočtu, verze 2021'!$B$3))*AJ$3/$E$4</f>
        <v>0</v>
      </c>
      <c r="AJ217" s="121">
        <f>$L217*POWER($E$1,(AI$6-'[1]Tabulka propočtu, verze 2021'!$B$3))*AJ$3/$E$4</f>
        <v>0</v>
      </c>
      <c r="AK217" s="1"/>
      <c r="AL217" s="121">
        <f>$K217*POWER($E$1,(AL$6-'[1]Tabulka propočtu, verze 2021'!$B$3))*AM$3/$E$4</f>
        <v>0</v>
      </c>
      <c r="AM217" s="121">
        <f>$L217*POWER($E$1,(AL$6-'[1]Tabulka propočtu, verze 2021'!$B$3))*AM$3/$E$4</f>
        <v>0</v>
      </c>
      <c r="AN217" s="1"/>
      <c r="AO217" s="121">
        <f>$K217*POWER($E$1,(AO$6-'[1]Tabulka propočtu, verze 2021'!$B$3))*AP$3/$E$4</f>
        <v>0</v>
      </c>
      <c r="AP217" s="121">
        <f>$L217*POWER($E$1,(AO$6-'[1]Tabulka propočtu, verze 2021'!$B$3))*AP$3/$E$4</f>
        <v>0</v>
      </c>
      <c r="AQ217" s="1"/>
      <c r="AR217" s="121">
        <f>$K217*POWER($E$1,(AR$6-'[1]Tabulka propočtu, verze 2021'!$B$3))*AS$3/$E$4</f>
        <v>0</v>
      </c>
      <c r="AS217" s="121">
        <f>$L217*POWER($E$1,(AR$6-'[1]Tabulka propočtu, verze 2021'!$B$3))*AS$3/$E$4</f>
        <v>0</v>
      </c>
      <c r="AT217" s="1"/>
      <c r="AU217" s="121">
        <f>$K217*POWER($E$1,(AU$6-'[1]Tabulka propočtu, verze 2021'!$B$3))*AV$3/$E$4</f>
        <v>0</v>
      </c>
      <c r="AV217" s="121">
        <f>$L217*POWER($E$1,(AU$6-'[1]Tabulka propočtu, verze 2021'!$B$3))*AV$3/$E$4</f>
        <v>0</v>
      </c>
      <c r="AW217" s="1"/>
      <c r="AX217" s="121">
        <f>$K217*POWER($E$1,(AX$6-'[1]Tabulka propočtu, verze 2021'!$B$3))*AY$3/$E$4</f>
        <v>0</v>
      </c>
      <c r="AY217" s="121">
        <f>$L217*POWER($E$1,(AX$6-'[1]Tabulka propočtu, verze 2021'!$B$3))*AY$3/$E$4</f>
        <v>0</v>
      </c>
      <c r="AZ217" s="1"/>
      <c r="BA217" s="121">
        <f>$K217*POWER($E$1,(BA$6-'[1]Tabulka propočtu, verze 2021'!$B$3))*BB$3/$E$4</f>
        <v>0</v>
      </c>
      <c r="BB217" s="121">
        <f>$L217*POWER($E$1,(BA$6-'[1]Tabulka propočtu, verze 2021'!$B$3))*BB$3/$E$4</f>
        <v>0</v>
      </c>
      <c r="BC217" s="1"/>
      <c r="BD217" s="121">
        <f>$K217*POWER($E$1,(BD$6-'[1]Tabulka propočtu, verze 2021'!$B$3))*BE$3/$E$4</f>
        <v>0</v>
      </c>
      <c r="BE217" s="121">
        <f>$L217*POWER($E$1,(BD$6-'[1]Tabulka propočtu, verze 2021'!$B$3))*BE$3/$E$4</f>
        <v>0</v>
      </c>
      <c r="BF217" s="1"/>
      <c r="BG217" s="121">
        <f>$K217*POWER($E$1,(BG$6-'[1]Tabulka propočtu, verze 2021'!$B$3))*BH$3/$E$4</f>
        <v>0</v>
      </c>
      <c r="BH217" s="121">
        <f>$L217*POWER($E$1,(BG$6-'[1]Tabulka propočtu, verze 2021'!$B$3))*BH$3/$E$4</f>
        <v>0</v>
      </c>
      <c r="BI217" s="1"/>
      <c r="BJ217" s="121">
        <f>$K217*POWER($E$1,(BJ$6-'[1]Tabulka propočtu, verze 2021'!$B$3))*BK$3/$E$4</f>
        <v>0</v>
      </c>
      <c r="BK217" s="121">
        <f>$L217*POWER($E$1,(BJ$6-'[1]Tabulka propočtu, verze 2021'!$B$3))*BK$3/$E$4</f>
        <v>0</v>
      </c>
      <c r="BL217" s="1"/>
      <c r="BM217" s="121">
        <f>$K217*POWER($E$1,(BM$6-'[1]Tabulka propočtu, verze 2021'!$B$3))*BN$3/$E$4</f>
        <v>0</v>
      </c>
      <c r="BN217" s="121">
        <f>$L217*POWER($E$1,(BM$6-'[1]Tabulka propočtu, verze 2021'!$B$3))*BN$3/$E$4</f>
        <v>0</v>
      </c>
      <c r="BO217" s="1"/>
      <c r="BP217" s="121">
        <f>$K217*POWER($E$1,(BP$6-'[1]Tabulka propočtu, verze 2021'!$B$3))*BQ$3/$E$4</f>
        <v>0</v>
      </c>
      <c r="BQ217" s="121">
        <f>$L217*POWER($E$1,(BP$6-'[1]Tabulka propočtu, verze 2021'!$B$3))*BQ$3/$E$4</f>
        <v>0</v>
      </c>
      <c r="BR217" s="1"/>
      <c r="BS217" s="121">
        <f>$K217*POWER($E$1,(BS$6-'[1]Tabulka propočtu, verze 2021'!$B$3))*BT$3/$E$4</f>
        <v>0</v>
      </c>
      <c r="BT217" s="121">
        <f>$L217*POWER($E$1,(BS$6-'[1]Tabulka propočtu, verze 2021'!$B$3))*BT$3/$E$4</f>
        <v>0</v>
      </c>
      <c r="BU217" s="1"/>
      <c r="BV217" s="121">
        <f>$K217*POWER($E$1,(BV$6-'[1]Tabulka propočtu, verze 2021'!$B$3))*BW$3/$E$4</f>
        <v>0</v>
      </c>
      <c r="BW217" s="121">
        <f>$L217*POWER($E$1,(BV$6-'[1]Tabulka propočtu, verze 2021'!$B$3))*BW$3/$E$4</f>
        <v>0</v>
      </c>
      <c r="BX217" s="1"/>
      <c r="BY217" s="121">
        <f>$K217*POWER($E$1,(BY$6-'[1]Tabulka propočtu, verze 2021'!$B$3))*BZ$3/$E$4</f>
        <v>0</v>
      </c>
      <c r="BZ217" s="121">
        <f>$L217*POWER($E$1,(BY$6-'[1]Tabulka propočtu, verze 2021'!$B$3))*BZ$3/$E$4</f>
        <v>0</v>
      </c>
      <c r="CA217" s="1"/>
      <c r="CB217" s="121">
        <f>$K217*POWER($E$1,(CB$6-'[1]Tabulka propočtu, verze 2021'!$B$3))*CC$3/$E$4</f>
        <v>0</v>
      </c>
      <c r="CC217" s="121">
        <f>$L217*POWER($E$1,(CB$6-'[1]Tabulka propočtu, verze 2021'!$B$3))*CC$3/$E$4</f>
        <v>0</v>
      </c>
      <c r="CD217" s="1"/>
      <c r="CE217" s="121">
        <f>$K217*POWER($E$1,(CE$6-'[1]Tabulka propočtu, verze 2021'!$B$3))*CF$3/$E$4</f>
        <v>0</v>
      </c>
      <c r="CF217" s="121">
        <f>$L217*POWER($E$1,(CE$6-'[1]Tabulka propočtu, verze 2021'!$B$3))*CF$3/$E$4</f>
        <v>0</v>
      </c>
      <c r="CG217" s="1"/>
      <c r="CH217" s="121">
        <f>$K217*POWER($E$1,(CH$6-'[1]Tabulka propočtu, verze 2021'!$B$3))*CI$3/$E$4</f>
        <v>0</v>
      </c>
      <c r="CI217" s="121">
        <f>$L217*POWER($E$1,(CH$6-'[1]Tabulka propočtu, verze 2021'!$B$3))*CI$3/$E$4</f>
        <v>0</v>
      </c>
      <c r="CJ217" s="1"/>
      <c r="CK217" s="121">
        <f>$K217*POWER($E$1,(CK$6-'[1]Tabulka propočtu, verze 2021'!$B$3))*CL$3/$E$4</f>
        <v>0</v>
      </c>
      <c r="CL217" s="121">
        <f>$L217*POWER($E$1,(CK$6-'[1]Tabulka propočtu, verze 2021'!$B$3))*CL$3/$E$4</f>
        <v>0</v>
      </c>
      <c r="CM217" s="1"/>
      <c r="CN217" s="121">
        <f>$K217*POWER($E$1,(CN$6-'[1]Tabulka propočtu, verze 2021'!$B$3))*CO$3/$E$4</f>
        <v>0</v>
      </c>
      <c r="CO217" s="121">
        <f>$L217*POWER($E$1,(CN$6-'[1]Tabulka propočtu, verze 2021'!$B$3))*CO$3/$E$4</f>
        <v>0</v>
      </c>
      <c r="CP217" s="1"/>
      <c r="CQ217" s="121">
        <f>$K217*POWER($E$1,(CQ$6-'[1]Tabulka propočtu, verze 2021'!$B$3))*CR$3/$E$4</f>
        <v>0</v>
      </c>
      <c r="CR217" s="121">
        <f>$L217*POWER($E$1,(CQ$6-'[1]Tabulka propočtu, verze 2021'!$B$3))*CR$3/$E$4</f>
        <v>0</v>
      </c>
      <c r="CS217" s="1"/>
      <c r="CT217" s="121">
        <f>$K217*POWER($E$1,(CT$6-'[1]Tabulka propočtu, verze 2021'!$B$3))*CU$3/$E$4</f>
        <v>0</v>
      </c>
      <c r="CU217" s="121">
        <f>$L217*POWER($E$1,(CT$6-'[1]Tabulka propočtu, verze 2021'!$B$3))*CU$3/$E$4</f>
        <v>0</v>
      </c>
      <c r="CV217" s="1"/>
      <c r="CW217" s="121">
        <f>$K217*POWER($E$1,(CW$6-'[1]Tabulka propočtu, verze 2021'!$B$3))*CX$3/$E$4</f>
        <v>0</v>
      </c>
      <c r="CX217" s="121">
        <f>$L217*POWER($E$1,(CW$6-'[1]Tabulka propočtu, verze 2021'!$B$3))*CX$3/$E$4</f>
        <v>0</v>
      </c>
      <c r="CY217" s="1"/>
      <c r="CZ217" s="121">
        <f>$K217*POWER($E$1,(CZ$6-'[1]Tabulka propočtu, verze 2021'!$B$3))*DA$3/$E$4</f>
        <v>0</v>
      </c>
      <c r="DA217" s="121">
        <f>$L217*POWER($E$1,(CZ$6-'[1]Tabulka propočtu, verze 2021'!$B$3))*DA$3/$E$4</f>
        <v>0</v>
      </c>
      <c r="DB217" s="1"/>
      <c r="DC217" s="121">
        <f>$K217*POWER($E$1,(DC$6-'[1]Tabulka propočtu, verze 2021'!$B$3))*DD$3/$E$4</f>
        <v>0</v>
      </c>
      <c r="DD217" s="121">
        <f>$L217*POWER($E$1,(DC$6-'[1]Tabulka propočtu, verze 2021'!$B$3))*DD$3/$E$4</f>
        <v>0</v>
      </c>
      <c r="DE217" s="1"/>
    </row>
    <row r="218" spans="1:109" x14ac:dyDescent="0.2">
      <c r="A218" s="136"/>
      <c r="B218" s="119"/>
      <c r="C218" s="114" t="str">
        <f>'[1]Tabulka propočtu, verze 2021'!C213</f>
        <v>M14</v>
      </c>
      <c r="D218" s="82" t="str">
        <f>'[1]Tabulka propočtu, verze 2021'!D213</f>
        <v>Individuální kalkulace</v>
      </c>
      <c r="E218" s="80" t="str">
        <f>'[1]Tabulka propočtu, verze 2021'!E213</f>
        <v>mil. Kč</v>
      </c>
      <c r="F218" s="81">
        <f>'[1]Tabulka propočtu, verze 2021'!G213</f>
        <v>0</v>
      </c>
      <c r="H218" s="126">
        <f>'[1]Tabulka propočtu, verze 2021'!$CQ213</f>
        <v>0</v>
      </c>
      <c r="I218" s="121">
        <f>'[1]Tabulka propočtu, verze 2021'!$CS213</f>
        <v>0</v>
      </c>
      <c r="K218" s="126">
        <f>'[1]Tabulka propočtu, verze 2021'!$CQ213</f>
        <v>0</v>
      </c>
      <c r="L218" s="126">
        <f>'[1]Tabulka propočtu, verze 2021'!$CS213</f>
        <v>0</v>
      </c>
      <c r="M218" s="64"/>
      <c r="N218" s="126">
        <f t="shared" si="415"/>
        <v>0</v>
      </c>
      <c r="O218" s="126">
        <f t="shared" si="416"/>
        <v>0</v>
      </c>
      <c r="P218"/>
      <c r="Q218" s="121">
        <f>$K218*POWER($E$1,(Q$6-'[1]Tabulka propočtu, verze 2021'!$B$3))*R$3/$E$4</f>
        <v>0</v>
      </c>
      <c r="R218" s="121">
        <f>$L218*POWER($E$1,(Q$6-'[1]Tabulka propočtu, verze 2021'!$B$3))*R$3/$E$4</f>
        <v>0</v>
      </c>
      <c r="S218"/>
      <c r="T218" s="121">
        <f>$K218*POWER($E$1,($T$6-'[1]Tabulka propočtu, verze 2021'!$B$3))*U$3/$E$4</f>
        <v>0</v>
      </c>
      <c r="U218" s="121">
        <f>$L218*POWER($E$1,($T$6-'[1]Tabulka propočtu, verze 2021'!$B$3))*U$3/$E$4</f>
        <v>0</v>
      </c>
      <c r="W218" s="121">
        <f>$K218*POWER($E$1,(W$6-'[1]Tabulka propočtu, verze 2021'!$B$3))*X$3/$E$4</f>
        <v>0</v>
      </c>
      <c r="X218" s="121">
        <f>$L218*POWER($E$1,(W$6-'[1]Tabulka propočtu, verze 2021'!$B$3))*X$3/$E$4</f>
        <v>0</v>
      </c>
      <c r="Z218" s="121">
        <f>$K218*POWER($E$1,(Z$6-'[1]Tabulka propočtu, verze 2021'!$B$3))*AA$3/$E$4</f>
        <v>0</v>
      </c>
      <c r="AA218" s="121">
        <f>$L218*POWER($E$1,(Z$6-'[1]Tabulka propočtu, verze 2021'!$B$3))*AA$3/$E$4</f>
        <v>0</v>
      </c>
      <c r="AB218" s="1"/>
      <c r="AC218" s="121">
        <f>$K218*POWER($E$1,(AC$6-'[1]Tabulka propočtu, verze 2021'!$B$3))*AD$3/$E$4</f>
        <v>0</v>
      </c>
      <c r="AD218" s="121">
        <f>$L218*POWER($E$1,(AC$6-'[1]Tabulka propočtu, verze 2021'!$B$3))*AD$3/$E$4</f>
        <v>0</v>
      </c>
      <c r="AE218" s="1"/>
      <c r="AF218" s="121">
        <f>$K218*POWER($E$1,(AF$6-'[1]Tabulka propočtu, verze 2021'!$B$3))*AG$3/$E$4</f>
        <v>0</v>
      </c>
      <c r="AG218" s="121">
        <f>$L218*POWER($E$1,(AF$6-'[1]Tabulka propočtu, verze 2021'!$B$3))*AG$3/$E$4</f>
        <v>0</v>
      </c>
      <c r="AH218" s="1"/>
      <c r="AI218" s="121">
        <f>$K218*POWER($E$1,(AI$6-'[1]Tabulka propočtu, verze 2021'!$B$3))*AJ$3/$E$4</f>
        <v>0</v>
      </c>
      <c r="AJ218" s="121">
        <f>$L218*POWER($E$1,(AI$6-'[1]Tabulka propočtu, verze 2021'!$B$3))*AJ$3/$E$4</f>
        <v>0</v>
      </c>
      <c r="AK218" s="1"/>
      <c r="AL218" s="121">
        <f>$K218*POWER($E$1,(AL$6-'[1]Tabulka propočtu, verze 2021'!$B$3))*AM$3/$E$4</f>
        <v>0</v>
      </c>
      <c r="AM218" s="121">
        <f>$L218*POWER($E$1,(AL$6-'[1]Tabulka propočtu, verze 2021'!$B$3))*AM$3/$E$4</f>
        <v>0</v>
      </c>
      <c r="AN218" s="1"/>
      <c r="AO218" s="121">
        <f>$K218*POWER($E$1,(AO$6-'[1]Tabulka propočtu, verze 2021'!$B$3))*AP$3/$E$4</f>
        <v>0</v>
      </c>
      <c r="AP218" s="121">
        <f>$L218*POWER($E$1,(AO$6-'[1]Tabulka propočtu, verze 2021'!$B$3))*AP$3/$E$4</f>
        <v>0</v>
      </c>
      <c r="AQ218" s="1"/>
      <c r="AR218" s="121">
        <f>$K218*POWER($E$1,(AR$6-'[1]Tabulka propočtu, verze 2021'!$B$3))*AS$3/$E$4</f>
        <v>0</v>
      </c>
      <c r="AS218" s="121">
        <f>$L218*POWER($E$1,(AR$6-'[1]Tabulka propočtu, verze 2021'!$B$3))*AS$3/$E$4</f>
        <v>0</v>
      </c>
      <c r="AT218" s="1"/>
      <c r="AU218" s="121">
        <f>$K218*POWER($E$1,(AU$6-'[1]Tabulka propočtu, verze 2021'!$B$3))*AV$3/$E$4</f>
        <v>0</v>
      </c>
      <c r="AV218" s="121">
        <f>$L218*POWER($E$1,(AU$6-'[1]Tabulka propočtu, verze 2021'!$B$3))*AV$3/$E$4</f>
        <v>0</v>
      </c>
      <c r="AW218" s="1"/>
      <c r="AX218" s="121">
        <f>$K218*POWER($E$1,(AX$6-'[1]Tabulka propočtu, verze 2021'!$B$3))*AY$3/$E$4</f>
        <v>0</v>
      </c>
      <c r="AY218" s="121">
        <f>$L218*POWER($E$1,(AX$6-'[1]Tabulka propočtu, verze 2021'!$B$3))*AY$3/$E$4</f>
        <v>0</v>
      </c>
      <c r="AZ218" s="1"/>
      <c r="BA218" s="121">
        <f>$K218*POWER($E$1,(BA$6-'[1]Tabulka propočtu, verze 2021'!$B$3))*BB$3/$E$4</f>
        <v>0</v>
      </c>
      <c r="BB218" s="121">
        <f>$L218*POWER($E$1,(BA$6-'[1]Tabulka propočtu, verze 2021'!$B$3))*BB$3/$E$4</f>
        <v>0</v>
      </c>
      <c r="BC218" s="1"/>
      <c r="BD218" s="121">
        <f>$K218*POWER($E$1,(BD$6-'[1]Tabulka propočtu, verze 2021'!$B$3))*BE$3/$E$4</f>
        <v>0</v>
      </c>
      <c r="BE218" s="121">
        <f>$L218*POWER($E$1,(BD$6-'[1]Tabulka propočtu, verze 2021'!$B$3))*BE$3/$E$4</f>
        <v>0</v>
      </c>
      <c r="BF218" s="1"/>
      <c r="BG218" s="121">
        <f>$K218*POWER($E$1,(BG$6-'[1]Tabulka propočtu, verze 2021'!$B$3))*BH$3/$E$4</f>
        <v>0</v>
      </c>
      <c r="BH218" s="121">
        <f>$L218*POWER($E$1,(BG$6-'[1]Tabulka propočtu, verze 2021'!$B$3))*BH$3/$E$4</f>
        <v>0</v>
      </c>
      <c r="BI218" s="1"/>
      <c r="BJ218" s="121">
        <f>$K218*POWER($E$1,(BJ$6-'[1]Tabulka propočtu, verze 2021'!$B$3))*BK$3/$E$4</f>
        <v>0</v>
      </c>
      <c r="BK218" s="121">
        <f>$L218*POWER($E$1,(BJ$6-'[1]Tabulka propočtu, verze 2021'!$B$3))*BK$3/$E$4</f>
        <v>0</v>
      </c>
      <c r="BL218" s="1"/>
      <c r="BM218" s="121">
        <f>$K218*POWER($E$1,(BM$6-'[1]Tabulka propočtu, verze 2021'!$B$3))*BN$3/$E$4</f>
        <v>0</v>
      </c>
      <c r="BN218" s="121">
        <f>$L218*POWER($E$1,(BM$6-'[1]Tabulka propočtu, verze 2021'!$B$3))*BN$3/$E$4</f>
        <v>0</v>
      </c>
      <c r="BO218" s="1"/>
      <c r="BP218" s="121">
        <f>$K218*POWER($E$1,(BP$6-'[1]Tabulka propočtu, verze 2021'!$B$3))*BQ$3/$E$4</f>
        <v>0</v>
      </c>
      <c r="BQ218" s="121">
        <f>$L218*POWER($E$1,(BP$6-'[1]Tabulka propočtu, verze 2021'!$B$3))*BQ$3/$E$4</f>
        <v>0</v>
      </c>
      <c r="BR218" s="1"/>
      <c r="BS218" s="121">
        <f>$K218*POWER($E$1,(BS$6-'[1]Tabulka propočtu, verze 2021'!$B$3))*BT$3/$E$4</f>
        <v>0</v>
      </c>
      <c r="BT218" s="121">
        <f>$L218*POWER($E$1,(BS$6-'[1]Tabulka propočtu, verze 2021'!$B$3))*BT$3/$E$4</f>
        <v>0</v>
      </c>
      <c r="BU218" s="1"/>
      <c r="BV218" s="121">
        <f>$K218*POWER($E$1,(BV$6-'[1]Tabulka propočtu, verze 2021'!$B$3))*BW$3/$E$4</f>
        <v>0</v>
      </c>
      <c r="BW218" s="121">
        <f>$L218*POWER($E$1,(BV$6-'[1]Tabulka propočtu, verze 2021'!$B$3))*BW$3/$E$4</f>
        <v>0</v>
      </c>
      <c r="BX218" s="1"/>
      <c r="BY218" s="121">
        <f>$K218*POWER($E$1,(BY$6-'[1]Tabulka propočtu, verze 2021'!$B$3))*BZ$3/$E$4</f>
        <v>0</v>
      </c>
      <c r="BZ218" s="121">
        <f>$L218*POWER($E$1,(BY$6-'[1]Tabulka propočtu, verze 2021'!$B$3))*BZ$3/$E$4</f>
        <v>0</v>
      </c>
      <c r="CA218" s="1"/>
      <c r="CB218" s="121">
        <f>$K218*POWER($E$1,(CB$6-'[1]Tabulka propočtu, verze 2021'!$B$3))*CC$3/$E$4</f>
        <v>0</v>
      </c>
      <c r="CC218" s="121">
        <f>$L218*POWER($E$1,(CB$6-'[1]Tabulka propočtu, verze 2021'!$B$3))*CC$3/$E$4</f>
        <v>0</v>
      </c>
      <c r="CD218" s="1"/>
      <c r="CE218" s="121">
        <f>$K218*POWER($E$1,(CE$6-'[1]Tabulka propočtu, verze 2021'!$B$3))*CF$3/$E$4</f>
        <v>0</v>
      </c>
      <c r="CF218" s="121">
        <f>$L218*POWER($E$1,(CE$6-'[1]Tabulka propočtu, verze 2021'!$B$3))*CF$3/$E$4</f>
        <v>0</v>
      </c>
      <c r="CG218" s="1"/>
      <c r="CH218" s="121">
        <f>$K218*POWER($E$1,(CH$6-'[1]Tabulka propočtu, verze 2021'!$B$3))*CI$3/$E$4</f>
        <v>0</v>
      </c>
      <c r="CI218" s="121">
        <f>$L218*POWER($E$1,(CH$6-'[1]Tabulka propočtu, verze 2021'!$B$3))*CI$3/$E$4</f>
        <v>0</v>
      </c>
      <c r="CJ218" s="1"/>
      <c r="CK218" s="121">
        <f>$K218*POWER($E$1,(CK$6-'[1]Tabulka propočtu, verze 2021'!$B$3))*CL$3/$E$4</f>
        <v>0</v>
      </c>
      <c r="CL218" s="121">
        <f>$L218*POWER($E$1,(CK$6-'[1]Tabulka propočtu, verze 2021'!$B$3))*CL$3/$E$4</f>
        <v>0</v>
      </c>
      <c r="CM218" s="1"/>
      <c r="CN218" s="121">
        <f>$K218*POWER($E$1,(CN$6-'[1]Tabulka propočtu, verze 2021'!$B$3))*CO$3/$E$4</f>
        <v>0</v>
      </c>
      <c r="CO218" s="121">
        <f>$L218*POWER($E$1,(CN$6-'[1]Tabulka propočtu, verze 2021'!$B$3))*CO$3/$E$4</f>
        <v>0</v>
      </c>
      <c r="CP218" s="1"/>
      <c r="CQ218" s="121">
        <f>$K218*POWER($E$1,(CQ$6-'[1]Tabulka propočtu, verze 2021'!$B$3))*CR$3/$E$4</f>
        <v>0</v>
      </c>
      <c r="CR218" s="121">
        <f>$L218*POWER($E$1,(CQ$6-'[1]Tabulka propočtu, verze 2021'!$B$3))*CR$3/$E$4</f>
        <v>0</v>
      </c>
      <c r="CS218" s="1"/>
      <c r="CT218" s="121">
        <f>$K218*POWER($E$1,(CT$6-'[1]Tabulka propočtu, verze 2021'!$B$3))*CU$3/$E$4</f>
        <v>0</v>
      </c>
      <c r="CU218" s="121">
        <f>$L218*POWER($E$1,(CT$6-'[1]Tabulka propočtu, verze 2021'!$B$3))*CU$3/$E$4</f>
        <v>0</v>
      </c>
      <c r="CV218" s="1"/>
      <c r="CW218" s="121">
        <f>$K218*POWER($E$1,(CW$6-'[1]Tabulka propočtu, verze 2021'!$B$3))*CX$3/$E$4</f>
        <v>0</v>
      </c>
      <c r="CX218" s="121">
        <f>$L218*POWER($E$1,(CW$6-'[1]Tabulka propočtu, verze 2021'!$B$3))*CX$3/$E$4</f>
        <v>0</v>
      </c>
      <c r="CY218" s="1"/>
      <c r="CZ218" s="121">
        <f>$K218*POWER($E$1,(CZ$6-'[1]Tabulka propočtu, verze 2021'!$B$3))*DA$3/$E$4</f>
        <v>0</v>
      </c>
      <c r="DA218" s="121">
        <f>$L218*POWER($E$1,(CZ$6-'[1]Tabulka propočtu, verze 2021'!$B$3))*DA$3/$E$4</f>
        <v>0</v>
      </c>
      <c r="DB218" s="1"/>
      <c r="DC218" s="121">
        <f>$K218*POWER($E$1,(DC$6-'[1]Tabulka propočtu, verze 2021'!$B$3))*DD$3/$E$4</f>
        <v>0</v>
      </c>
      <c r="DD218" s="121">
        <f>$L218*POWER($E$1,(DC$6-'[1]Tabulka propočtu, verze 2021'!$B$3))*DD$3/$E$4</f>
        <v>0</v>
      </c>
      <c r="DE218" s="1"/>
    </row>
    <row r="219" spans="1:109" ht="13.5" thickBot="1" x14ac:dyDescent="0.25">
      <c r="A219" s="139"/>
      <c r="B219" s="101"/>
      <c r="C219" s="102"/>
      <c r="D219" s="103" t="str">
        <f>'[1]Tabulka propočtu, verze 2021'!D214</f>
        <v>CELKEM</v>
      </c>
      <c r="E219" s="102">
        <f>'[1]Tabulka propočtu, verze 2021'!E214</f>
        <v>0</v>
      </c>
      <c r="F219" s="104">
        <f>'[1]Tabulka propočtu, verze 2021'!G214</f>
        <v>0</v>
      </c>
      <c r="H219" s="88">
        <f>SUM(H205:H218)</f>
        <v>0</v>
      </c>
      <c r="I219" s="88">
        <f>SUM(I205:I218)</f>
        <v>0</v>
      </c>
      <c r="K219" s="88">
        <f>SUM(K205:K218)</f>
        <v>0</v>
      </c>
      <c r="L219" s="88">
        <f>SUM(L205:L218)</f>
        <v>0</v>
      </c>
      <c r="M219" s="64"/>
      <c r="N219" s="88">
        <f>(SUM(N205:N218))</f>
        <v>0</v>
      </c>
      <c r="O219" s="88">
        <f>(SUM(O205:O218))</f>
        <v>0</v>
      </c>
      <c r="P219"/>
      <c r="Q219" s="88">
        <f>SUM(Q205:Q218)</f>
        <v>0</v>
      </c>
      <c r="R219" s="88">
        <f>SUM(R205:R218)</f>
        <v>0</v>
      </c>
      <c r="S219"/>
      <c r="T219" s="88">
        <f>SUM(T205:T218)</f>
        <v>0</v>
      </c>
      <c r="U219" s="88">
        <f>SUM(U205:U218)</f>
        <v>0</v>
      </c>
      <c r="W219" s="88">
        <f>SUM(W205:W218)</f>
        <v>0</v>
      </c>
      <c r="X219" s="88">
        <f>SUM(X205:X218)</f>
        <v>0</v>
      </c>
      <c r="Z219" s="88">
        <f>SUM(Z205:Z218)</f>
        <v>0</v>
      </c>
      <c r="AA219" s="88">
        <f>SUM(AA205:AA218)</f>
        <v>0</v>
      </c>
      <c r="AB219" s="1"/>
      <c r="AC219" s="88">
        <f>SUM(AC205:AC218)</f>
        <v>0</v>
      </c>
      <c r="AD219" s="88">
        <f>SUM(AD205:AD218)</f>
        <v>0</v>
      </c>
      <c r="AE219" s="1"/>
      <c r="AF219" s="88">
        <f>SUM(AF205:AF218)</f>
        <v>0</v>
      </c>
      <c r="AG219" s="88">
        <f>SUM(AG205:AG218)</f>
        <v>0</v>
      </c>
      <c r="AH219" s="1"/>
      <c r="AI219" s="88">
        <f>SUM(AI205:AI218)</f>
        <v>0</v>
      </c>
      <c r="AJ219" s="88">
        <f>SUM(AJ205:AJ218)</f>
        <v>0</v>
      </c>
      <c r="AK219" s="1"/>
      <c r="AL219" s="88">
        <f>SUM(AL205:AL218)</f>
        <v>0</v>
      </c>
      <c r="AM219" s="88">
        <f>SUM(AM205:AM218)</f>
        <v>0</v>
      </c>
      <c r="AN219" s="1"/>
      <c r="AO219" s="88">
        <f t="shared" ref="AO219:AP219" si="417">SUM(AO205:AO218)</f>
        <v>0</v>
      </c>
      <c r="AP219" s="88">
        <f t="shared" si="417"/>
        <v>0</v>
      </c>
      <c r="AQ219" s="1"/>
      <c r="AR219" s="88">
        <f t="shared" ref="AR219:AS219" si="418">SUM(AR205:AR218)</f>
        <v>0</v>
      </c>
      <c r="AS219" s="88">
        <f t="shared" si="418"/>
        <v>0</v>
      </c>
      <c r="AT219" s="1"/>
      <c r="AU219" s="88">
        <f t="shared" ref="AU219:AV219" si="419">SUM(AU205:AU218)</f>
        <v>0</v>
      </c>
      <c r="AV219" s="88">
        <f t="shared" si="419"/>
        <v>0</v>
      </c>
      <c r="AW219" s="1"/>
      <c r="AX219" s="88">
        <f t="shared" ref="AX219:AY219" si="420">SUM(AX205:AX218)</f>
        <v>0</v>
      </c>
      <c r="AY219" s="88">
        <f t="shared" si="420"/>
        <v>0</v>
      </c>
      <c r="AZ219" s="1"/>
      <c r="BA219" s="88">
        <f t="shared" ref="BA219:BB219" si="421">SUM(BA205:BA218)</f>
        <v>0</v>
      </c>
      <c r="BB219" s="88">
        <f t="shared" si="421"/>
        <v>0</v>
      </c>
      <c r="BC219" s="1"/>
      <c r="BD219" s="88">
        <f t="shared" ref="BD219:BE219" si="422">SUM(BD205:BD218)</f>
        <v>0</v>
      </c>
      <c r="BE219" s="88">
        <f t="shared" si="422"/>
        <v>0</v>
      </c>
      <c r="BF219" s="1"/>
      <c r="BG219" s="88">
        <f t="shared" ref="BG219:BH219" si="423">SUM(BG205:BG218)</f>
        <v>0</v>
      </c>
      <c r="BH219" s="88">
        <f t="shared" si="423"/>
        <v>0</v>
      </c>
      <c r="BI219" s="1"/>
      <c r="BJ219" s="88">
        <f t="shared" ref="BJ219:BK219" si="424">SUM(BJ205:BJ218)</f>
        <v>0</v>
      </c>
      <c r="BK219" s="88">
        <f t="shared" si="424"/>
        <v>0</v>
      </c>
      <c r="BL219" s="1"/>
      <c r="BM219" s="88">
        <f t="shared" ref="BM219:BN219" si="425">SUM(BM205:BM218)</f>
        <v>0</v>
      </c>
      <c r="BN219" s="88">
        <f t="shared" si="425"/>
        <v>0</v>
      </c>
      <c r="BO219" s="1"/>
      <c r="BP219" s="88">
        <f t="shared" ref="BP219:BQ219" si="426">SUM(BP205:BP218)</f>
        <v>0</v>
      </c>
      <c r="BQ219" s="88">
        <f t="shared" si="426"/>
        <v>0</v>
      </c>
      <c r="BR219" s="1"/>
      <c r="BS219" s="88">
        <f t="shared" ref="BS219:BT219" si="427">SUM(BS205:BS218)</f>
        <v>0</v>
      </c>
      <c r="BT219" s="88">
        <f t="shared" si="427"/>
        <v>0</v>
      </c>
      <c r="BU219" s="1"/>
      <c r="BV219" s="88">
        <f t="shared" ref="BV219:BW219" si="428">SUM(BV205:BV218)</f>
        <v>0</v>
      </c>
      <c r="BW219" s="88">
        <f t="shared" si="428"/>
        <v>0</v>
      </c>
      <c r="BX219" s="1"/>
      <c r="BY219" s="88">
        <f t="shared" ref="BY219:BZ219" si="429">SUM(BY205:BY218)</f>
        <v>0</v>
      </c>
      <c r="BZ219" s="88">
        <f t="shared" si="429"/>
        <v>0</v>
      </c>
      <c r="CA219" s="1"/>
      <c r="CB219" s="88">
        <f t="shared" ref="CB219:CC219" si="430">SUM(CB205:CB218)</f>
        <v>0</v>
      </c>
      <c r="CC219" s="88">
        <f t="shared" si="430"/>
        <v>0</v>
      </c>
      <c r="CD219" s="1"/>
      <c r="CE219" s="88">
        <f t="shared" ref="CE219:CF219" si="431">SUM(CE205:CE218)</f>
        <v>0</v>
      </c>
      <c r="CF219" s="88">
        <f t="shared" si="431"/>
        <v>0</v>
      </c>
      <c r="CG219" s="1"/>
      <c r="CH219" s="88">
        <f t="shared" ref="CH219:CI219" si="432">SUM(CH205:CH218)</f>
        <v>0</v>
      </c>
      <c r="CI219" s="88">
        <f t="shared" si="432"/>
        <v>0</v>
      </c>
      <c r="CJ219" s="1"/>
      <c r="CK219" s="88">
        <f t="shared" ref="CK219:CL219" si="433">SUM(CK205:CK218)</f>
        <v>0</v>
      </c>
      <c r="CL219" s="88">
        <f t="shared" si="433"/>
        <v>0</v>
      </c>
      <c r="CM219" s="1"/>
      <c r="CN219" s="88">
        <f t="shared" ref="CN219:CO219" si="434">SUM(CN205:CN218)</f>
        <v>0</v>
      </c>
      <c r="CO219" s="88">
        <f t="shared" si="434"/>
        <v>0</v>
      </c>
      <c r="CP219" s="1"/>
      <c r="CQ219" s="88">
        <f t="shared" ref="CQ219:CR219" si="435">SUM(CQ205:CQ218)</f>
        <v>0</v>
      </c>
      <c r="CR219" s="88">
        <f t="shared" si="435"/>
        <v>0</v>
      </c>
      <c r="CS219" s="1"/>
      <c r="CT219" s="88">
        <f t="shared" ref="CT219:CU219" si="436">SUM(CT205:CT218)</f>
        <v>0</v>
      </c>
      <c r="CU219" s="88">
        <f t="shared" si="436"/>
        <v>0</v>
      </c>
      <c r="CV219" s="1"/>
      <c r="CW219" s="88">
        <f t="shared" ref="CW219:CX219" si="437">SUM(CW205:CW218)</f>
        <v>0</v>
      </c>
      <c r="CX219" s="88">
        <f t="shared" si="437"/>
        <v>0</v>
      </c>
      <c r="CY219" s="1"/>
      <c r="CZ219" s="88">
        <f t="shared" ref="CZ219:DA219" si="438">SUM(CZ205:CZ218)</f>
        <v>0</v>
      </c>
      <c r="DA219" s="88">
        <f t="shared" si="438"/>
        <v>0</v>
      </c>
      <c r="DB219" s="1"/>
      <c r="DC219" s="88">
        <f>SUM(DC205:DC218)</f>
        <v>0</v>
      </c>
      <c r="DD219" s="88">
        <f>SUM(DD205:DD218)</f>
        <v>0</v>
      </c>
      <c r="DE219" s="1"/>
    </row>
    <row r="220" spans="1:109" x14ac:dyDescent="0.2">
      <c r="A220" s="112" t="s">
        <v>70</v>
      </c>
      <c r="B220" s="128" t="s">
        <v>71</v>
      </c>
      <c r="C220" s="114" t="str">
        <f>'[1]Tabulka propočtu, verze 2021'!C215</f>
        <v>N01</v>
      </c>
      <c r="D220" s="151" t="str">
        <f>'[1]Tabulka propočtu, verze 2021'!D215</f>
        <v>Montáž trakčního vedení, stejnosměrná soustava (stanice)</v>
      </c>
      <c r="E220" s="116" t="str">
        <f>'[1]Tabulka propočtu, verze 2021'!E215</f>
        <v>km koleje</v>
      </c>
      <c r="F220" s="108">
        <f>'[1]Tabulka propočtu, verze 2021'!G215</f>
        <v>9.3191900495026658</v>
      </c>
      <c r="H220" s="117">
        <f>'[1]Tabulka propočtu, verze 2021'!$CQ215</f>
        <v>0</v>
      </c>
      <c r="I220" s="117">
        <f>'[1]Tabulka propočtu, verze 2021'!$CS215</f>
        <v>0</v>
      </c>
      <c r="K220" s="121">
        <f>'[1]Tabulka propočtu, verze 2021'!$CQ215</f>
        <v>0</v>
      </c>
      <c r="L220" s="121">
        <f>'[1]Tabulka propočtu, verze 2021'!$CS215</f>
        <v>0</v>
      </c>
      <c r="M220" s="64"/>
      <c r="N220" s="117">
        <f t="shared" ref="N220:N228" si="439">(SUMIF(Q$5:BZ$5,1,Q220:BZ220))</f>
        <v>0</v>
      </c>
      <c r="O220" s="117">
        <f t="shared" ref="O220:O228" si="440">(SUMIF(Q$5:BZ$5,2,Q220:BZ220))</f>
        <v>0</v>
      </c>
      <c r="P220"/>
      <c r="Q220" s="117">
        <f>$K220*POWER($E$1,(Q$6-'[1]Tabulka propočtu, verze 2021'!$B$3))*R$3/$E$4</f>
        <v>0</v>
      </c>
      <c r="R220" s="117">
        <f>$L220*POWER($E$1,(Q$6-'[1]Tabulka propočtu, verze 2021'!$B$3))*R$3/$E$4</f>
        <v>0</v>
      </c>
      <c r="S220"/>
      <c r="T220" s="117">
        <f>$K220*POWER($E$1,($T$6-'[1]Tabulka propočtu, verze 2021'!$B$3))*U$3/$E$4</f>
        <v>0</v>
      </c>
      <c r="U220" s="117">
        <f>$L220*POWER($E$1,($T$6-'[1]Tabulka propočtu, verze 2021'!$B$3))*U$3/$E$4</f>
        <v>0</v>
      </c>
      <c r="W220" s="117">
        <f>$K220*POWER($E$1,(W$6-'[1]Tabulka propočtu, verze 2021'!$B$3))*X$3/$E$4</f>
        <v>0</v>
      </c>
      <c r="X220" s="117">
        <f>$L220*POWER($E$1,(W$6-'[1]Tabulka propočtu, verze 2021'!$B$3))*X$3/$E$4</f>
        <v>0</v>
      </c>
      <c r="Z220" s="117">
        <f>$K220*POWER($E$1,(Z$6-'[1]Tabulka propočtu, verze 2021'!$B$3))*AA$3/$E$4</f>
        <v>0</v>
      </c>
      <c r="AA220" s="117">
        <f>$L220*POWER($E$1,(Z$6-'[1]Tabulka propočtu, verze 2021'!$B$3))*AA$3/$E$4</f>
        <v>0</v>
      </c>
      <c r="AB220" s="1"/>
      <c r="AC220" s="117">
        <f>$K220*POWER($E$1,(AC$6-'[1]Tabulka propočtu, verze 2021'!$B$3))*AD$3/$E$4</f>
        <v>0</v>
      </c>
      <c r="AD220" s="117">
        <f>$L220*POWER($E$1,(AC$6-'[1]Tabulka propočtu, verze 2021'!$B$3))*AD$3/$E$4</f>
        <v>0</v>
      </c>
      <c r="AE220" s="1"/>
      <c r="AF220" s="117">
        <f>$K220*POWER($E$1,(AF$6-'[1]Tabulka propočtu, verze 2021'!$B$3))*AG$3/$E$4</f>
        <v>0</v>
      </c>
      <c r="AG220" s="117">
        <f>$L220*POWER($E$1,(AF$6-'[1]Tabulka propočtu, verze 2021'!$B$3))*AG$3/$E$4</f>
        <v>0</v>
      </c>
      <c r="AH220" s="1"/>
      <c r="AI220" s="117">
        <f>$K220*POWER($E$1,(AI$6-'[1]Tabulka propočtu, verze 2021'!$B$3))*AJ$3/$E$4</f>
        <v>0</v>
      </c>
      <c r="AJ220" s="117">
        <f>$L220*POWER($E$1,(AI$6-'[1]Tabulka propočtu, verze 2021'!$B$3))*AJ$3/$E$4</f>
        <v>0</v>
      </c>
      <c r="AK220" s="1"/>
      <c r="AL220" s="117">
        <f>$K220*POWER($E$1,(AL$6-'[1]Tabulka propočtu, verze 2021'!$B$3))*AM$3/$E$4</f>
        <v>0</v>
      </c>
      <c r="AM220" s="117">
        <f>$L220*POWER($E$1,(AL$6-'[1]Tabulka propočtu, verze 2021'!$B$3))*AM$3/$E$4</f>
        <v>0</v>
      </c>
      <c r="AN220" s="1"/>
      <c r="AO220" s="117">
        <f>$K220*POWER($E$1,(AO$6-'[1]Tabulka propočtu, verze 2021'!$B$3))*AP$3/$E$4</f>
        <v>0</v>
      </c>
      <c r="AP220" s="117">
        <f>$L220*POWER($E$1,(AO$6-'[1]Tabulka propočtu, verze 2021'!$B$3))*AP$3/$E$4</f>
        <v>0</v>
      </c>
      <c r="AQ220" s="1"/>
      <c r="AR220" s="117">
        <f>$K220*POWER($E$1,(AR$6-'[1]Tabulka propočtu, verze 2021'!$B$3))*AS$3/$E$4</f>
        <v>0</v>
      </c>
      <c r="AS220" s="117">
        <f>$L220*POWER($E$1,(AR$6-'[1]Tabulka propočtu, verze 2021'!$B$3))*AS$3/$E$4</f>
        <v>0</v>
      </c>
      <c r="AT220" s="1"/>
      <c r="AU220" s="117">
        <f>$K220*POWER($E$1,(AU$6-'[1]Tabulka propočtu, verze 2021'!$B$3))*AV$3/$E$4</f>
        <v>0</v>
      </c>
      <c r="AV220" s="117">
        <f>$L220*POWER($E$1,(AU$6-'[1]Tabulka propočtu, verze 2021'!$B$3))*AV$3/$E$4</f>
        <v>0</v>
      </c>
      <c r="AW220" s="1"/>
      <c r="AX220" s="117">
        <f>$K220*POWER($E$1,(AX$6-'[1]Tabulka propočtu, verze 2021'!$B$3))*AY$3/$E$4</f>
        <v>0</v>
      </c>
      <c r="AY220" s="117">
        <f>$L220*POWER($E$1,(AX$6-'[1]Tabulka propočtu, verze 2021'!$B$3))*AY$3/$E$4</f>
        <v>0</v>
      </c>
      <c r="AZ220" s="1"/>
      <c r="BA220" s="117">
        <f>$K220*POWER($E$1,(BA$6-'[1]Tabulka propočtu, verze 2021'!$B$3))*BB$3/$E$4</f>
        <v>0</v>
      </c>
      <c r="BB220" s="117">
        <f>$L220*POWER($E$1,(BA$6-'[1]Tabulka propočtu, verze 2021'!$B$3))*BB$3/$E$4</f>
        <v>0</v>
      </c>
      <c r="BC220" s="1"/>
      <c r="BD220" s="117">
        <f>$K220*POWER($E$1,(BD$6-'[1]Tabulka propočtu, verze 2021'!$B$3))*BE$3/$E$4</f>
        <v>0</v>
      </c>
      <c r="BE220" s="117">
        <f>$L220*POWER($E$1,(BD$6-'[1]Tabulka propočtu, verze 2021'!$B$3))*BE$3/$E$4</f>
        <v>0</v>
      </c>
      <c r="BF220" s="1"/>
      <c r="BG220" s="117">
        <f>$K220*POWER($E$1,(BG$6-'[1]Tabulka propočtu, verze 2021'!$B$3))*BH$3/$E$4</f>
        <v>0</v>
      </c>
      <c r="BH220" s="117">
        <f>$L220*POWER($E$1,(BG$6-'[1]Tabulka propočtu, verze 2021'!$B$3))*BH$3/$E$4</f>
        <v>0</v>
      </c>
      <c r="BI220" s="1"/>
      <c r="BJ220" s="117">
        <f>$K220*POWER($E$1,(BJ$6-'[1]Tabulka propočtu, verze 2021'!$B$3))*BK$3/$E$4</f>
        <v>0</v>
      </c>
      <c r="BK220" s="117">
        <f>$L220*POWER($E$1,(BJ$6-'[1]Tabulka propočtu, verze 2021'!$B$3))*BK$3/$E$4</f>
        <v>0</v>
      </c>
      <c r="BL220" s="1"/>
      <c r="BM220" s="117">
        <f>$K220*POWER($E$1,(BM$6-'[1]Tabulka propočtu, verze 2021'!$B$3))*BN$3/$E$4</f>
        <v>0</v>
      </c>
      <c r="BN220" s="117">
        <f>$L220*POWER($E$1,(BM$6-'[1]Tabulka propočtu, verze 2021'!$B$3))*BN$3/$E$4</f>
        <v>0</v>
      </c>
      <c r="BO220" s="1"/>
      <c r="BP220" s="117">
        <f>$K220*POWER($E$1,(BP$6-'[1]Tabulka propočtu, verze 2021'!$B$3))*BQ$3/$E$4</f>
        <v>0</v>
      </c>
      <c r="BQ220" s="117">
        <f>$L220*POWER($E$1,(BP$6-'[1]Tabulka propočtu, verze 2021'!$B$3))*BQ$3/$E$4</f>
        <v>0</v>
      </c>
      <c r="BR220" s="1"/>
      <c r="BS220" s="117">
        <f>$K220*POWER($E$1,(BS$6-'[1]Tabulka propočtu, verze 2021'!$B$3))*BT$3/$E$4</f>
        <v>0</v>
      </c>
      <c r="BT220" s="117">
        <f>$L220*POWER($E$1,(BS$6-'[1]Tabulka propočtu, verze 2021'!$B$3))*BT$3/$E$4</f>
        <v>0</v>
      </c>
      <c r="BU220" s="1"/>
      <c r="BV220" s="117">
        <f>$K220*POWER($E$1,(BV$6-'[1]Tabulka propočtu, verze 2021'!$B$3))*BW$3/$E$4</f>
        <v>0</v>
      </c>
      <c r="BW220" s="117">
        <f>$L220*POWER($E$1,(BV$6-'[1]Tabulka propočtu, verze 2021'!$B$3))*BW$3/$E$4</f>
        <v>0</v>
      </c>
      <c r="BX220" s="1"/>
      <c r="BY220" s="117">
        <f>$K220*POWER($E$1,(BY$6-'[1]Tabulka propočtu, verze 2021'!$B$3))*BZ$3/$E$4</f>
        <v>0</v>
      </c>
      <c r="BZ220" s="117">
        <f>$L220*POWER($E$1,(BY$6-'[1]Tabulka propočtu, verze 2021'!$B$3))*BZ$3/$E$4</f>
        <v>0</v>
      </c>
      <c r="CA220" s="1"/>
      <c r="CB220" s="117">
        <f>$K220*POWER($E$1,(CB$6-'[1]Tabulka propočtu, verze 2021'!$B$3))*CC$3/$E$4</f>
        <v>0</v>
      </c>
      <c r="CC220" s="117">
        <f>$L220*POWER($E$1,(CB$6-'[1]Tabulka propočtu, verze 2021'!$B$3))*CC$3/$E$4</f>
        <v>0</v>
      </c>
      <c r="CD220" s="1"/>
      <c r="CE220" s="117">
        <f>$K220*POWER($E$1,(CE$6-'[1]Tabulka propočtu, verze 2021'!$B$3))*CF$3/$E$4</f>
        <v>0</v>
      </c>
      <c r="CF220" s="117">
        <f>$L220*POWER($E$1,(CE$6-'[1]Tabulka propočtu, verze 2021'!$B$3))*CF$3/$E$4</f>
        <v>0</v>
      </c>
      <c r="CG220" s="1"/>
      <c r="CH220" s="117">
        <f>$K220*POWER($E$1,(CH$6-'[1]Tabulka propočtu, verze 2021'!$B$3))*CI$3/$E$4</f>
        <v>0</v>
      </c>
      <c r="CI220" s="117">
        <f>$L220*POWER($E$1,(CH$6-'[1]Tabulka propočtu, verze 2021'!$B$3))*CI$3/$E$4</f>
        <v>0</v>
      </c>
      <c r="CJ220" s="1"/>
      <c r="CK220" s="117">
        <f>$K220*POWER($E$1,(CK$6-'[1]Tabulka propočtu, verze 2021'!$B$3))*CL$3/$E$4</f>
        <v>0</v>
      </c>
      <c r="CL220" s="117">
        <f>$L220*POWER($E$1,(CK$6-'[1]Tabulka propočtu, verze 2021'!$B$3))*CL$3/$E$4</f>
        <v>0</v>
      </c>
      <c r="CM220" s="1"/>
      <c r="CN220" s="117">
        <f>$K220*POWER($E$1,(CN$6-'[1]Tabulka propočtu, verze 2021'!$B$3))*CO$3/$E$4</f>
        <v>0</v>
      </c>
      <c r="CO220" s="117">
        <f>$L220*POWER($E$1,(CN$6-'[1]Tabulka propočtu, verze 2021'!$B$3))*CO$3/$E$4</f>
        <v>0</v>
      </c>
      <c r="CP220" s="1"/>
      <c r="CQ220" s="117">
        <f>$K220*POWER($E$1,(CQ$6-'[1]Tabulka propočtu, verze 2021'!$B$3))*CR$3/$E$4</f>
        <v>0</v>
      </c>
      <c r="CR220" s="117">
        <f>$L220*POWER($E$1,(CQ$6-'[1]Tabulka propočtu, verze 2021'!$B$3))*CR$3/$E$4</f>
        <v>0</v>
      </c>
      <c r="CS220" s="1"/>
      <c r="CT220" s="117">
        <f>$K220*POWER($E$1,(CT$6-'[1]Tabulka propočtu, verze 2021'!$B$3))*CU$3/$E$4</f>
        <v>0</v>
      </c>
      <c r="CU220" s="117">
        <f>$L220*POWER($E$1,(CT$6-'[1]Tabulka propočtu, verze 2021'!$B$3))*CU$3/$E$4</f>
        <v>0</v>
      </c>
      <c r="CV220" s="1"/>
      <c r="CW220" s="117">
        <f>$K220*POWER($E$1,(CW$6-'[1]Tabulka propočtu, verze 2021'!$B$3))*CX$3/$E$4</f>
        <v>0</v>
      </c>
      <c r="CX220" s="117">
        <f>$L220*POWER($E$1,(CW$6-'[1]Tabulka propočtu, verze 2021'!$B$3))*CX$3/$E$4</f>
        <v>0</v>
      </c>
      <c r="CY220" s="1"/>
      <c r="CZ220" s="117">
        <f>$K220*POWER($E$1,(CZ$6-'[1]Tabulka propočtu, verze 2021'!$B$3))*DA$3/$E$4</f>
        <v>0</v>
      </c>
      <c r="DA220" s="117">
        <f>$L220*POWER($E$1,(CZ$6-'[1]Tabulka propočtu, verze 2021'!$B$3))*DA$3/$E$4</f>
        <v>0</v>
      </c>
      <c r="DB220" s="1"/>
      <c r="DC220" s="117">
        <f>$K220*POWER($E$1,(DC$6-'[1]Tabulka propočtu, verze 2021'!$B$3))*DD$3/$E$4</f>
        <v>0</v>
      </c>
      <c r="DD220" s="117">
        <f>$L220*POWER($E$1,(DC$6-'[1]Tabulka propočtu, verze 2021'!$B$3))*DD$3/$E$4</f>
        <v>0</v>
      </c>
      <c r="DE220" s="1"/>
    </row>
    <row r="221" spans="1:109" x14ac:dyDescent="0.2">
      <c r="A221" s="118"/>
      <c r="B221" s="125"/>
      <c r="C221" s="114" t="str">
        <f>'[1]Tabulka propočtu, verze 2021'!C216</f>
        <v>N02</v>
      </c>
      <c r="D221" s="152" t="str">
        <f>'[1]Tabulka propočtu, verze 2021'!D216</f>
        <v>Montáž trakčního vedení, stejnosměrná soustava (trať)</v>
      </c>
      <c r="E221" s="114" t="str">
        <f>'[1]Tabulka propočtu, verze 2021'!E216</f>
        <v>km koleje</v>
      </c>
      <c r="F221" s="62">
        <f>'[1]Tabulka propočtu, verze 2021'!G216</f>
        <v>8.5204023309738659</v>
      </c>
      <c r="H221" s="126">
        <f>'[1]Tabulka propočtu, verze 2021'!$CQ216</f>
        <v>0</v>
      </c>
      <c r="I221" s="121">
        <f>'[1]Tabulka propočtu, verze 2021'!$CS216</f>
        <v>0</v>
      </c>
      <c r="K221" s="121">
        <f>'[1]Tabulka propočtu, verze 2021'!$CQ216</f>
        <v>0</v>
      </c>
      <c r="L221" s="121">
        <f>'[1]Tabulka propočtu, verze 2021'!$CS216</f>
        <v>0</v>
      </c>
      <c r="M221" s="64"/>
      <c r="N221" s="126">
        <f t="shared" si="439"/>
        <v>0</v>
      </c>
      <c r="O221" s="121">
        <f t="shared" si="440"/>
        <v>0</v>
      </c>
      <c r="P221"/>
      <c r="Q221" s="121">
        <f>$K221*POWER($E$1,(Q$6-'[1]Tabulka propočtu, verze 2021'!$B$3))*R$3/$E$4</f>
        <v>0</v>
      </c>
      <c r="R221" s="121">
        <f>$L221*POWER($E$1,(Q$6-'[1]Tabulka propočtu, verze 2021'!$B$3))*R$3/$E$4</f>
        <v>0</v>
      </c>
      <c r="S221"/>
      <c r="T221" s="121">
        <f>$K221*POWER($E$1,($T$6-'[1]Tabulka propočtu, verze 2021'!$B$3))*U$3/$E$4</f>
        <v>0</v>
      </c>
      <c r="U221" s="121">
        <f>$L221*POWER($E$1,($T$6-'[1]Tabulka propočtu, verze 2021'!$B$3))*U$3/$E$4</f>
        <v>0</v>
      </c>
      <c r="W221" s="121">
        <f>$K221*POWER($E$1,(W$6-'[1]Tabulka propočtu, verze 2021'!$B$3))*X$3/$E$4</f>
        <v>0</v>
      </c>
      <c r="X221" s="121">
        <f>$L221*POWER($E$1,(W$6-'[1]Tabulka propočtu, verze 2021'!$B$3))*X$3/$E$4</f>
        <v>0</v>
      </c>
      <c r="Z221" s="121">
        <f>$K221*POWER($E$1,(Z$6-'[1]Tabulka propočtu, verze 2021'!$B$3))*AA$3/$E$4</f>
        <v>0</v>
      </c>
      <c r="AA221" s="121">
        <f>$L221*POWER($E$1,(Z$6-'[1]Tabulka propočtu, verze 2021'!$B$3))*AA$3/$E$4</f>
        <v>0</v>
      </c>
      <c r="AB221" s="1"/>
      <c r="AC221" s="121">
        <f>$K221*POWER($E$1,(AC$6-'[1]Tabulka propočtu, verze 2021'!$B$3))*AD$3/$E$4</f>
        <v>0</v>
      </c>
      <c r="AD221" s="121">
        <f>$L221*POWER($E$1,(AC$6-'[1]Tabulka propočtu, verze 2021'!$B$3))*AD$3/$E$4</f>
        <v>0</v>
      </c>
      <c r="AE221" s="1"/>
      <c r="AF221" s="121">
        <f>$K221*POWER($E$1,(AF$6-'[1]Tabulka propočtu, verze 2021'!$B$3))*AG$3/$E$4</f>
        <v>0</v>
      </c>
      <c r="AG221" s="121">
        <f>$L221*POWER($E$1,(AF$6-'[1]Tabulka propočtu, verze 2021'!$B$3))*AG$3/$E$4</f>
        <v>0</v>
      </c>
      <c r="AH221" s="1"/>
      <c r="AI221" s="121">
        <f>$K221*POWER($E$1,(AI$6-'[1]Tabulka propočtu, verze 2021'!$B$3))*AJ$3/$E$4</f>
        <v>0</v>
      </c>
      <c r="AJ221" s="121">
        <f>$L221*POWER($E$1,(AI$6-'[1]Tabulka propočtu, verze 2021'!$B$3))*AJ$3/$E$4</f>
        <v>0</v>
      </c>
      <c r="AK221" s="1"/>
      <c r="AL221" s="121">
        <f>$K221*POWER($E$1,(AL$6-'[1]Tabulka propočtu, verze 2021'!$B$3))*AM$3/$E$4</f>
        <v>0</v>
      </c>
      <c r="AM221" s="121">
        <f>$L221*POWER($E$1,(AL$6-'[1]Tabulka propočtu, verze 2021'!$B$3))*AM$3/$E$4</f>
        <v>0</v>
      </c>
      <c r="AN221" s="1"/>
      <c r="AO221" s="121">
        <f>$K221*POWER($E$1,(AO$6-'[1]Tabulka propočtu, verze 2021'!$B$3))*AP$3/$E$4</f>
        <v>0</v>
      </c>
      <c r="AP221" s="121">
        <f>$L221*POWER($E$1,(AO$6-'[1]Tabulka propočtu, verze 2021'!$B$3))*AP$3/$E$4</f>
        <v>0</v>
      </c>
      <c r="AQ221" s="1"/>
      <c r="AR221" s="121">
        <f>$K221*POWER($E$1,(AR$6-'[1]Tabulka propočtu, verze 2021'!$B$3))*AS$3/$E$4</f>
        <v>0</v>
      </c>
      <c r="AS221" s="121">
        <f>$L221*POWER($E$1,(AR$6-'[1]Tabulka propočtu, verze 2021'!$B$3))*AS$3/$E$4</f>
        <v>0</v>
      </c>
      <c r="AT221" s="1"/>
      <c r="AU221" s="121">
        <f>$K221*POWER($E$1,(AU$6-'[1]Tabulka propočtu, verze 2021'!$B$3))*AV$3/$E$4</f>
        <v>0</v>
      </c>
      <c r="AV221" s="121">
        <f>$L221*POWER($E$1,(AU$6-'[1]Tabulka propočtu, verze 2021'!$B$3))*AV$3/$E$4</f>
        <v>0</v>
      </c>
      <c r="AW221" s="1"/>
      <c r="AX221" s="121">
        <f>$K221*POWER($E$1,(AX$6-'[1]Tabulka propočtu, verze 2021'!$B$3))*AY$3/$E$4</f>
        <v>0</v>
      </c>
      <c r="AY221" s="121">
        <f>$L221*POWER($E$1,(AX$6-'[1]Tabulka propočtu, verze 2021'!$B$3))*AY$3/$E$4</f>
        <v>0</v>
      </c>
      <c r="AZ221" s="1"/>
      <c r="BA221" s="121">
        <f>$K221*POWER($E$1,(BA$6-'[1]Tabulka propočtu, verze 2021'!$B$3))*BB$3/$E$4</f>
        <v>0</v>
      </c>
      <c r="BB221" s="121">
        <f>$L221*POWER($E$1,(BA$6-'[1]Tabulka propočtu, verze 2021'!$B$3))*BB$3/$E$4</f>
        <v>0</v>
      </c>
      <c r="BC221" s="1"/>
      <c r="BD221" s="121">
        <f>$K221*POWER($E$1,(BD$6-'[1]Tabulka propočtu, verze 2021'!$B$3))*BE$3/$E$4</f>
        <v>0</v>
      </c>
      <c r="BE221" s="121">
        <f>$L221*POWER($E$1,(BD$6-'[1]Tabulka propočtu, verze 2021'!$B$3))*BE$3/$E$4</f>
        <v>0</v>
      </c>
      <c r="BF221" s="1"/>
      <c r="BG221" s="121">
        <f>$K221*POWER($E$1,(BG$6-'[1]Tabulka propočtu, verze 2021'!$B$3))*BH$3/$E$4</f>
        <v>0</v>
      </c>
      <c r="BH221" s="121">
        <f>$L221*POWER($E$1,(BG$6-'[1]Tabulka propočtu, verze 2021'!$B$3))*BH$3/$E$4</f>
        <v>0</v>
      </c>
      <c r="BI221" s="1"/>
      <c r="BJ221" s="121">
        <f>$K221*POWER($E$1,(BJ$6-'[1]Tabulka propočtu, verze 2021'!$B$3))*BK$3/$E$4</f>
        <v>0</v>
      </c>
      <c r="BK221" s="121">
        <f>$L221*POWER($E$1,(BJ$6-'[1]Tabulka propočtu, verze 2021'!$B$3))*BK$3/$E$4</f>
        <v>0</v>
      </c>
      <c r="BL221" s="1"/>
      <c r="BM221" s="121">
        <f>$K221*POWER($E$1,(BM$6-'[1]Tabulka propočtu, verze 2021'!$B$3))*BN$3/$E$4</f>
        <v>0</v>
      </c>
      <c r="BN221" s="121">
        <f>$L221*POWER($E$1,(BM$6-'[1]Tabulka propočtu, verze 2021'!$B$3))*BN$3/$E$4</f>
        <v>0</v>
      </c>
      <c r="BO221" s="1"/>
      <c r="BP221" s="121">
        <f>$K221*POWER($E$1,(BP$6-'[1]Tabulka propočtu, verze 2021'!$B$3))*BQ$3/$E$4</f>
        <v>0</v>
      </c>
      <c r="BQ221" s="121">
        <f>$L221*POWER($E$1,(BP$6-'[1]Tabulka propočtu, verze 2021'!$B$3))*BQ$3/$E$4</f>
        <v>0</v>
      </c>
      <c r="BR221" s="1"/>
      <c r="BS221" s="121">
        <f>$K221*POWER($E$1,(BS$6-'[1]Tabulka propočtu, verze 2021'!$B$3))*BT$3/$E$4</f>
        <v>0</v>
      </c>
      <c r="BT221" s="121">
        <f>$L221*POWER($E$1,(BS$6-'[1]Tabulka propočtu, verze 2021'!$B$3))*BT$3/$E$4</f>
        <v>0</v>
      </c>
      <c r="BU221" s="1"/>
      <c r="BV221" s="121">
        <f>$K221*POWER($E$1,(BV$6-'[1]Tabulka propočtu, verze 2021'!$B$3))*BW$3/$E$4</f>
        <v>0</v>
      </c>
      <c r="BW221" s="121">
        <f>$L221*POWER($E$1,(BV$6-'[1]Tabulka propočtu, verze 2021'!$B$3))*BW$3/$E$4</f>
        <v>0</v>
      </c>
      <c r="BX221" s="1"/>
      <c r="BY221" s="121">
        <f>$K221*POWER($E$1,(BY$6-'[1]Tabulka propočtu, verze 2021'!$B$3))*BZ$3/$E$4</f>
        <v>0</v>
      </c>
      <c r="BZ221" s="121">
        <f>$L221*POWER($E$1,(BY$6-'[1]Tabulka propočtu, verze 2021'!$B$3))*BZ$3/$E$4</f>
        <v>0</v>
      </c>
      <c r="CA221" s="1"/>
      <c r="CB221" s="121">
        <f>$K221*POWER($E$1,(CB$6-'[1]Tabulka propočtu, verze 2021'!$B$3))*CC$3/$E$4</f>
        <v>0</v>
      </c>
      <c r="CC221" s="121">
        <f>$L221*POWER($E$1,(CB$6-'[1]Tabulka propočtu, verze 2021'!$B$3))*CC$3/$E$4</f>
        <v>0</v>
      </c>
      <c r="CD221" s="1"/>
      <c r="CE221" s="121">
        <f>$K221*POWER($E$1,(CE$6-'[1]Tabulka propočtu, verze 2021'!$B$3))*CF$3/$E$4</f>
        <v>0</v>
      </c>
      <c r="CF221" s="121">
        <f>$L221*POWER($E$1,(CE$6-'[1]Tabulka propočtu, verze 2021'!$B$3))*CF$3/$E$4</f>
        <v>0</v>
      </c>
      <c r="CG221" s="1"/>
      <c r="CH221" s="121">
        <f>$K221*POWER($E$1,(CH$6-'[1]Tabulka propočtu, verze 2021'!$B$3))*CI$3/$E$4</f>
        <v>0</v>
      </c>
      <c r="CI221" s="121">
        <f>$L221*POWER($E$1,(CH$6-'[1]Tabulka propočtu, verze 2021'!$B$3))*CI$3/$E$4</f>
        <v>0</v>
      </c>
      <c r="CJ221" s="1"/>
      <c r="CK221" s="121">
        <f>$K221*POWER($E$1,(CK$6-'[1]Tabulka propočtu, verze 2021'!$B$3))*CL$3/$E$4</f>
        <v>0</v>
      </c>
      <c r="CL221" s="121">
        <f>$L221*POWER($E$1,(CK$6-'[1]Tabulka propočtu, verze 2021'!$B$3))*CL$3/$E$4</f>
        <v>0</v>
      </c>
      <c r="CM221" s="1"/>
      <c r="CN221" s="121">
        <f>$K221*POWER($E$1,(CN$6-'[1]Tabulka propočtu, verze 2021'!$B$3))*CO$3/$E$4</f>
        <v>0</v>
      </c>
      <c r="CO221" s="121">
        <f>$L221*POWER($E$1,(CN$6-'[1]Tabulka propočtu, verze 2021'!$B$3))*CO$3/$E$4</f>
        <v>0</v>
      </c>
      <c r="CP221" s="1"/>
      <c r="CQ221" s="121">
        <f>$K221*POWER($E$1,(CQ$6-'[1]Tabulka propočtu, verze 2021'!$B$3))*CR$3/$E$4</f>
        <v>0</v>
      </c>
      <c r="CR221" s="121">
        <f>$L221*POWER($E$1,(CQ$6-'[1]Tabulka propočtu, verze 2021'!$B$3))*CR$3/$E$4</f>
        <v>0</v>
      </c>
      <c r="CS221" s="1"/>
      <c r="CT221" s="121">
        <f>$K221*POWER($E$1,(CT$6-'[1]Tabulka propočtu, verze 2021'!$B$3))*CU$3/$E$4</f>
        <v>0</v>
      </c>
      <c r="CU221" s="121">
        <f>$L221*POWER($E$1,(CT$6-'[1]Tabulka propočtu, verze 2021'!$B$3))*CU$3/$E$4</f>
        <v>0</v>
      </c>
      <c r="CV221" s="1"/>
      <c r="CW221" s="121">
        <f>$K221*POWER($E$1,(CW$6-'[1]Tabulka propočtu, verze 2021'!$B$3))*CX$3/$E$4</f>
        <v>0</v>
      </c>
      <c r="CX221" s="121">
        <f>$L221*POWER($E$1,(CW$6-'[1]Tabulka propočtu, verze 2021'!$B$3))*CX$3/$E$4</f>
        <v>0</v>
      </c>
      <c r="CY221" s="1"/>
      <c r="CZ221" s="121">
        <f>$K221*POWER($E$1,(CZ$6-'[1]Tabulka propočtu, verze 2021'!$B$3))*DA$3/$E$4</f>
        <v>0</v>
      </c>
      <c r="DA221" s="121">
        <f>$L221*POWER($E$1,(CZ$6-'[1]Tabulka propočtu, verze 2021'!$B$3))*DA$3/$E$4</f>
        <v>0</v>
      </c>
      <c r="DB221" s="1"/>
      <c r="DC221" s="121">
        <f>$K221*POWER($E$1,(DC$6-'[1]Tabulka propočtu, verze 2021'!$B$3))*DD$3/$E$4</f>
        <v>0</v>
      </c>
      <c r="DD221" s="121">
        <f>$L221*POWER($E$1,(DC$6-'[1]Tabulka propočtu, verze 2021'!$B$3))*DD$3/$E$4</f>
        <v>0</v>
      </c>
      <c r="DE221" s="1"/>
    </row>
    <row r="222" spans="1:109" x14ac:dyDescent="0.2">
      <c r="A222" s="118"/>
      <c r="B222" s="125"/>
      <c r="C222" s="114" t="str">
        <f>'[1]Tabulka propočtu, verze 2021'!C217</f>
        <v>N03</v>
      </c>
      <c r="D222" s="152" t="str">
        <f>'[1]Tabulka propočtu, verze 2021'!D217</f>
        <v>Montáž trakčního vedení, střídavá soustava (stanice)</v>
      </c>
      <c r="E222" s="114" t="str">
        <f>'[1]Tabulka propočtu, verze 2021'!E217</f>
        <v>km koleje</v>
      </c>
      <c r="F222" s="62">
        <f>'[1]Tabulka propočtu, verze 2021'!G217</f>
        <v>7.6683620978764795</v>
      </c>
      <c r="H222" s="126">
        <f>'[1]Tabulka propočtu, verze 2021'!$CQ217</f>
        <v>0</v>
      </c>
      <c r="I222" s="121">
        <f>'[1]Tabulka propočtu, verze 2021'!$CS217</f>
        <v>0</v>
      </c>
      <c r="K222" s="121">
        <f>'[1]Tabulka propočtu, verze 2021'!$CQ217</f>
        <v>0</v>
      </c>
      <c r="L222" s="121">
        <f>'[1]Tabulka propočtu, verze 2021'!$CS217</f>
        <v>0</v>
      </c>
      <c r="M222" s="64"/>
      <c r="N222" s="126">
        <f t="shared" si="439"/>
        <v>0</v>
      </c>
      <c r="O222" s="121">
        <f t="shared" si="440"/>
        <v>0</v>
      </c>
      <c r="P222"/>
      <c r="Q222" s="121">
        <f>$K222*POWER($E$1,(Q$6-'[1]Tabulka propočtu, verze 2021'!$B$3))*R$3/$E$4</f>
        <v>0</v>
      </c>
      <c r="R222" s="121">
        <f>$L222*POWER($E$1,(Q$6-'[1]Tabulka propočtu, verze 2021'!$B$3))*R$3/$E$4</f>
        <v>0</v>
      </c>
      <c r="S222"/>
      <c r="T222" s="121">
        <f>$K222*POWER($E$1,($T$6-'[1]Tabulka propočtu, verze 2021'!$B$3))*U$3/$E$4</f>
        <v>0</v>
      </c>
      <c r="U222" s="121">
        <f>$L222*POWER($E$1,($T$6-'[1]Tabulka propočtu, verze 2021'!$B$3))*U$3/$E$4</f>
        <v>0</v>
      </c>
      <c r="W222" s="121">
        <f>$K222*POWER($E$1,(W$6-'[1]Tabulka propočtu, verze 2021'!$B$3))*X$3/$E$4</f>
        <v>0</v>
      </c>
      <c r="X222" s="121">
        <f>$L222*POWER($E$1,(W$6-'[1]Tabulka propočtu, verze 2021'!$B$3))*X$3/$E$4</f>
        <v>0</v>
      </c>
      <c r="Z222" s="121">
        <f>$K222*POWER($E$1,(Z$6-'[1]Tabulka propočtu, verze 2021'!$B$3))*AA$3/$E$4</f>
        <v>0</v>
      </c>
      <c r="AA222" s="121">
        <f>$L222*POWER($E$1,(Z$6-'[1]Tabulka propočtu, verze 2021'!$B$3))*AA$3/$E$4</f>
        <v>0</v>
      </c>
      <c r="AB222" s="1"/>
      <c r="AC222" s="121">
        <f>$K222*POWER($E$1,(AC$6-'[1]Tabulka propočtu, verze 2021'!$B$3))*AD$3/$E$4</f>
        <v>0</v>
      </c>
      <c r="AD222" s="121">
        <f>$L222*POWER($E$1,(AC$6-'[1]Tabulka propočtu, verze 2021'!$B$3))*AD$3/$E$4</f>
        <v>0</v>
      </c>
      <c r="AE222" s="1"/>
      <c r="AF222" s="121">
        <f>$K222*POWER($E$1,(AF$6-'[1]Tabulka propočtu, verze 2021'!$B$3))*AG$3/$E$4</f>
        <v>0</v>
      </c>
      <c r="AG222" s="121">
        <f>$L222*POWER($E$1,(AF$6-'[1]Tabulka propočtu, verze 2021'!$B$3))*AG$3/$E$4</f>
        <v>0</v>
      </c>
      <c r="AH222" s="1"/>
      <c r="AI222" s="121">
        <f>$K222*POWER($E$1,(AI$6-'[1]Tabulka propočtu, verze 2021'!$B$3))*AJ$3/$E$4</f>
        <v>0</v>
      </c>
      <c r="AJ222" s="121">
        <f>$L222*POWER($E$1,(AI$6-'[1]Tabulka propočtu, verze 2021'!$B$3))*AJ$3/$E$4</f>
        <v>0</v>
      </c>
      <c r="AK222" s="1"/>
      <c r="AL222" s="121">
        <f>$K222*POWER($E$1,(AL$6-'[1]Tabulka propočtu, verze 2021'!$B$3))*AM$3/$E$4</f>
        <v>0</v>
      </c>
      <c r="AM222" s="121">
        <f>$L222*POWER($E$1,(AL$6-'[1]Tabulka propočtu, verze 2021'!$B$3))*AM$3/$E$4</f>
        <v>0</v>
      </c>
      <c r="AN222" s="1"/>
      <c r="AO222" s="121">
        <f>$K222*POWER($E$1,(AO$6-'[1]Tabulka propočtu, verze 2021'!$B$3))*AP$3/$E$4</f>
        <v>0</v>
      </c>
      <c r="AP222" s="121">
        <f>$L222*POWER($E$1,(AO$6-'[1]Tabulka propočtu, verze 2021'!$B$3))*AP$3/$E$4</f>
        <v>0</v>
      </c>
      <c r="AQ222" s="1"/>
      <c r="AR222" s="121">
        <f>$K222*POWER($E$1,(AR$6-'[1]Tabulka propočtu, verze 2021'!$B$3))*AS$3/$E$4</f>
        <v>0</v>
      </c>
      <c r="AS222" s="121">
        <f>$L222*POWER($E$1,(AR$6-'[1]Tabulka propočtu, verze 2021'!$B$3))*AS$3/$E$4</f>
        <v>0</v>
      </c>
      <c r="AT222" s="1"/>
      <c r="AU222" s="121">
        <f>$K222*POWER($E$1,(AU$6-'[1]Tabulka propočtu, verze 2021'!$B$3))*AV$3/$E$4</f>
        <v>0</v>
      </c>
      <c r="AV222" s="121">
        <f>$L222*POWER($E$1,(AU$6-'[1]Tabulka propočtu, verze 2021'!$B$3))*AV$3/$E$4</f>
        <v>0</v>
      </c>
      <c r="AW222" s="1"/>
      <c r="AX222" s="121">
        <f>$K222*POWER($E$1,(AX$6-'[1]Tabulka propočtu, verze 2021'!$B$3))*AY$3/$E$4</f>
        <v>0</v>
      </c>
      <c r="AY222" s="121">
        <f>$L222*POWER($E$1,(AX$6-'[1]Tabulka propočtu, verze 2021'!$B$3))*AY$3/$E$4</f>
        <v>0</v>
      </c>
      <c r="AZ222" s="1"/>
      <c r="BA222" s="121">
        <f>$K222*POWER($E$1,(BA$6-'[1]Tabulka propočtu, verze 2021'!$B$3))*BB$3/$E$4</f>
        <v>0</v>
      </c>
      <c r="BB222" s="121">
        <f>$L222*POWER($E$1,(BA$6-'[1]Tabulka propočtu, verze 2021'!$B$3))*BB$3/$E$4</f>
        <v>0</v>
      </c>
      <c r="BC222" s="1"/>
      <c r="BD222" s="121">
        <f>$K222*POWER($E$1,(BD$6-'[1]Tabulka propočtu, verze 2021'!$B$3))*BE$3/$E$4</f>
        <v>0</v>
      </c>
      <c r="BE222" s="121">
        <f>$L222*POWER($E$1,(BD$6-'[1]Tabulka propočtu, verze 2021'!$B$3))*BE$3/$E$4</f>
        <v>0</v>
      </c>
      <c r="BF222" s="1"/>
      <c r="BG222" s="121">
        <f>$K222*POWER($E$1,(BG$6-'[1]Tabulka propočtu, verze 2021'!$B$3))*BH$3/$E$4</f>
        <v>0</v>
      </c>
      <c r="BH222" s="121">
        <f>$L222*POWER($E$1,(BG$6-'[1]Tabulka propočtu, verze 2021'!$B$3))*BH$3/$E$4</f>
        <v>0</v>
      </c>
      <c r="BI222" s="1"/>
      <c r="BJ222" s="121">
        <f>$K222*POWER($E$1,(BJ$6-'[1]Tabulka propočtu, verze 2021'!$B$3))*BK$3/$E$4</f>
        <v>0</v>
      </c>
      <c r="BK222" s="121">
        <f>$L222*POWER($E$1,(BJ$6-'[1]Tabulka propočtu, verze 2021'!$B$3))*BK$3/$E$4</f>
        <v>0</v>
      </c>
      <c r="BL222" s="1"/>
      <c r="BM222" s="121">
        <f>$K222*POWER($E$1,(BM$6-'[1]Tabulka propočtu, verze 2021'!$B$3))*BN$3/$E$4</f>
        <v>0</v>
      </c>
      <c r="BN222" s="121">
        <f>$L222*POWER($E$1,(BM$6-'[1]Tabulka propočtu, verze 2021'!$B$3))*BN$3/$E$4</f>
        <v>0</v>
      </c>
      <c r="BO222" s="1"/>
      <c r="BP222" s="121">
        <f>$K222*POWER($E$1,(BP$6-'[1]Tabulka propočtu, verze 2021'!$B$3))*BQ$3/$E$4</f>
        <v>0</v>
      </c>
      <c r="BQ222" s="121">
        <f>$L222*POWER($E$1,(BP$6-'[1]Tabulka propočtu, verze 2021'!$B$3))*BQ$3/$E$4</f>
        <v>0</v>
      </c>
      <c r="BR222" s="1"/>
      <c r="BS222" s="121">
        <f>$K222*POWER($E$1,(BS$6-'[1]Tabulka propočtu, verze 2021'!$B$3))*BT$3/$E$4</f>
        <v>0</v>
      </c>
      <c r="BT222" s="121">
        <f>$L222*POWER($E$1,(BS$6-'[1]Tabulka propočtu, verze 2021'!$B$3))*BT$3/$E$4</f>
        <v>0</v>
      </c>
      <c r="BU222" s="1"/>
      <c r="BV222" s="121">
        <f>$K222*POWER($E$1,(BV$6-'[1]Tabulka propočtu, verze 2021'!$B$3))*BW$3/$E$4</f>
        <v>0</v>
      </c>
      <c r="BW222" s="121">
        <f>$L222*POWER($E$1,(BV$6-'[1]Tabulka propočtu, verze 2021'!$B$3))*BW$3/$E$4</f>
        <v>0</v>
      </c>
      <c r="BX222" s="1"/>
      <c r="BY222" s="121">
        <f>$K222*POWER($E$1,(BY$6-'[1]Tabulka propočtu, verze 2021'!$B$3))*BZ$3/$E$4</f>
        <v>0</v>
      </c>
      <c r="BZ222" s="121">
        <f>$L222*POWER($E$1,(BY$6-'[1]Tabulka propočtu, verze 2021'!$B$3))*BZ$3/$E$4</f>
        <v>0</v>
      </c>
      <c r="CA222" s="1"/>
      <c r="CB222" s="121">
        <f>$K222*POWER($E$1,(CB$6-'[1]Tabulka propočtu, verze 2021'!$B$3))*CC$3/$E$4</f>
        <v>0</v>
      </c>
      <c r="CC222" s="121">
        <f>$L222*POWER($E$1,(CB$6-'[1]Tabulka propočtu, verze 2021'!$B$3))*CC$3/$E$4</f>
        <v>0</v>
      </c>
      <c r="CD222" s="1"/>
      <c r="CE222" s="121">
        <f>$K222*POWER($E$1,(CE$6-'[1]Tabulka propočtu, verze 2021'!$B$3))*CF$3/$E$4</f>
        <v>0</v>
      </c>
      <c r="CF222" s="121">
        <f>$L222*POWER($E$1,(CE$6-'[1]Tabulka propočtu, verze 2021'!$B$3))*CF$3/$E$4</f>
        <v>0</v>
      </c>
      <c r="CG222" s="1"/>
      <c r="CH222" s="121">
        <f>$K222*POWER($E$1,(CH$6-'[1]Tabulka propočtu, verze 2021'!$B$3))*CI$3/$E$4</f>
        <v>0</v>
      </c>
      <c r="CI222" s="121">
        <f>$L222*POWER($E$1,(CH$6-'[1]Tabulka propočtu, verze 2021'!$B$3))*CI$3/$E$4</f>
        <v>0</v>
      </c>
      <c r="CJ222" s="1"/>
      <c r="CK222" s="121">
        <f>$K222*POWER($E$1,(CK$6-'[1]Tabulka propočtu, verze 2021'!$B$3))*CL$3/$E$4</f>
        <v>0</v>
      </c>
      <c r="CL222" s="121">
        <f>$L222*POWER($E$1,(CK$6-'[1]Tabulka propočtu, verze 2021'!$B$3))*CL$3/$E$4</f>
        <v>0</v>
      </c>
      <c r="CM222" s="1"/>
      <c r="CN222" s="121">
        <f>$K222*POWER($E$1,(CN$6-'[1]Tabulka propočtu, verze 2021'!$B$3))*CO$3/$E$4</f>
        <v>0</v>
      </c>
      <c r="CO222" s="121">
        <f>$L222*POWER($E$1,(CN$6-'[1]Tabulka propočtu, verze 2021'!$B$3))*CO$3/$E$4</f>
        <v>0</v>
      </c>
      <c r="CP222" s="1"/>
      <c r="CQ222" s="121">
        <f>$K222*POWER($E$1,(CQ$6-'[1]Tabulka propočtu, verze 2021'!$B$3))*CR$3/$E$4</f>
        <v>0</v>
      </c>
      <c r="CR222" s="121">
        <f>$L222*POWER($E$1,(CQ$6-'[1]Tabulka propočtu, verze 2021'!$B$3))*CR$3/$E$4</f>
        <v>0</v>
      </c>
      <c r="CS222" s="1"/>
      <c r="CT222" s="121">
        <f>$K222*POWER($E$1,(CT$6-'[1]Tabulka propočtu, verze 2021'!$B$3))*CU$3/$E$4</f>
        <v>0</v>
      </c>
      <c r="CU222" s="121">
        <f>$L222*POWER($E$1,(CT$6-'[1]Tabulka propočtu, verze 2021'!$B$3))*CU$3/$E$4</f>
        <v>0</v>
      </c>
      <c r="CV222" s="1"/>
      <c r="CW222" s="121">
        <f>$K222*POWER($E$1,(CW$6-'[1]Tabulka propočtu, verze 2021'!$B$3))*CX$3/$E$4</f>
        <v>0</v>
      </c>
      <c r="CX222" s="121">
        <f>$L222*POWER($E$1,(CW$6-'[1]Tabulka propočtu, verze 2021'!$B$3))*CX$3/$E$4</f>
        <v>0</v>
      </c>
      <c r="CY222" s="1"/>
      <c r="CZ222" s="121">
        <f>$K222*POWER($E$1,(CZ$6-'[1]Tabulka propočtu, verze 2021'!$B$3))*DA$3/$E$4</f>
        <v>0</v>
      </c>
      <c r="DA222" s="121">
        <f>$L222*POWER($E$1,(CZ$6-'[1]Tabulka propočtu, verze 2021'!$B$3))*DA$3/$E$4</f>
        <v>0</v>
      </c>
      <c r="DB222" s="1"/>
      <c r="DC222" s="121">
        <f>$K222*POWER($E$1,(DC$6-'[1]Tabulka propočtu, verze 2021'!$B$3))*DD$3/$E$4</f>
        <v>0</v>
      </c>
      <c r="DD222" s="121">
        <f>$L222*POWER($E$1,(DC$6-'[1]Tabulka propočtu, verze 2021'!$B$3))*DD$3/$E$4</f>
        <v>0</v>
      </c>
      <c r="DE222" s="1"/>
    </row>
    <row r="223" spans="1:109" x14ac:dyDescent="0.2">
      <c r="A223" s="118"/>
      <c r="B223" s="125"/>
      <c r="C223" s="114" t="str">
        <f>'[1]Tabulka propočtu, verze 2021'!C218</f>
        <v>N04</v>
      </c>
      <c r="D223" s="152" t="str">
        <f>'[1]Tabulka propočtu, verze 2021'!D218</f>
        <v>Montáž trakčního vedení, střídavá soustava (trať)</v>
      </c>
      <c r="E223" s="114" t="str">
        <f>'[1]Tabulka propočtu, verze 2021'!E218</f>
        <v>km koleje</v>
      </c>
      <c r="F223" s="67">
        <f>'[1]Tabulka propočtu, verze 2021'!G218</f>
        <v>7.0293319230534399</v>
      </c>
      <c r="H223" s="126">
        <f>'[1]Tabulka propočtu, verze 2021'!$CQ218</f>
        <v>0</v>
      </c>
      <c r="I223" s="121">
        <f>'[1]Tabulka propočtu, verze 2021'!$CS218</f>
        <v>0</v>
      </c>
      <c r="K223" s="121">
        <f>'[1]Tabulka propočtu, verze 2021'!$CQ218</f>
        <v>0</v>
      </c>
      <c r="L223" s="121">
        <f>'[1]Tabulka propočtu, verze 2021'!$CS218</f>
        <v>0</v>
      </c>
      <c r="M223" s="64"/>
      <c r="N223" s="126">
        <f t="shared" si="439"/>
        <v>0</v>
      </c>
      <c r="O223" s="121">
        <f t="shared" si="440"/>
        <v>0</v>
      </c>
      <c r="P223"/>
      <c r="Q223" s="121">
        <f>$K223*POWER($E$1,(Q$6-'[1]Tabulka propočtu, verze 2021'!$B$3))*R$3/$E$4</f>
        <v>0</v>
      </c>
      <c r="R223" s="121">
        <f>$L223*POWER($E$1,(Q$6-'[1]Tabulka propočtu, verze 2021'!$B$3))*R$3/$E$4</f>
        <v>0</v>
      </c>
      <c r="S223"/>
      <c r="T223" s="121">
        <f>$K223*POWER($E$1,($T$6-'[1]Tabulka propočtu, verze 2021'!$B$3))*U$3/$E$4</f>
        <v>0</v>
      </c>
      <c r="U223" s="121">
        <f>$L223*POWER($E$1,($T$6-'[1]Tabulka propočtu, verze 2021'!$B$3))*U$3/$E$4</f>
        <v>0</v>
      </c>
      <c r="W223" s="121">
        <f>$K223*POWER($E$1,(W$6-'[1]Tabulka propočtu, verze 2021'!$B$3))*X$3/$E$4</f>
        <v>0</v>
      </c>
      <c r="X223" s="121">
        <f>$L223*POWER($E$1,(W$6-'[1]Tabulka propočtu, verze 2021'!$B$3))*X$3/$E$4</f>
        <v>0</v>
      </c>
      <c r="Z223" s="121">
        <f>$K223*POWER($E$1,(Z$6-'[1]Tabulka propočtu, verze 2021'!$B$3))*AA$3/$E$4</f>
        <v>0</v>
      </c>
      <c r="AA223" s="121">
        <f>$L223*POWER($E$1,(Z$6-'[1]Tabulka propočtu, verze 2021'!$B$3))*AA$3/$E$4</f>
        <v>0</v>
      </c>
      <c r="AB223" s="1"/>
      <c r="AC223" s="121">
        <f>$K223*POWER($E$1,(AC$6-'[1]Tabulka propočtu, verze 2021'!$B$3))*AD$3/$E$4</f>
        <v>0</v>
      </c>
      <c r="AD223" s="121">
        <f>$L223*POWER($E$1,(AC$6-'[1]Tabulka propočtu, verze 2021'!$B$3))*AD$3/$E$4</f>
        <v>0</v>
      </c>
      <c r="AE223" s="1"/>
      <c r="AF223" s="121">
        <f>$K223*POWER($E$1,(AF$6-'[1]Tabulka propočtu, verze 2021'!$B$3))*AG$3/$E$4</f>
        <v>0</v>
      </c>
      <c r="AG223" s="121">
        <f>$L223*POWER($E$1,(AF$6-'[1]Tabulka propočtu, verze 2021'!$B$3))*AG$3/$E$4</f>
        <v>0</v>
      </c>
      <c r="AH223" s="1"/>
      <c r="AI223" s="121">
        <f>$K223*POWER($E$1,(AI$6-'[1]Tabulka propočtu, verze 2021'!$B$3))*AJ$3/$E$4</f>
        <v>0</v>
      </c>
      <c r="AJ223" s="121">
        <f>$L223*POWER($E$1,(AI$6-'[1]Tabulka propočtu, verze 2021'!$B$3))*AJ$3/$E$4</f>
        <v>0</v>
      </c>
      <c r="AK223" s="1"/>
      <c r="AL223" s="121">
        <f>$K223*POWER($E$1,(AL$6-'[1]Tabulka propočtu, verze 2021'!$B$3))*AM$3/$E$4</f>
        <v>0</v>
      </c>
      <c r="AM223" s="121">
        <f>$L223*POWER($E$1,(AL$6-'[1]Tabulka propočtu, verze 2021'!$B$3))*AM$3/$E$4</f>
        <v>0</v>
      </c>
      <c r="AN223" s="1"/>
      <c r="AO223" s="121">
        <f>$K223*POWER($E$1,(AO$6-'[1]Tabulka propočtu, verze 2021'!$B$3))*AP$3/$E$4</f>
        <v>0</v>
      </c>
      <c r="AP223" s="121">
        <f>$L223*POWER($E$1,(AO$6-'[1]Tabulka propočtu, verze 2021'!$B$3))*AP$3/$E$4</f>
        <v>0</v>
      </c>
      <c r="AQ223" s="1"/>
      <c r="AR223" s="121">
        <f>$K223*POWER($E$1,(AR$6-'[1]Tabulka propočtu, verze 2021'!$B$3))*AS$3/$E$4</f>
        <v>0</v>
      </c>
      <c r="AS223" s="121">
        <f>$L223*POWER($E$1,(AR$6-'[1]Tabulka propočtu, verze 2021'!$B$3))*AS$3/$E$4</f>
        <v>0</v>
      </c>
      <c r="AT223" s="1"/>
      <c r="AU223" s="121">
        <f>$K223*POWER($E$1,(AU$6-'[1]Tabulka propočtu, verze 2021'!$B$3))*AV$3/$E$4</f>
        <v>0</v>
      </c>
      <c r="AV223" s="121">
        <f>$L223*POWER($E$1,(AU$6-'[1]Tabulka propočtu, verze 2021'!$B$3))*AV$3/$E$4</f>
        <v>0</v>
      </c>
      <c r="AW223" s="1"/>
      <c r="AX223" s="121">
        <f>$K223*POWER($E$1,(AX$6-'[1]Tabulka propočtu, verze 2021'!$B$3))*AY$3/$E$4</f>
        <v>0</v>
      </c>
      <c r="AY223" s="121">
        <f>$L223*POWER($E$1,(AX$6-'[1]Tabulka propočtu, verze 2021'!$B$3))*AY$3/$E$4</f>
        <v>0</v>
      </c>
      <c r="AZ223" s="1"/>
      <c r="BA223" s="121">
        <f>$K223*POWER($E$1,(BA$6-'[1]Tabulka propočtu, verze 2021'!$B$3))*BB$3/$E$4</f>
        <v>0</v>
      </c>
      <c r="BB223" s="121">
        <f>$L223*POWER($E$1,(BA$6-'[1]Tabulka propočtu, verze 2021'!$B$3))*BB$3/$E$4</f>
        <v>0</v>
      </c>
      <c r="BC223" s="1"/>
      <c r="BD223" s="121">
        <f>$K223*POWER($E$1,(BD$6-'[1]Tabulka propočtu, verze 2021'!$B$3))*BE$3/$E$4</f>
        <v>0</v>
      </c>
      <c r="BE223" s="121">
        <f>$L223*POWER($E$1,(BD$6-'[1]Tabulka propočtu, verze 2021'!$B$3))*BE$3/$E$4</f>
        <v>0</v>
      </c>
      <c r="BF223" s="1"/>
      <c r="BG223" s="121">
        <f>$K223*POWER($E$1,(BG$6-'[1]Tabulka propočtu, verze 2021'!$B$3))*BH$3/$E$4</f>
        <v>0</v>
      </c>
      <c r="BH223" s="121">
        <f>$L223*POWER($E$1,(BG$6-'[1]Tabulka propočtu, verze 2021'!$B$3))*BH$3/$E$4</f>
        <v>0</v>
      </c>
      <c r="BI223" s="1"/>
      <c r="BJ223" s="121">
        <f>$K223*POWER($E$1,(BJ$6-'[1]Tabulka propočtu, verze 2021'!$B$3))*BK$3/$E$4</f>
        <v>0</v>
      </c>
      <c r="BK223" s="121">
        <f>$L223*POWER($E$1,(BJ$6-'[1]Tabulka propočtu, verze 2021'!$B$3))*BK$3/$E$4</f>
        <v>0</v>
      </c>
      <c r="BL223" s="1"/>
      <c r="BM223" s="121">
        <f>$K223*POWER($E$1,(BM$6-'[1]Tabulka propočtu, verze 2021'!$B$3))*BN$3/$E$4</f>
        <v>0</v>
      </c>
      <c r="BN223" s="121">
        <f>$L223*POWER($E$1,(BM$6-'[1]Tabulka propočtu, verze 2021'!$B$3))*BN$3/$E$4</f>
        <v>0</v>
      </c>
      <c r="BO223" s="1"/>
      <c r="BP223" s="121">
        <f>$K223*POWER($E$1,(BP$6-'[1]Tabulka propočtu, verze 2021'!$B$3))*BQ$3/$E$4</f>
        <v>0</v>
      </c>
      <c r="BQ223" s="121">
        <f>$L223*POWER($E$1,(BP$6-'[1]Tabulka propočtu, verze 2021'!$B$3))*BQ$3/$E$4</f>
        <v>0</v>
      </c>
      <c r="BR223" s="1"/>
      <c r="BS223" s="121">
        <f>$K223*POWER($E$1,(BS$6-'[1]Tabulka propočtu, verze 2021'!$B$3))*BT$3/$E$4</f>
        <v>0</v>
      </c>
      <c r="BT223" s="121">
        <f>$L223*POWER($E$1,(BS$6-'[1]Tabulka propočtu, verze 2021'!$B$3))*BT$3/$E$4</f>
        <v>0</v>
      </c>
      <c r="BU223" s="1"/>
      <c r="BV223" s="121">
        <f>$K223*POWER($E$1,(BV$6-'[1]Tabulka propočtu, verze 2021'!$B$3))*BW$3/$E$4</f>
        <v>0</v>
      </c>
      <c r="BW223" s="121">
        <f>$L223*POWER($E$1,(BV$6-'[1]Tabulka propočtu, verze 2021'!$B$3))*BW$3/$E$4</f>
        <v>0</v>
      </c>
      <c r="BX223" s="1"/>
      <c r="BY223" s="121">
        <f>$K223*POWER($E$1,(BY$6-'[1]Tabulka propočtu, verze 2021'!$B$3))*BZ$3/$E$4</f>
        <v>0</v>
      </c>
      <c r="BZ223" s="121">
        <f>$L223*POWER($E$1,(BY$6-'[1]Tabulka propočtu, verze 2021'!$B$3))*BZ$3/$E$4</f>
        <v>0</v>
      </c>
      <c r="CA223" s="1"/>
      <c r="CB223" s="121">
        <f>$K223*POWER($E$1,(CB$6-'[1]Tabulka propočtu, verze 2021'!$B$3))*CC$3/$E$4</f>
        <v>0</v>
      </c>
      <c r="CC223" s="121">
        <f>$L223*POWER($E$1,(CB$6-'[1]Tabulka propočtu, verze 2021'!$B$3))*CC$3/$E$4</f>
        <v>0</v>
      </c>
      <c r="CD223" s="1"/>
      <c r="CE223" s="121">
        <f>$K223*POWER($E$1,(CE$6-'[1]Tabulka propočtu, verze 2021'!$B$3))*CF$3/$E$4</f>
        <v>0</v>
      </c>
      <c r="CF223" s="121">
        <f>$L223*POWER($E$1,(CE$6-'[1]Tabulka propočtu, verze 2021'!$B$3))*CF$3/$E$4</f>
        <v>0</v>
      </c>
      <c r="CG223" s="1"/>
      <c r="CH223" s="121">
        <f>$K223*POWER($E$1,(CH$6-'[1]Tabulka propočtu, verze 2021'!$B$3))*CI$3/$E$4</f>
        <v>0</v>
      </c>
      <c r="CI223" s="121">
        <f>$L223*POWER($E$1,(CH$6-'[1]Tabulka propočtu, verze 2021'!$B$3))*CI$3/$E$4</f>
        <v>0</v>
      </c>
      <c r="CJ223" s="1"/>
      <c r="CK223" s="121">
        <f>$K223*POWER($E$1,(CK$6-'[1]Tabulka propočtu, verze 2021'!$B$3))*CL$3/$E$4</f>
        <v>0</v>
      </c>
      <c r="CL223" s="121">
        <f>$L223*POWER($E$1,(CK$6-'[1]Tabulka propočtu, verze 2021'!$B$3))*CL$3/$E$4</f>
        <v>0</v>
      </c>
      <c r="CM223" s="1"/>
      <c r="CN223" s="121">
        <f>$K223*POWER($E$1,(CN$6-'[1]Tabulka propočtu, verze 2021'!$B$3))*CO$3/$E$4</f>
        <v>0</v>
      </c>
      <c r="CO223" s="121">
        <f>$L223*POWER($E$1,(CN$6-'[1]Tabulka propočtu, verze 2021'!$B$3))*CO$3/$E$4</f>
        <v>0</v>
      </c>
      <c r="CP223" s="1"/>
      <c r="CQ223" s="121">
        <f>$K223*POWER($E$1,(CQ$6-'[1]Tabulka propočtu, verze 2021'!$B$3))*CR$3/$E$4</f>
        <v>0</v>
      </c>
      <c r="CR223" s="121">
        <f>$L223*POWER($E$1,(CQ$6-'[1]Tabulka propočtu, verze 2021'!$B$3))*CR$3/$E$4</f>
        <v>0</v>
      </c>
      <c r="CS223" s="1"/>
      <c r="CT223" s="121">
        <f>$K223*POWER($E$1,(CT$6-'[1]Tabulka propočtu, verze 2021'!$B$3))*CU$3/$E$4</f>
        <v>0</v>
      </c>
      <c r="CU223" s="121">
        <f>$L223*POWER($E$1,(CT$6-'[1]Tabulka propočtu, verze 2021'!$B$3))*CU$3/$E$4</f>
        <v>0</v>
      </c>
      <c r="CV223" s="1"/>
      <c r="CW223" s="121">
        <f>$K223*POWER($E$1,(CW$6-'[1]Tabulka propočtu, verze 2021'!$B$3))*CX$3/$E$4</f>
        <v>0</v>
      </c>
      <c r="CX223" s="121">
        <f>$L223*POWER($E$1,(CW$6-'[1]Tabulka propočtu, verze 2021'!$B$3))*CX$3/$E$4</f>
        <v>0</v>
      </c>
      <c r="CY223" s="1"/>
      <c r="CZ223" s="121">
        <f>$K223*POWER($E$1,(CZ$6-'[1]Tabulka propočtu, verze 2021'!$B$3))*DA$3/$E$4</f>
        <v>0</v>
      </c>
      <c r="DA223" s="121">
        <f>$L223*POWER($E$1,(CZ$6-'[1]Tabulka propočtu, verze 2021'!$B$3))*DA$3/$E$4</f>
        <v>0</v>
      </c>
      <c r="DB223" s="1"/>
      <c r="DC223" s="121">
        <f>$K223*POWER($E$1,(DC$6-'[1]Tabulka propočtu, verze 2021'!$B$3))*DD$3/$E$4</f>
        <v>0</v>
      </c>
      <c r="DD223" s="121">
        <f>$L223*POWER($E$1,(DC$6-'[1]Tabulka propočtu, verze 2021'!$B$3))*DD$3/$E$4</f>
        <v>0</v>
      </c>
      <c r="DE223" s="1"/>
    </row>
    <row r="224" spans="1:109" x14ac:dyDescent="0.2">
      <c r="A224" s="118"/>
      <c r="B224" s="125"/>
      <c r="C224" s="114" t="str">
        <f>'[1]Tabulka propočtu, verze 2021'!C219</f>
        <v>N05</v>
      </c>
      <c r="D224" s="122" t="str">
        <f>'[1]Tabulka propočtu, verze 2021'!D219</f>
        <v>Demontáž trakčního vedení</v>
      </c>
      <c r="E224" s="114" t="str">
        <f>'[1]Tabulka propočtu, verze 2021'!E219</f>
        <v>km koleje</v>
      </c>
      <c r="F224" s="67">
        <f>'[1]Tabulka propočtu, verze 2021'!G219</f>
        <v>1.1715553205089069</v>
      </c>
      <c r="H224" s="126">
        <f>'[1]Tabulka propočtu, verze 2021'!$CQ219</f>
        <v>0</v>
      </c>
      <c r="I224" s="121">
        <f>'[1]Tabulka propočtu, verze 2021'!$CS219</f>
        <v>0</v>
      </c>
      <c r="K224" s="121">
        <f>'[1]Tabulka propočtu, verze 2021'!$CQ219</f>
        <v>0</v>
      </c>
      <c r="L224" s="121">
        <f>'[1]Tabulka propočtu, verze 2021'!$CS219</f>
        <v>0</v>
      </c>
      <c r="M224" s="64"/>
      <c r="N224" s="126">
        <f t="shared" si="439"/>
        <v>0</v>
      </c>
      <c r="O224" s="121">
        <f t="shared" si="440"/>
        <v>0</v>
      </c>
      <c r="P224"/>
      <c r="Q224" s="121">
        <f>$K224*POWER($E$1,(Q$6-'[1]Tabulka propočtu, verze 2021'!$B$3))*R$3/$E$4</f>
        <v>0</v>
      </c>
      <c r="R224" s="121">
        <f>$L224*POWER($E$1,(Q$6-'[1]Tabulka propočtu, verze 2021'!$B$3))*R$3/$E$4</f>
        <v>0</v>
      </c>
      <c r="S224"/>
      <c r="T224" s="121">
        <f>$K224*POWER($E$1,($T$6-'[1]Tabulka propočtu, verze 2021'!$B$3))*U$3/$E$4</f>
        <v>0</v>
      </c>
      <c r="U224" s="121">
        <f>$L224*POWER($E$1,($T$6-'[1]Tabulka propočtu, verze 2021'!$B$3))*U$3/$E$4</f>
        <v>0</v>
      </c>
      <c r="W224" s="121">
        <f>$K224*POWER($E$1,(W$6-'[1]Tabulka propočtu, verze 2021'!$B$3))*X$3/$E$4</f>
        <v>0</v>
      </c>
      <c r="X224" s="121">
        <f>$L224*POWER($E$1,(W$6-'[1]Tabulka propočtu, verze 2021'!$B$3))*X$3/$E$4</f>
        <v>0</v>
      </c>
      <c r="Z224" s="121">
        <f>$K224*POWER($E$1,(Z$6-'[1]Tabulka propočtu, verze 2021'!$B$3))*AA$3/$E$4</f>
        <v>0</v>
      </c>
      <c r="AA224" s="121">
        <f>$L224*POWER($E$1,(Z$6-'[1]Tabulka propočtu, verze 2021'!$B$3))*AA$3/$E$4</f>
        <v>0</v>
      </c>
      <c r="AB224" s="1"/>
      <c r="AC224" s="121">
        <f>$K224*POWER($E$1,(AC$6-'[1]Tabulka propočtu, verze 2021'!$B$3))*AD$3/$E$4</f>
        <v>0</v>
      </c>
      <c r="AD224" s="121">
        <f>$L224*POWER($E$1,(AC$6-'[1]Tabulka propočtu, verze 2021'!$B$3))*AD$3/$E$4</f>
        <v>0</v>
      </c>
      <c r="AE224" s="1"/>
      <c r="AF224" s="121">
        <f>$K224*POWER($E$1,(AF$6-'[1]Tabulka propočtu, verze 2021'!$B$3))*AG$3/$E$4</f>
        <v>0</v>
      </c>
      <c r="AG224" s="121">
        <f>$L224*POWER($E$1,(AF$6-'[1]Tabulka propočtu, verze 2021'!$B$3))*AG$3/$E$4</f>
        <v>0</v>
      </c>
      <c r="AH224" s="1"/>
      <c r="AI224" s="121">
        <f>$K224*POWER($E$1,(AI$6-'[1]Tabulka propočtu, verze 2021'!$B$3))*AJ$3/$E$4</f>
        <v>0</v>
      </c>
      <c r="AJ224" s="121">
        <f>$L224*POWER($E$1,(AI$6-'[1]Tabulka propočtu, verze 2021'!$B$3))*AJ$3/$E$4</f>
        <v>0</v>
      </c>
      <c r="AK224" s="1"/>
      <c r="AL224" s="121">
        <f>$K224*POWER($E$1,(AL$6-'[1]Tabulka propočtu, verze 2021'!$B$3))*AM$3/$E$4</f>
        <v>0</v>
      </c>
      <c r="AM224" s="121">
        <f>$L224*POWER($E$1,(AL$6-'[1]Tabulka propočtu, verze 2021'!$B$3))*AM$3/$E$4</f>
        <v>0</v>
      </c>
      <c r="AN224" s="1"/>
      <c r="AO224" s="121">
        <f>$K224*POWER($E$1,(AO$6-'[1]Tabulka propočtu, verze 2021'!$B$3))*AP$3/$E$4</f>
        <v>0</v>
      </c>
      <c r="AP224" s="121">
        <f>$L224*POWER($E$1,(AO$6-'[1]Tabulka propočtu, verze 2021'!$B$3))*AP$3/$E$4</f>
        <v>0</v>
      </c>
      <c r="AQ224" s="1"/>
      <c r="AR224" s="121">
        <f>$K224*POWER($E$1,(AR$6-'[1]Tabulka propočtu, verze 2021'!$B$3))*AS$3/$E$4</f>
        <v>0</v>
      </c>
      <c r="AS224" s="121">
        <f>$L224*POWER($E$1,(AR$6-'[1]Tabulka propočtu, verze 2021'!$B$3))*AS$3/$E$4</f>
        <v>0</v>
      </c>
      <c r="AT224" s="1"/>
      <c r="AU224" s="121">
        <f>$K224*POWER($E$1,(AU$6-'[1]Tabulka propočtu, verze 2021'!$B$3))*AV$3/$E$4</f>
        <v>0</v>
      </c>
      <c r="AV224" s="121">
        <f>$L224*POWER($E$1,(AU$6-'[1]Tabulka propočtu, verze 2021'!$B$3))*AV$3/$E$4</f>
        <v>0</v>
      </c>
      <c r="AW224" s="1"/>
      <c r="AX224" s="121">
        <f>$K224*POWER($E$1,(AX$6-'[1]Tabulka propočtu, verze 2021'!$B$3))*AY$3/$E$4</f>
        <v>0</v>
      </c>
      <c r="AY224" s="121">
        <f>$L224*POWER($E$1,(AX$6-'[1]Tabulka propočtu, verze 2021'!$B$3))*AY$3/$E$4</f>
        <v>0</v>
      </c>
      <c r="AZ224" s="1"/>
      <c r="BA224" s="121">
        <f>$K224*POWER($E$1,(BA$6-'[1]Tabulka propočtu, verze 2021'!$B$3))*BB$3/$E$4</f>
        <v>0</v>
      </c>
      <c r="BB224" s="121">
        <f>$L224*POWER($E$1,(BA$6-'[1]Tabulka propočtu, verze 2021'!$B$3))*BB$3/$E$4</f>
        <v>0</v>
      </c>
      <c r="BC224" s="1"/>
      <c r="BD224" s="121">
        <f>$K224*POWER($E$1,(BD$6-'[1]Tabulka propočtu, verze 2021'!$B$3))*BE$3/$E$4</f>
        <v>0</v>
      </c>
      <c r="BE224" s="121">
        <f>$L224*POWER($E$1,(BD$6-'[1]Tabulka propočtu, verze 2021'!$B$3))*BE$3/$E$4</f>
        <v>0</v>
      </c>
      <c r="BF224" s="1"/>
      <c r="BG224" s="121">
        <f>$K224*POWER($E$1,(BG$6-'[1]Tabulka propočtu, verze 2021'!$B$3))*BH$3/$E$4</f>
        <v>0</v>
      </c>
      <c r="BH224" s="121">
        <f>$L224*POWER($E$1,(BG$6-'[1]Tabulka propočtu, verze 2021'!$B$3))*BH$3/$E$4</f>
        <v>0</v>
      </c>
      <c r="BI224" s="1"/>
      <c r="BJ224" s="121">
        <f>$K224*POWER($E$1,(BJ$6-'[1]Tabulka propočtu, verze 2021'!$B$3))*BK$3/$E$4</f>
        <v>0</v>
      </c>
      <c r="BK224" s="121">
        <f>$L224*POWER($E$1,(BJ$6-'[1]Tabulka propočtu, verze 2021'!$B$3))*BK$3/$E$4</f>
        <v>0</v>
      </c>
      <c r="BL224" s="1"/>
      <c r="BM224" s="121">
        <f>$K224*POWER($E$1,(BM$6-'[1]Tabulka propočtu, verze 2021'!$B$3))*BN$3/$E$4</f>
        <v>0</v>
      </c>
      <c r="BN224" s="121">
        <f>$L224*POWER($E$1,(BM$6-'[1]Tabulka propočtu, verze 2021'!$B$3))*BN$3/$E$4</f>
        <v>0</v>
      </c>
      <c r="BO224" s="1"/>
      <c r="BP224" s="121">
        <f>$K224*POWER($E$1,(BP$6-'[1]Tabulka propočtu, verze 2021'!$B$3))*BQ$3/$E$4</f>
        <v>0</v>
      </c>
      <c r="BQ224" s="121">
        <f>$L224*POWER($E$1,(BP$6-'[1]Tabulka propočtu, verze 2021'!$B$3))*BQ$3/$E$4</f>
        <v>0</v>
      </c>
      <c r="BR224" s="1"/>
      <c r="BS224" s="121">
        <f>$K224*POWER($E$1,(BS$6-'[1]Tabulka propočtu, verze 2021'!$B$3))*BT$3/$E$4</f>
        <v>0</v>
      </c>
      <c r="BT224" s="121">
        <f>$L224*POWER($E$1,(BS$6-'[1]Tabulka propočtu, verze 2021'!$B$3))*BT$3/$E$4</f>
        <v>0</v>
      </c>
      <c r="BU224" s="1"/>
      <c r="BV224" s="121">
        <f>$K224*POWER($E$1,(BV$6-'[1]Tabulka propočtu, verze 2021'!$B$3))*BW$3/$E$4</f>
        <v>0</v>
      </c>
      <c r="BW224" s="121">
        <f>$L224*POWER($E$1,(BV$6-'[1]Tabulka propočtu, verze 2021'!$B$3))*BW$3/$E$4</f>
        <v>0</v>
      </c>
      <c r="BX224" s="1"/>
      <c r="BY224" s="121">
        <f>$K224*POWER($E$1,(BY$6-'[1]Tabulka propočtu, verze 2021'!$B$3))*BZ$3/$E$4</f>
        <v>0</v>
      </c>
      <c r="BZ224" s="121">
        <f>$L224*POWER($E$1,(BY$6-'[1]Tabulka propočtu, verze 2021'!$B$3))*BZ$3/$E$4</f>
        <v>0</v>
      </c>
      <c r="CA224" s="1"/>
      <c r="CB224" s="121">
        <f>$K224*POWER($E$1,(CB$6-'[1]Tabulka propočtu, verze 2021'!$B$3))*CC$3/$E$4</f>
        <v>0</v>
      </c>
      <c r="CC224" s="121">
        <f>$L224*POWER($E$1,(CB$6-'[1]Tabulka propočtu, verze 2021'!$B$3))*CC$3/$E$4</f>
        <v>0</v>
      </c>
      <c r="CD224" s="1"/>
      <c r="CE224" s="121">
        <f>$K224*POWER($E$1,(CE$6-'[1]Tabulka propočtu, verze 2021'!$B$3))*CF$3/$E$4</f>
        <v>0</v>
      </c>
      <c r="CF224" s="121">
        <f>$L224*POWER($E$1,(CE$6-'[1]Tabulka propočtu, verze 2021'!$B$3))*CF$3/$E$4</f>
        <v>0</v>
      </c>
      <c r="CG224" s="1"/>
      <c r="CH224" s="121">
        <f>$K224*POWER($E$1,(CH$6-'[1]Tabulka propočtu, verze 2021'!$B$3))*CI$3/$E$4</f>
        <v>0</v>
      </c>
      <c r="CI224" s="121">
        <f>$L224*POWER($E$1,(CH$6-'[1]Tabulka propočtu, verze 2021'!$B$3))*CI$3/$E$4</f>
        <v>0</v>
      </c>
      <c r="CJ224" s="1"/>
      <c r="CK224" s="121">
        <f>$K224*POWER($E$1,(CK$6-'[1]Tabulka propočtu, verze 2021'!$B$3))*CL$3/$E$4</f>
        <v>0</v>
      </c>
      <c r="CL224" s="121">
        <f>$L224*POWER($E$1,(CK$6-'[1]Tabulka propočtu, verze 2021'!$B$3))*CL$3/$E$4</f>
        <v>0</v>
      </c>
      <c r="CM224" s="1"/>
      <c r="CN224" s="121">
        <f>$K224*POWER($E$1,(CN$6-'[1]Tabulka propočtu, verze 2021'!$B$3))*CO$3/$E$4</f>
        <v>0</v>
      </c>
      <c r="CO224" s="121">
        <f>$L224*POWER($E$1,(CN$6-'[1]Tabulka propočtu, verze 2021'!$B$3))*CO$3/$E$4</f>
        <v>0</v>
      </c>
      <c r="CP224" s="1"/>
      <c r="CQ224" s="121">
        <f>$K224*POWER($E$1,(CQ$6-'[1]Tabulka propočtu, verze 2021'!$B$3))*CR$3/$E$4</f>
        <v>0</v>
      </c>
      <c r="CR224" s="121">
        <f>$L224*POWER($E$1,(CQ$6-'[1]Tabulka propočtu, verze 2021'!$B$3))*CR$3/$E$4</f>
        <v>0</v>
      </c>
      <c r="CS224" s="1"/>
      <c r="CT224" s="121">
        <f>$K224*POWER($E$1,(CT$6-'[1]Tabulka propočtu, verze 2021'!$B$3))*CU$3/$E$4</f>
        <v>0</v>
      </c>
      <c r="CU224" s="121">
        <f>$L224*POWER($E$1,(CT$6-'[1]Tabulka propočtu, verze 2021'!$B$3))*CU$3/$E$4</f>
        <v>0</v>
      </c>
      <c r="CV224" s="1"/>
      <c r="CW224" s="121">
        <f>$K224*POWER($E$1,(CW$6-'[1]Tabulka propočtu, verze 2021'!$B$3))*CX$3/$E$4</f>
        <v>0</v>
      </c>
      <c r="CX224" s="121">
        <f>$L224*POWER($E$1,(CW$6-'[1]Tabulka propočtu, verze 2021'!$B$3))*CX$3/$E$4</f>
        <v>0</v>
      </c>
      <c r="CY224" s="1"/>
      <c r="CZ224" s="121">
        <f>$K224*POWER($E$1,(CZ$6-'[1]Tabulka propočtu, verze 2021'!$B$3))*DA$3/$E$4</f>
        <v>0</v>
      </c>
      <c r="DA224" s="121">
        <f>$L224*POWER($E$1,(CZ$6-'[1]Tabulka propočtu, verze 2021'!$B$3))*DA$3/$E$4</f>
        <v>0</v>
      </c>
      <c r="DB224" s="1"/>
      <c r="DC224" s="121">
        <f>$K224*POWER($E$1,(DC$6-'[1]Tabulka propočtu, verze 2021'!$B$3))*DD$3/$E$4</f>
        <v>0</v>
      </c>
      <c r="DD224" s="121">
        <f>$L224*POWER($E$1,(DC$6-'[1]Tabulka propočtu, verze 2021'!$B$3))*DD$3/$E$4</f>
        <v>0</v>
      </c>
      <c r="DE224" s="1"/>
    </row>
    <row r="225" spans="1:109" x14ac:dyDescent="0.2">
      <c r="A225" s="118"/>
      <c r="B225" s="123" t="s">
        <v>32</v>
      </c>
      <c r="C225" s="114" t="str">
        <f>'[1]Tabulka propočtu, verze 2021'!C220</f>
        <v>N06</v>
      </c>
      <c r="D225" s="75" t="str">
        <f>'[1]Tabulka propočtu, verze 2021'!D220</f>
        <v>Rezervní řádek</v>
      </c>
      <c r="E225" s="76">
        <f>'[1]Tabulka propočtu, verze 2021'!E220</f>
        <v>0</v>
      </c>
      <c r="F225" s="77">
        <f>'[1]Tabulka propočtu, verze 2021'!G220</f>
        <v>0</v>
      </c>
      <c r="H225" s="126">
        <f>'[1]Tabulka propočtu, verze 2021'!$CQ220</f>
        <v>0</v>
      </c>
      <c r="I225" s="121">
        <f>'[1]Tabulka propočtu, verze 2021'!$CS220</f>
        <v>0</v>
      </c>
      <c r="K225" s="121">
        <f>'[1]Tabulka propočtu, verze 2021'!$CQ220</f>
        <v>0</v>
      </c>
      <c r="L225" s="121">
        <f>'[1]Tabulka propočtu, verze 2021'!$CS220</f>
        <v>0</v>
      </c>
      <c r="M225" s="64"/>
      <c r="N225" s="126">
        <f t="shared" si="439"/>
        <v>0</v>
      </c>
      <c r="O225" s="121">
        <f t="shared" si="440"/>
        <v>0</v>
      </c>
      <c r="P225"/>
      <c r="Q225" s="121">
        <f>$K225*POWER($E$1,(Q$6-'[1]Tabulka propočtu, verze 2021'!$B$3))*R$3/$E$4</f>
        <v>0</v>
      </c>
      <c r="R225" s="121">
        <f>$L225*POWER($E$1,(Q$6-'[1]Tabulka propočtu, verze 2021'!$B$3))*R$3/$E$4</f>
        <v>0</v>
      </c>
      <c r="S225"/>
      <c r="T225" s="121">
        <f>$K225*POWER($E$1,($T$6-'[1]Tabulka propočtu, verze 2021'!$B$3))*U$3/$E$4</f>
        <v>0</v>
      </c>
      <c r="U225" s="121">
        <f>$L225*POWER($E$1,($T$6-'[1]Tabulka propočtu, verze 2021'!$B$3))*U$3/$E$4</f>
        <v>0</v>
      </c>
      <c r="W225" s="121">
        <f>$K225*POWER($E$1,(W$6-'[1]Tabulka propočtu, verze 2021'!$B$3))*X$3/$E$4</f>
        <v>0</v>
      </c>
      <c r="X225" s="121">
        <f>$L225*POWER($E$1,(W$6-'[1]Tabulka propočtu, verze 2021'!$B$3))*X$3/$E$4</f>
        <v>0</v>
      </c>
      <c r="Z225" s="121">
        <f>$K225*POWER($E$1,(Z$6-'[1]Tabulka propočtu, verze 2021'!$B$3))*AA$3/$E$4</f>
        <v>0</v>
      </c>
      <c r="AA225" s="121">
        <f>$L225*POWER($E$1,(Z$6-'[1]Tabulka propočtu, verze 2021'!$B$3))*AA$3/$E$4</f>
        <v>0</v>
      </c>
      <c r="AB225" s="1"/>
      <c r="AC225" s="121">
        <f>$K225*POWER($E$1,(AC$6-'[1]Tabulka propočtu, verze 2021'!$B$3))*AD$3/$E$4</f>
        <v>0</v>
      </c>
      <c r="AD225" s="121">
        <f>$L225*POWER($E$1,(AC$6-'[1]Tabulka propočtu, verze 2021'!$B$3))*AD$3/$E$4</f>
        <v>0</v>
      </c>
      <c r="AE225" s="1"/>
      <c r="AF225" s="121">
        <f>$K225*POWER($E$1,(AF$6-'[1]Tabulka propočtu, verze 2021'!$B$3))*AG$3/$E$4</f>
        <v>0</v>
      </c>
      <c r="AG225" s="121">
        <f>$L225*POWER($E$1,(AF$6-'[1]Tabulka propočtu, verze 2021'!$B$3))*AG$3/$E$4</f>
        <v>0</v>
      </c>
      <c r="AH225" s="1"/>
      <c r="AI225" s="121">
        <f>$K225*POWER($E$1,(AI$6-'[1]Tabulka propočtu, verze 2021'!$B$3))*AJ$3/$E$4</f>
        <v>0</v>
      </c>
      <c r="AJ225" s="121">
        <f>$L225*POWER($E$1,(AI$6-'[1]Tabulka propočtu, verze 2021'!$B$3))*AJ$3/$E$4</f>
        <v>0</v>
      </c>
      <c r="AK225" s="1"/>
      <c r="AL225" s="121">
        <f>$K225*POWER($E$1,(AL$6-'[1]Tabulka propočtu, verze 2021'!$B$3))*AM$3/$E$4</f>
        <v>0</v>
      </c>
      <c r="AM225" s="121">
        <f>$L225*POWER($E$1,(AL$6-'[1]Tabulka propočtu, verze 2021'!$B$3))*AM$3/$E$4</f>
        <v>0</v>
      </c>
      <c r="AN225" s="1"/>
      <c r="AO225" s="121">
        <f>$K225*POWER($E$1,(AO$6-'[1]Tabulka propočtu, verze 2021'!$B$3))*AP$3/$E$4</f>
        <v>0</v>
      </c>
      <c r="AP225" s="121">
        <f>$L225*POWER($E$1,(AO$6-'[1]Tabulka propočtu, verze 2021'!$B$3))*AP$3/$E$4</f>
        <v>0</v>
      </c>
      <c r="AQ225" s="1"/>
      <c r="AR225" s="121">
        <f>$K225*POWER($E$1,(AR$6-'[1]Tabulka propočtu, verze 2021'!$B$3))*AS$3/$E$4</f>
        <v>0</v>
      </c>
      <c r="AS225" s="121">
        <f>$L225*POWER($E$1,(AR$6-'[1]Tabulka propočtu, verze 2021'!$B$3))*AS$3/$E$4</f>
        <v>0</v>
      </c>
      <c r="AT225" s="1"/>
      <c r="AU225" s="121">
        <f>$K225*POWER($E$1,(AU$6-'[1]Tabulka propočtu, verze 2021'!$B$3))*AV$3/$E$4</f>
        <v>0</v>
      </c>
      <c r="AV225" s="121">
        <f>$L225*POWER($E$1,(AU$6-'[1]Tabulka propočtu, verze 2021'!$B$3))*AV$3/$E$4</f>
        <v>0</v>
      </c>
      <c r="AW225" s="1"/>
      <c r="AX225" s="121">
        <f>$K225*POWER($E$1,(AX$6-'[1]Tabulka propočtu, verze 2021'!$B$3))*AY$3/$E$4</f>
        <v>0</v>
      </c>
      <c r="AY225" s="121">
        <f>$L225*POWER($E$1,(AX$6-'[1]Tabulka propočtu, verze 2021'!$B$3))*AY$3/$E$4</f>
        <v>0</v>
      </c>
      <c r="AZ225" s="1"/>
      <c r="BA225" s="121">
        <f>$K225*POWER($E$1,(BA$6-'[1]Tabulka propočtu, verze 2021'!$B$3))*BB$3/$E$4</f>
        <v>0</v>
      </c>
      <c r="BB225" s="121">
        <f>$L225*POWER($E$1,(BA$6-'[1]Tabulka propočtu, verze 2021'!$B$3))*BB$3/$E$4</f>
        <v>0</v>
      </c>
      <c r="BC225" s="1"/>
      <c r="BD225" s="121">
        <f>$K225*POWER($E$1,(BD$6-'[1]Tabulka propočtu, verze 2021'!$B$3))*BE$3/$E$4</f>
        <v>0</v>
      </c>
      <c r="BE225" s="121">
        <f>$L225*POWER($E$1,(BD$6-'[1]Tabulka propočtu, verze 2021'!$B$3))*BE$3/$E$4</f>
        <v>0</v>
      </c>
      <c r="BF225" s="1"/>
      <c r="BG225" s="121">
        <f>$K225*POWER($E$1,(BG$6-'[1]Tabulka propočtu, verze 2021'!$B$3))*BH$3/$E$4</f>
        <v>0</v>
      </c>
      <c r="BH225" s="121">
        <f>$L225*POWER($E$1,(BG$6-'[1]Tabulka propočtu, verze 2021'!$B$3))*BH$3/$E$4</f>
        <v>0</v>
      </c>
      <c r="BI225" s="1"/>
      <c r="BJ225" s="121">
        <f>$K225*POWER($E$1,(BJ$6-'[1]Tabulka propočtu, verze 2021'!$B$3))*BK$3/$E$4</f>
        <v>0</v>
      </c>
      <c r="BK225" s="121">
        <f>$L225*POWER($E$1,(BJ$6-'[1]Tabulka propočtu, verze 2021'!$B$3))*BK$3/$E$4</f>
        <v>0</v>
      </c>
      <c r="BL225" s="1"/>
      <c r="BM225" s="121">
        <f>$K225*POWER($E$1,(BM$6-'[1]Tabulka propočtu, verze 2021'!$B$3))*BN$3/$E$4</f>
        <v>0</v>
      </c>
      <c r="BN225" s="121">
        <f>$L225*POWER($E$1,(BM$6-'[1]Tabulka propočtu, verze 2021'!$B$3))*BN$3/$E$4</f>
        <v>0</v>
      </c>
      <c r="BO225" s="1"/>
      <c r="BP225" s="121">
        <f>$K225*POWER($E$1,(BP$6-'[1]Tabulka propočtu, verze 2021'!$B$3))*BQ$3/$E$4</f>
        <v>0</v>
      </c>
      <c r="BQ225" s="121">
        <f>$L225*POWER($E$1,(BP$6-'[1]Tabulka propočtu, verze 2021'!$B$3))*BQ$3/$E$4</f>
        <v>0</v>
      </c>
      <c r="BR225" s="1"/>
      <c r="BS225" s="121">
        <f>$K225*POWER($E$1,(BS$6-'[1]Tabulka propočtu, verze 2021'!$B$3))*BT$3/$E$4</f>
        <v>0</v>
      </c>
      <c r="BT225" s="121">
        <f>$L225*POWER($E$1,(BS$6-'[1]Tabulka propočtu, verze 2021'!$B$3))*BT$3/$E$4</f>
        <v>0</v>
      </c>
      <c r="BU225" s="1"/>
      <c r="BV225" s="121">
        <f>$K225*POWER($E$1,(BV$6-'[1]Tabulka propočtu, verze 2021'!$B$3))*BW$3/$E$4</f>
        <v>0</v>
      </c>
      <c r="BW225" s="121">
        <f>$L225*POWER($E$1,(BV$6-'[1]Tabulka propočtu, verze 2021'!$B$3))*BW$3/$E$4</f>
        <v>0</v>
      </c>
      <c r="BX225" s="1"/>
      <c r="BY225" s="121">
        <f>$K225*POWER($E$1,(BY$6-'[1]Tabulka propočtu, verze 2021'!$B$3))*BZ$3/$E$4</f>
        <v>0</v>
      </c>
      <c r="BZ225" s="121">
        <f>$L225*POWER($E$1,(BY$6-'[1]Tabulka propočtu, verze 2021'!$B$3))*BZ$3/$E$4</f>
        <v>0</v>
      </c>
      <c r="CA225" s="1"/>
      <c r="CB225" s="121">
        <f>$K225*POWER($E$1,(CB$6-'[1]Tabulka propočtu, verze 2021'!$B$3))*CC$3/$E$4</f>
        <v>0</v>
      </c>
      <c r="CC225" s="121">
        <f>$L225*POWER($E$1,(CB$6-'[1]Tabulka propočtu, verze 2021'!$B$3))*CC$3/$E$4</f>
        <v>0</v>
      </c>
      <c r="CD225" s="1"/>
      <c r="CE225" s="121">
        <f>$K225*POWER($E$1,(CE$6-'[1]Tabulka propočtu, verze 2021'!$B$3))*CF$3/$E$4</f>
        <v>0</v>
      </c>
      <c r="CF225" s="121">
        <f>$L225*POWER($E$1,(CE$6-'[1]Tabulka propočtu, verze 2021'!$B$3))*CF$3/$E$4</f>
        <v>0</v>
      </c>
      <c r="CG225" s="1"/>
      <c r="CH225" s="121">
        <f>$K225*POWER($E$1,(CH$6-'[1]Tabulka propočtu, verze 2021'!$B$3))*CI$3/$E$4</f>
        <v>0</v>
      </c>
      <c r="CI225" s="121">
        <f>$L225*POWER($E$1,(CH$6-'[1]Tabulka propočtu, verze 2021'!$B$3))*CI$3/$E$4</f>
        <v>0</v>
      </c>
      <c r="CJ225" s="1"/>
      <c r="CK225" s="121">
        <f>$K225*POWER($E$1,(CK$6-'[1]Tabulka propočtu, verze 2021'!$B$3))*CL$3/$E$4</f>
        <v>0</v>
      </c>
      <c r="CL225" s="121">
        <f>$L225*POWER($E$1,(CK$6-'[1]Tabulka propočtu, verze 2021'!$B$3))*CL$3/$E$4</f>
        <v>0</v>
      </c>
      <c r="CM225" s="1"/>
      <c r="CN225" s="121">
        <f>$K225*POWER($E$1,(CN$6-'[1]Tabulka propočtu, verze 2021'!$B$3))*CO$3/$E$4</f>
        <v>0</v>
      </c>
      <c r="CO225" s="121">
        <f>$L225*POWER($E$1,(CN$6-'[1]Tabulka propočtu, verze 2021'!$B$3))*CO$3/$E$4</f>
        <v>0</v>
      </c>
      <c r="CP225" s="1"/>
      <c r="CQ225" s="121">
        <f>$K225*POWER($E$1,(CQ$6-'[1]Tabulka propočtu, verze 2021'!$B$3))*CR$3/$E$4</f>
        <v>0</v>
      </c>
      <c r="CR225" s="121">
        <f>$L225*POWER($E$1,(CQ$6-'[1]Tabulka propočtu, verze 2021'!$B$3))*CR$3/$E$4</f>
        <v>0</v>
      </c>
      <c r="CS225" s="1"/>
      <c r="CT225" s="121">
        <f>$K225*POWER($E$1,(CT$6-'[1]Tabulka propočtu, verze 2021'!$B$3))*CU$3/$E$4</f>
        <v>0</v>
      </c>
      <c r="CU225" s="121">
        <f>$L225*POWER($E$1,(CT$6-'[1]Tabulka propočtu, verze 2021'!$B$3))*CU$3/$E$4</f>
        <v>0</v>
      </c>
      <c r="CV225" s="1"/>
      <c r="CW225" s="121">
        <f>$K225*POWER($E$1,(CW$6-'[1]Tabulka propočtu, verze 2021'!$B$3))*CX$3/$E$4</f>
        <v>0</v>
      </c>
      <c r="CX225" s="121">
        <f>$L225*POWER($E$1,(CW$6-'[1]Tabulka propočtu, verze 2021'!$B$3))*CX$3/$E$4</f>
        <v>0</v>
      </c>
      <c r="CY225" s="1"/>
      <c r="CZ225" s="121">
        <f>$K225*POWER($E$1,(CZ$6-'[1]Tabulka propočtu, verze 2021'!$B$3))*DA$3/$E$4</f>
        <v>0</v>
      </c>
      <c r="DA225" s="121">
        <f>$L225*POWER($E$1,(CZ$6-'[1]Tabulka propočtu, verze 2021'!$B$3))*DA$3/$E$4</f>
        <v>0</v>
      </c>
      <c r="DB225" s="1"/>
      <c r="DC225" s="121">
        <f>$K225*POWER($E$1,(DC$6-'[1]Tabulka propočtu, verze 2021'!$B$3))*DD$3/$E$4</f>
        <v>0</v>
      </c>
      <c r="DD225" s="121">
        <f>$L225*POWER($E$1,(DC$6-'[1]Tabulka propočtu, verze 2021'!$B$3))*DD$3/$E$4</f>
        <v>0</v>
      </c>
      <c r="DE225" s="1"/>
    </row>
    <row r="226" spans="1:109" x14ac:dyDescent="0.2">
      <c r="A226" s="118"/>
      <c r="B226" s="119"/>
      <c r="C226" s="114" t="str">
        <f>'[1]Tabulka propočtu, verze 2021'!C221</f>
        <v>N07</v>
      </c>
      <c r="D226" s="75" t="str">
        <f>'[1]Tabulka propočtu, verze 2021'!D221</f>
        <v>Rezervní řádek</v>
      </c>
      <c r="E226" s="76">
        <f>'[1]Tabulka propočtu, verze 2021'!E221</f>
        <v>0</v>
      </c>
      <c r="F226" s="77">
        <f>'[1]Tabulka propočtu, verze 2021'!G221</f>
        <v>0</v>
      </c>
      <c r="H226" s="126">
        <f>'[1]Tabulka propočtu, verze 2021'!$CQ221</f>
        <v>0</v>
      </c>
      <c r="I226" s="121">
        <f>'[1]Tabulka propočtu, verze 2021'!$CS221</f>
        <v>0</v>
      </c>
      <c r="K226" s="121">
        <f>'[1]Tabulka propočtu, verze 2021'!$CQ221</f>
        <v>0</v>
      </c>
      <c r="L226" s="121">
        <f>'[1]Tabulka propočtu, verze 2021'!$CS221</f>
        <v>0</v>
      </c>
      <c r="M226" s="64"/>
      <c r="N226" s="126">
        <f t="shared" si="439"/>
        <v>0</v>
      </c>
      <c r="O226" s="121">
        <f t="shared" si="440"/>
        <v>0</v>
      </c>
      <c r="P226"/>
      <c r="Q226" s="121">
        <f>$K226*POWER($E$1,(Q$6-'[1]Tabulka propočtu, verze 2021'!$B$3))*R$3/$E$4</f>
        <v>0</v>
      </c>
      <c r="R226" s="121">
        <f>$L226*POWER($E$1,(Q$6-'[1]Tabulka propočtu, verze 2021'!$B$3))*R$3/$E$4</f>
        <v>0</v>
      </c>
      <c r="S226"/>
      <c r="T226" s="121">
        <f>$K226*POWER($E$1,($T$6-'[1]Tabulka propočtu, verze 2021'!$B$3))*U$3/$E$4</f>
        <v>0</v>
      </c>
      <c r="U226" s="121">
        <f>$L226*POWER($E$1,($T$6-'[1]Tabulka propočtu, verze 2021'!$B$3))*U$3/$E$4</f>
        <v>0</v>
      </c>
      <c r="W226" s="121">
        <f>$K226*POWER($E$1,(W$6-'[1]Tabulka propočtu, verze 2021'!$B$3))*X$3/$E$4</f>
        <v>0</v>
      </c>
      <c r="X226" s="121">
        <f>$L226*POWER($E$1,(W$6-'[1]Tabulka propočtu, verze 2021'!$B$3))*X$3/$E$4</f>
        <v>0</v>
      </c>
      <c r="Z226" s="121">
        <f>$K226*POWER($E$1,(Z$6-'[1]Tabulka propočtu, verze 2021'!$B$3))*AA$3/$E$4</f>
        <v>0</v>
      </c>
      <c r="AA226" s="121">
        <f>$L226*POWER($E$1,(Z$6-'[1]Tabulka propočtu, verze 2021'!$B$3))*AA$3/$E$4</f>
        <v>0</v>
      </c>
      <c r="AB226" s="1"/>
      <c r="AC226" s="121">
        <f>$K226*POWER($E$1,(AC$6-'[1]Tabulka propočtu, verze 2021'!$B$3))*AD$3/$E$4</f>
        <v>0</v>
      </c>
      <c r="AD226" s="121">
        <f>$L226*POWER($E$1,(AC$6-'[1]Tabulka propočtu, verze 2021'!$B$3))*AD$3/$E$4</f>
        <v>0</v>
      </c>
      <c r="AE226" s="1"/>
      <c r="AF226" s="121">
        <f>$K226*POWER($E$1,(AF$6-'[1]Tabulka propočtu, verze 2021'!$B$3))*AG$3/$E$4</f>
        <v>0</v>
      </c>
      <c r="AG226" s="121">
        <f>$L226*POWER($E$1,(AF$6-'[1]Tabulka propočtu, verze 2021'!$B$3))*AG$3/$E$4</f>
        <v>0</v>
      </c>
      <c r="AH226" s="1"/>
      <c r="AI226" s="121">
        <f>$K226*POWER($E$1,(AI$6-'[1]Tabulka propočtu, verze 2021'!$B$3))*AJ$3/$E$4</f>
        <v>0</v>
      </c>
      <c r="AJ226" s="121">
        <f>$L226*POWER($E$1,(AI$6-'[1]Tabulka propočtu, verze 2021'!$B$3))*AJ$3/$E$4</f>
        <v>0</v>
      </c>
      <c r="AK226" s="1"/>
      <c r="AL226" s="121">
        <f>$K226*POWER($E$1,(AL$6-'[1]Tabulka propočtu, verze 2021'!$B$3))*AM$3/$E$4</f>
        <v>0</v>
      </c>
      <c r="AM226" s="121">
        <f>$L226*POWER($E$1,(AL$6-'[1]Tabulka propočtu, verze 2021'!$B$3))*AM$3/$E$4</f>
        <v>0</v>
      </c>
      <c r="AN226" s="1"/>
      <c r="AO226" s="121">
        <f>$K226*POWER($E$1,(AO$6-'[1]Tabulka propočtu, verze 2021'!$B$3))*AP$3/$E$4</f>
        <v>0</v>
      </c>
      <c r="AP226" s="121">
        <f>$L226*POWER($E$1,(AO$6-'[1]Tabulka propočtu, verze 2021'!$B$3))*AP$3/$E$4</f>
        <v>0</v>
      </c>
      <c r="AQ226" s="1"/>
      <c r="AR226" s="121">
        <f>$K226*POWER($E$1,(AR$6-'[1]Tabulka propočtu, verze 2021'!$B$3))*AS$3/$E$4</f>
        <v>0</v>
      </c>
      <c r="AS226" s="121">
        <f>$L226*POWER($E$1,(AR$6-'[1]Tabulka propočtu, verze 2021'!$B$3))*AS$3/$E$4</f>
        <v>0</v>
      </c>
      <c r="AT226" s="1"/>
      <c r="AU226" s="121">
        <f>$K226*POWER($E$1,(AU$6-'[1]Tabulka propočtu, verze 2021'!$B$3))*AV$3/$E$4</f>
        <v>0</v>
      </c>
      <c r="AV226" s="121">
        <f>$L226*POWER($E$1,(AU$6-'[1]Tabulka propočtu, verze 2021'!$B$3))*AV$3/$E$4</f>
        <v>0</v>
      </c>
      <c r="AW226" s="1"/>
      <c r="AX226" s="121">
        <f>$K226*POWER($E$1,(AX$6-'[1]Tabulka propočtu, verze 2021'!$B$3))*AY$3/$E$4</f>
        <v>0</v>
      </c>
      <c r="AY226" s="121">
        <f>$L226*POWER($E$1,(AX$6-'[1]Tabulka propočtu, verze 2021'!$B$3))*AY$3/$E$4</f>
        <v>0</v>
      </c>
      <c r="AZ226" s="1"/>
      <c r="BA226" s="121">
        <f>$K226*POWER($E$1,(BA$6-'[1]Tabulka propočtu, verze 2021'!$B$3))*BB$3/$E$4</f>
        <v>0</v>
      </c>
      <c r="BB226" s="121">
        <f>$L226*POWER($E$1,(BA$6-'[1]Tabulka propočtu, verze 2021'!$B$3))*BB$3/$E$4</f>
        <v>0</v>
      </c>
      <c r="BC226" s="1"/>
      <c r="BD226" s="121">
        <f>$K226*POWER($E$1,(BD$6-'[1]Tabulka propočtu, verze 2021'!$B$3))*BE$3/$E$4</f>
        <v>0</v>
      </c>
      <c r="BE226" s="121">
        <f>$L226*POWER($E$1,(BD$6-'[1]Tabulka propočtu, verze 2021'!$B$3))*BE$3/$E$4</f>
        <v>0</v>
      </c>
      <c r="BF226" s="1"/>
      <c r="BG226" s="121">
        <f>$K226*POWER($E$1,(BG$6-'[1]Tabulka propočtu, verze 2021'!$B$3))*BH$3/$E$4</f>
        <v>0</v>
      </c>
      <c r="BH226" s="121">
        <f>$L226*POWER($E$1,(BG$6-'[1]Tabulka propočtu, verze 2021'!$B$3))*BH$3/$E$4</f>
        <v>0</v>
      </c>
      <c r="BI226" s="1"/>
      <c r="BJ226" s="121">
        <f>$K226*POWER($E$1,(BJ$6-'[1]Tabulka propočtu, verze 2021'!$B$3))*BK$3/$E$4</f>
        <v>0</v>
      </c>
      <c r="BK226" s="121">
        <f>$L226*POWER($E$1,(BJ$6-'[1]Tabulka propočtu, verze 2021'!$B$3))*BK$3/$E$4</f>
        <v>0</v>
      </c>
      <c r="BL226" s="1"/>
      <c r="BM226" s="121">
        <f>$K226*POWER($E$1,(BM$6-'[1]Tabulka propočtu, verze 2021'!$B$3))*BN$3/$E$4</f>
        <v>0</v>
      </c>
      <c r="BN226" s="121">
        <f>$L226*POWER($E$1,(BM$6-'[1]Tabulka propočtu, verze 2021'!$B$3))*BN$3/$E$4</f>
        <v>0</v>
      </c>
      <c r="BO226" s="1"/>
      <c r="BP226" s="121">
        <f>$K226*POWER($E$1,(BP$6-'[1]Tabulka propočtu, verze 2021'!$B$3))*BQ$3/$E$4</f>
        <v>0</v>
      </c>
      <c r="BQ226" s="121">
        <f>$L226*POWER($E$1,(BP$6-'[1]Tabulka propočtu, verze 2021'!$B$3))*BQ$3/$E$4</f>
        <v>0</v>
      </c>
      <c r="BR226" s="1"/>
      <c r="BS226" s="121">
        <f>$K226*POWER($E$1,(BS$6-'[1]Tabulka propočtu, verze 2021'!$B$3))*BT$3/$E$4</f>
        <v>0</v>
      </c>
      <c r="BT226" s="121">
        <f>$L226*POWER($E$1,(BS$6-'[1]Tabulka propočtu, verze 2021'!$B$3))*BT$3/$E$4</f>
        <v>0</v>
      </c>
      <c r="BU226" s="1"/>
      <c r="BV226" s="121">
        <f>$K226*POWER($E$1,(BV$6-'[1]Tabulka propočtu, verze 2021'!$B$3))*BW$3/$E$4</f>
        <v>0</v>
      </c>
      <c r="BW226" s="121">
        <f>$L226*POWER($E$1,(BV$6-'[1]Tabulka propočtu, verze 2021'!$B$3))*BW$3/$E$4</f>
        <v>0</v>
      </c>
      <c r="BX226" s="1"/>
      <c r="BY226" s="121">
        <f>$K226*POWER($E$1,(BY$6-'[1]Tabulka propočtu, verze 2021'!$B$3))*BZ$3/$E$4</f>
        <v>0</v>
      </c>
      <c r="BZ226" s="121">
        <f>$L226*POWER($E$1,(BY$6-'[1]Tabulka propočtu, verze 2021'!$B$3))*BZ$3/$E$4</f>
        <v>0</v>
      </c>
      <c r="CA226" s="1"/>
      <c r="CB226" s="121">
        <f>$K226*POWER($E$1,(CB$6-'[1]Tabulka propočtu, verze 2021'!$B$3))*CC$3/$E$4</f>
        <v>0</v>
      </c>
      <c r="CC226" s="121">
        <f>$L226*POWER($E$1,(CB$6-'[1]Tabulka propočtu, verze 2021'!$B$3))*CC$3/$E$4</f>
        <v>0</v>
      </c>
      <c r="CD226" s="1"/>
      <c r="CE226" s="121">
        <f>$K226*POWER($E$1,(CE$6-'[1]Tabulka propočtu, verze 2021'!$B$3))*CF$3/$E$4</f>
        <v>0</v>
      </c>
      <c r="CF226" s="121">
        <f>$L226*POWER($E$1,(CE$6-'[1]Tabulka propočtu, verze 2021'!$B$3))*CF$3/$E$4</f>
        <v>0</v>
      </c>
      <c r="CG226" s="1"/>
      <c r="CH226" s="121">
        <f>$K226*POWER($E$1,(CH$6-'[1]Tabulka propočtu, verze 2021'!$B$3))*CI$3/$E$4</f>
        <v>0</v>
      </c>
      <c r="CI226" s="121">
        <f>$L226*POWER($E$1,(CH$6-'[1]Tabulka propočtu, verze 2021'!$B$3))*CI$3/$E$4</f>
        <v>0</v>
      </c>
      <c r="CJ226" s="1"/>
      <c r="CK226" s="121">
        <f>$K226*POWER($E$1,(CK$6-'[1]Tabulka propočtu, verze 2021'!$B$3))*CL$3/$E$4</f>
        <v>0</v>
      </c>
      <c r="CL226" s="121">
        <f>$L226*POWER($E$1,(CK$6-'[1]Tabulka propočtu, verze 2021'!$B$3))*CL$3/$E$4</f>
        <v>0</v>
      </c>
      <c r="CM226" s="1"/>
      <c r="CN226" s="121">
        <f>$K226*POWER($E$1,(CN$6-'[1]Tabulka propočtu, verze 2021'!$B$3))*CO$3/$E$4</f>
        <v>0</v>
      </c>
      <c r="CO226" s="121">
        <f>$L226*POWER($E$1,(CN$6-'[1]Tabulka propočtu, verze 2021'!$B$3))*CO$3/$E$4</f>
        <v>0</v>
      </c>
      <c r="CP226" s="1"/>
      <c r="CQ226" s="121">
        <f>$K226*POWER($E$1,(CQ$6-'[1]Tabulka propočtu, verze 2021'!$B$3))*CR$3/$E$4</f>
        <v>0</v>
      </c>
      <c r="CR226" s="121">
        <f>$L226*POWER($E$1,(CQ$6-'[1]Tabulka propočtu, verze 2021'!$B$3))*CR$3/$E$4</f>
        <v>0</v>
      </c>
      <c r="CS226" s="1"/>
      <c r="CT226" s="121">
        <f>$K226*POWER($E$1,(CT$6-'[1]Tabulka propočtu, verze 2021'!$B$3))*CU$3/$E$4</f>
        <v>0</v>
      </c>
      <c r="CU226" s="121">
        <f>$L226*POWER($E$1,(CT$6-'[1]Tabulka propočtu, verze 2021'!$B$3))*CU$3/$E$4</f>
        <v>0</v>
      </c>
      <c r="CV226" s="1"/>
      <c r="CW226" s="121">
        <f>$K226*POWER($E$1,(CW$6-'[1]Tabulka propočtu, verze 2021'!$B$3))*CX$3/$E$4</f>
        <v>0</v>
      </c>
      <c r="CX226" s="121">
        <f>$L226*POWER($E$1,(CW$6-'[1]Tabulka propočtu, verze 2021'!$B$3))*CX$3/$E$4</f>
        <v>0</v>
      </c>
      <c r="CY226" s="1"/>
      <c r="CZ226" s="121">
        <f>$K226*POWER($E$1,(CZ$6-'[1]Tabulka propočtu, verze 2021'!$B$3))*DA$3/$E$4</f>
        <v>0</v>
      </c>
      <c r="DA226" s="121">
        <f>$L226*POWER($E$1,(CZ$6-'[1]Tabulka propočtu, verze 2021'!$B$3))*DA$3/$E$4</f>
        <v>0</v>
      </c>
      <c r="DB226" s="1"/>
      <c r="DC226" s="121">
        <f>$K226*POWER($E$1,(DC$6-'[1]Tabulka propočtu, verze 2021'!$B$3))*DD$3/$E$4</f>
        <v>0</v>
      </c>
      <c r="DD226" s="121">
        <f>$L226*POWER($E$1,(DC$6-'[1]Tabulka propočtu, verze 2021'!$B$3))*DD$3/$E$4</f>
        <v>0</v>
      </c>
      <c r="DE226" s="1"/>
    </row>
    <row r="227" spans="1:109" x14ac:dyDescent="0.2">
      <c r="A227" s="118"/>
      <c r="B227" s="119"/>
      <c r="C227" s="114" t="str">
        <f>'[1]Tabulka propočtu, verze 2021'!C222</f>
        <v>N08</v>
      </c>
      <c r="D227" s="79" t="str">
        <f>'[1]Tabulka propočtu, verze 2021'!D222</f>
        <v>Individuální kalkulace</v>
      </c>
      <c r="E227" s="80" t="str">
        <f>'[1]Tabulka propočtu, verze 2021'!E222</f>
        <v>mil. Kč</v>
      </c>
      <c r="F227" s="81">
        <f>'[1]Tabulka propočtu, verze 2021'!G222</f>
        <v>0</v>
      </c>
      <c r="H227" s="126">
        <f>'[1]Tabulka propočtu, verze 2021'!$CQ222</f>
        <v>0</v>
      </c>
      <c r="I227" s="121">
        <f>'[1]Tabulka propočtu, verze 2021'!$CS222</f>
        <v>0</v>
      </c>
      <c r="K227" s="121">
        <f>'[1]Tabulka propočtu, verze 2021'!$CQ222</f>
        <v>0</v>
      </c>
      <c r="L227" s="121">
        <f>'[1]Tabulka propočtu, verze 2021'!$CS222</f>
        <v>0</v>
      </c>
      <c r="M227" s="64"/>
      <c r="N227" s="126">
        <f t="shared" si="439"/>
        <v>0</v>
      </c>
      <c r="O227" s="121">
        <f t="shared" si="440"/>
        <v>0</v>
      </c>
      <c r="P227"/>
      <c r="Q227" s="121">
        <f>$K227*POWER($E$1,(Q$6-'[1]Tabulka propočtu, verze 2021'!$B$3))*R$3/$E$4</f>
        <v>0</v>
      </c>
      <c r="R227" s="121">
        <f>$L227*POWER($E$1,(Q$6-'[1]Tabulka propočtu, verze 2021'!$B$3))*R$3/$E$4</f>
        <v>0</v>
      </c>
      <c r="S227"/>
      <c r="T227" s="121">
        <f>$K227*POWER($E$1,($T$6-'[1]Tabulka propočtu, verze 2021'!$B$3))*U$3/$E$4</f>
        <v>0</v>
      </c>
      <c r="U227" s="121">
        <f>$L227*POWER($E$1,($T$6-'[1]Tabulka propočtu, verze 2021'!$B$3))*U$3/$E$4</f>
        <v>0</v>
      </c>
      <c r="W227" s="121">
        <f>$K227*POWER($E$1,(W$6-'[1]Tabulka propočtu, verze 2021'!$B$3))*X$3/$E$4</f>
        <v>0</v>
      </c>
      <c r="X227" s="121">
        <f>$L227*POWER($E$1,(W$6-'[1]Tabulka propočtu, verze 2021'!$B$3))*X$3/$E$4</f>
        <v>0</v>
      </c>
      <c r="Z227" s="121">
        <f>$K227*POWER($E$1,(Z$6-'[1]Tabulka propočtu, verze 2021'!$B$3))*AA$3/$E$4</f>
        <v>0</v>
      </c>
      <c r="AA227" s="121">
        <f>$L227*POWER($E$1,(Z$6-'[1]Tabulka propočtu, verze 2021'!$B$3))*AA$3/$E$4</f>
        <v>0</v>
      </c>
      <c r="AB227" s="1"/>
      <c r="AC227" s="121">
        <f>$K227*POWER($E$1,(AC$6-'[1]Tabulka propočtu, verze 2021'!$B$3))*AD$3/$E$4</f>
        <v>0</v>
      </c>
      <c r="AD227" s="121">
        <f>$L227*POWER($E$1,(AC$6-'[1]Tabulka propočtu, verze 2021'!$B$3))*AD$3/$E$4</f>
        <v>0</v>
      </c>
      <c r="AE227" s="1"/>
      <c r="AF227" s="121">
        <f>$K227*POWER($E$1,(AF$6-'[1]Tabulka propočtu, verze 2021'!$B$3))*AG$3/$E$4</f>
        <v>0</v>
      </c>
      <c r="AG227" s="121">
        <f>$L227*POWER($E$1,(AF$6-'[1]Tabulka propočtu, verze 2021'!$B$3))*AG$3/$E$4</f>
        <v>0</v>
      </c>
      <c r="AH227" s="1"/>
      <c r="AI227" s="121">
        <f>$K227*POWER($E$1,(AI$6-'[1]Tabulka propočtu, verze 2021'!$B$3))*AJ$3/$E$4</f>
        <v>0</v>
      </c>
      <c r="AJ227" s="121">
        <f>$L227*POWER($E$1,(AI$6-'[1]Tabulka propočtu, verze 2021'!$B$3))*AJ$3/$E$4</f>
        <v>0</v>
      </c>
      <c r="AK227" s="1"/>
      <c r="AL227" s="121">
        <f>$K227*POWER($E$1,(AL$6-'[1]Tabulka propočtu, verze 2021'!$B$3))*AM$3/$E$4</f>
        <v>0</v>
      </c>
      <c r="AM227" s="121">
        <f>$L227*POWER($E$1,(AL$6-'[1]Tabulka propočtu, verze 2021'!$B$3))*AM$3/$E$4</f>
        <v>0</v>
      </c>
      <c r="AN227" s="1"/>
      <c r="AO227" s="121">
        <f>$K227*POWER($E$1,(AO$6-'[1]Tabulka propočtu, verze 2021'!$B$3))*AP$3/$E$4</f>
        <v>0</v>
      </c>
      <c r="AP227" s="121">
        <f>$L227*POWER($E$1,(AO$6-'[1]Tabulka propočtu, verze 2021'!$B$3))*AP$3/$E$4</f>
        <v>0</v>
      </c>
      <c r="AQ227" s="1"/>
      <c r="AR227" s="121">
        <f>$K227*POWER($E$1,(AR$6-'[1]Tabulka propočtu, verze 2021'!$B$3))*AS$3/$E$4</f>
        <v>0</v>
      </c>
      <c r="AS227" s="121">
        <f>$L227*POWER($E$1,(AR$6-'[1]Tabulka propočtu, verze 2021'!$B$3))*AS$3/$E$4</f>
        <v>0</v>
      </c>
      <c r="AT227" s="1"/>
      <c r="AU227" s="121">
        <f>$K227*POWER($E$1,(AU$6-'[1]Tabulka propočtu, verze 2021'!$B$3))*AV$3/$E$4</f>
        <v>0</v>
      </c>
      <c r="AV227" s="121">
        <f>$L227*POWER($E$1,(AU$6-'[1]Tabulka propočtu, verze 2021'!$B$3))*AV$3/$E$4</f>
        <v>0</v>
      </c>
      <c r="AW227" s="1"/>
      <c r="AX227" s="121">
        <f>$K227*POWER($E$1,(AX$6-'[1]Tabulka propočtu, verze 2021'!$B$3))*AY$3/$E$4</f>
        <v>0</v>
      </c>
      <c r="AY227" s="121">
        <f>$L227*POWER($E$1,(AX$6-'[1]Tabulka propočtu, verze 2021'!$B$3))*AY$3/$E$4</f>
        <v>0</v>
      </c>
      <c r="AZ227" s="1"/>
      <c r="BA227" s="121">
        <f>$K227*POWER($E$1,(BA$6-'[1]Tabulka propočtu, verze 2021'!$B$3))*BB$3/$E$4</f>
        <v>0</v>
      </c>
      <c r="BB227" s="121">
        <f>$L227*POWER($E$1,(BA$6-'[1]Tabulka propočtu, verze 2021'!$B$3))*BB$3/$E$4</f>
        <v>0</v>
      </c>
      <c r="BC227" s="1"/>
      <c r="BD227" s="121">
        <f>$K227*POWER($E$1,(BD$6-'[1]Tabulka propočtu, verze 2021'!$B$3))*BE$3/$E$4</f>
        <v>0</v>
      </c>
      <c r="BE227" s="121">
        <f>$L227*POWER($E$1,(BD$6-'[1]Tabulka propočtu, verze 2021'!$B$3))*BE$3/$E$4</f>
        <v>0</v>
      </c>
      <c r="BF227" s="1"/>
      <c r="BG227" s="121">
        <f>$K227*POWER($E$1,(BG$6-'[1]Tabulka propočtu, verze 2021'!$B$3))*BH$3/$E$4</f>
        <v>0</v>
      </c>
      <c r="BH227" s="121">
        <f>$L227*POWER($E$1,(BG$6-'[1]Tabulka propočtu, verze 2021'!$B$3))*BH$3/$E$4</f>
        <v>0</v>
      </c>
      <c r="BI227" s="1"/>
      <c r="BJ227" s="121">
        <f>$K227*POWER($E$1,(BJ$6-'[1]Tabulka propočtu, verze 2021'!$B$3))*BK$3/$E$4</f>
        <v>0</v>
      </c>
      <c r="BK227" s="121">
        <f>$L227*POWER($E$1,(BJ$6-'[1]Tabulka propočtu, verze 2021'!$B$3))*BK$3/$E$4</f>
        <v>0</v>
      </c>
      <c r="BL227" s="1"/>
      <c r="BM227" s="121">
        <f>$K227*POWER($E$1,(BM$6-'[1]Tabulka propočtu, verze 2021'!$B$3))*BN$3/$E$4</f>
        <v>0</v>
      </c>
      <c r="BN227" s="121">
        <f>$L227*POWER($E$1,(BM$6-'[1]Tabulka propočtu, verze 2021'!$B$3))*BN$3/$E$4</f>
        <v>0</v>
      </c>
      <c r="BO227" s="1"/>
      <c r="BP227" s="121">
        <f>$K227*POWER($E$1,(BP$6-'[1]Tabulka propočtu, verze 2021'!$B$3))*BQ$3/$E$4</f>
        <v>0</v>
      </c>
      <c r="BQ227" s="121">
        <f>$L227*POWER($E$1,(BP$6-'[1]Tabulka propočtu, verze 2021'!$B$3))*BQ$3/$E$4</f>
        <v>0</v>
      </c>
      <c r="BR227" s="1"/>
      <c r="BS227" s="121">
        <f>$K227*POWER($E$1,(BS$6-'[1]Tabulka propočtu, verze 2021'!$B$3))*BT$3/$E$4</f>
        <v>0</v>
      </c>
      <c r="BT227" s="121">
        <f>$L227*POWER($E$1,(BS$6-'[1]Tabulka propočtu, verze 2021'!$B$3))*BT$3/$E$4</f>
        <v>0</v>
      </c>
      <c r="BU227" s="1"/>
      <c r="BV227" s="121">
        <f>$K227*POWER($E$1,(BV$6-'[1]Tabulka propočtu, verze 2021'!$B$3))*BW$3/$E$4</f>
        <v>0</v>
      </c>
      <c r="BW227" s="121">
        <f>$L227*POWER($E$1,(BV$6-'[1]Tabulka propočtu, verze 2021'!$B$3))*BW$3/$E$4</f>
        <v>0</v>
      </c>
      <c r="BX227" s="1"/>
      <c r="BY227" s="121">
        <f>$K227*POWER($E$1,(BY$6-'[1]Tabulka propočtu, verze 2021'!$B$3))*BZ$3/$E$4</f>
        <v>0</v>
      </c>
      <c r="BZ227" s="121">
        <f>$L227*POWER($E$1,(BY$6-'[1]Tabulka propočtu, verze 2021'!$B$3))*BZ$3/$E$4</f>
        <v>0</v>
      </c>
      <c r="CA227" s="1"/>
      <c r="CB227" s="121">
        <f>$K227*POWER($E$1,(CB$6-'[1]Tabulka propočtu, verze 2021'!$B$3))*CC$3/$E$4</f>
        <v>0</v>
      </c>
      <c r="CC227" s="121">
        <f>$L227*POWER($E$1,(CB$6-'[1]Tabulka propočtu, verze 2021'!$B$3))*CC$3/$E$4</f>
        <v>0</v>
      </c>
      <c r="CD227" s="1"/>
      <c r="CE227" s="121">
        <f>$K227*POWER($E$1,(CE$6-'[1]Tabulka propočtu, verze 2021'!$B$3))*CF$3/$E$4</f>
        <v>0</v>
      </c>
      <c r="CF227" s="121">
        <f>$L227*POWER($E$1,(CE$6-'[1]Tabulka propočtu, verze 2021'!$B$3))*CF$3/$E$4</f>
        <v>0</v>
      </c>
      <c r="CG227" s="1"/>
      <c r="CH227" s="121">
        <f>$K227*POWER($E$1,(CH$6-'[1]Tabulka propočtu, verze 2021'!$B$3))*CI$3/$E$4</f>
        <v>0</v>
      </c>
      <c r="CI227" s="121">
        <f>$L227*POWER($E$1,(CH$6-'[1]Tabulka propočtu, verze 2021'!$B$3))*CI$3/$E$4</f>
        <v>0</v>
      </c>
      <c r="CJ227" s="1"/>
      <c r="CK227" s="121">
        <f>$K227*POWER($E$1,(CK$6-'[1]Tabulka propočtu, verze 2021'!$B$3))*CL$3/$E$4</f>
        <v>0</v>
      </c>
      <c r="CL227" s="121">
        <f>$L227*POWER($E$1,(CK$6-'[1]Tabulka propočtu, verze 2021'!$B$3))*CL$3/$E$4</f>
        <v>0</v>
      </c>
      <c r="CM227" s="1"/>
      <c r="CN227" s="121">
        <f>$K227*POWER($E$1,(CN$6-'[1]Tabulka propočtu, verze 2021'!$B$3))*CO$3/$E$4</f>
        <v>0</v>
      </c>
      <c r="CO227" s="121">
        <f>$L227*POWER($E$1,(CN$6-'[1]Tabulka propočtu, verze 2021'!$B$3))*CO$3/$E$4</f>
        <v>0</v>
      </c>
      <c r="CP227" s="1"/>
      <c r="CQ227" s="121">
        <f>$K227*POWER($E$1,(CQ$6-'[1]Tabulka propočtu, verze 2021'!$B$3))*CR$3/$E$4</f>
        <v>0</v>
      </c>
      <c r="CR227" s="121">
        <f>$L227*POWER($E$1,(CQ$6-'[1]Tabulka propočtu, verze 2021'!$B$3))*CR$3/$E$4</f>
        <v>0</v>
      </c>
      <c r="CS227" s="1"/>
      <c r="CT227" s="121">
        <f>$K227*POWER($E$1,(CT$6-'[1]Tabulka propočtu, verze 2021'!$B$3))*CU$3/$E$4</f>
        <v>0</v>
      </c>
      <c r="CU227" s="121">
        <f>$L227*POWER($E$1,(CT$6-'[1]Tabulka propočtu, verze 2021'!$B$3))*CU$3/$E$4</f>
        <v>0</v>
      </c>
      <c r="CV227" s="1"/>
      <c r="CW227" s="121">
        <f>$K227*POWER($E$1,(CW$6-'[1]Tabulka propočtu, verze 2021'!$B$3))*CX$3/$E$4</f>
        <v>0</v>
      </c>
      <c r="CX227" s="121">
        <f>$L227*POWER($E$1,(CW$6-'[1]Tabulka propočtu, verze 2021'!$B$3))*CX$3/$E$4</f>
        <v>0</v>
      </c>
      <c r="CY227" s="1"/>
      <c r="CZ227" s="121">
        <f>$K227*POWER($E$1,(CZ$6-'[1]Tabulka propočtu, verze 2021'!$B$3))*DA$3/$E$4</f>
        <v>0</v>
      </c>
      <c r="DA227" s="121">
        <f>$L227*POWER($E$1,(CZ$6-'[1]Tabulka propočtu, verze 2021'!$B$3))*DA$3/$E$4</f>
        <v>0</v>
      </c>
      <c r="DB227" s="1"/>
      <c r="DC227" s="121">
        <f>$K227*POWER($E$1,(DC$6-'[1]Tabulka propočtu, verze 2021'!$B$3))*DD$3/$E$4</f>
        <v>0</v>
      </c>
      <c r="DD227" s="121">
        <f>$L227*POWER($E$1,(DC$6-'[1]Tabulka propočtu, verze 2021'!$B$3))*DD$3/$E$4</f>
        <v>0</v>
      </c>
      <c r="DE227" s="1"/>
    </row>
    <row r="228" spans="1:109" x14ac:dyDescent="0.2">
      <c r="A228" s="118"/>
      <c r="B228" s="119"/>
      <c r="C228" s="114" t="str">
        <f>'[1]Tabulka propočtu, verze 2021'!C223</f>
        <v>N09</v>
      </c>
      <c r="D228" s="82" t="str">
        <f>'[1]Tabulka propočtu, verze 2021'!D223</f>
        <v>Individuální kalkulace</v>
      </c>
      <c r="E228" s="80" t="str">
        <f>'[1]Tabulka propočtu, verze 2021'!E223</f>
        <v>mil. Kč</v>
      </c>
      <c r="F228" s="81">
        <f>'[1]Tabulka propočtu, verze 2021'!G223</f>
        <v>0</v>
      </c>
      <c r="H228" s="126">
        <f>'[1]Tabulka propočtu, verze 2021'!$CQ223</f>
        <v>0</v>
      </c>
      <c r="I228" s="121">
        <f>'[1]Tabulka propočtu, verze 2021'!$CS223</f>
        <v>0</v>
      </c>
      <c r="K228" s="126">
        <f>'[1]Tabulka propočtu, verze 2021'!$CQ223</f>
        <v>0</v>
      </c>
      <c r="L228" s="126">
        <f>'[1]Tabulka propočtu, verze 2021'!$CS223</f>
        <v>0</v>
      </c>
      <c r="M228" s="64"/>
      <c r="N228" s="126">
        <f t="shared" si="439"/>
        <v>0</v>
      </c>
      <c r="O228" s="126">
        <f t="shared" si="440"/>
        <v>0</v>
      </c>
      <c r="P228"/>
      <c r="Q228" s="121">
        <f>$K228*POWER($E$1,(Q$6-'[1]Tabulka propočtu, verze 2021'!$B$3))*R$3/$E$4</f>
        <v>0</v>
      </c>
      <c r="R228" s="121">
        <f>$L228*POWER($E$1,(Q$6-'[1]Tabulka propočtu, verze 2021'!$B$3))*R$3/$E$4</f>
        <v>0</v>
      </c>
      <c r="S228"/>
      <c r="T228" s="121">
        <f>$K228*POWER($E$1,($T$6-'[1]Tabulka propočtu, verze 2021'!$B$3))*U$3/$E$4</f>
        <v>0</v>
      </c>
      <c r="U228" s="121">
        <f>$L228*POWER($E$1,($T$6-'[1]Tabulka propočtu, verze 2021'!$B$3))*U$3/$E$4</f>
        <v>0</v>
      </c>
      <c r="W228" s="121">
        <f>$K228*POWER($E$1,(W$6-'[1]Tabulka propočtu, verze 2021'!$B$3))*X$3/$E$4</f>
        <v>0</v>
      </c>
      <c r="X228" s="121">
        <f>$L228*POWER($E$1,(W$6-'[1]Tabulka propočtu, verze 2021'!$B$3))*X$3/$E$4</f>
        <v>0</v>
      </c>
      <c r="Z228" s="121">
        <f>$K228*POWER($E$1,(Z$6-'[1]Tabulka propočtu, verze 2021'!$B$3))*AA$3/$E$4</f>
        <v>0</v>
      </c>
      <c r="AA228" s="121">
        <f>$L228*POWER($E$1,(Z$6-'[1]Tabulka propočtu, verze 2021'!$B$3))*AA$3/$E$4</f>
        <v>0</v>
      </c>
      <c r="AB228" s="1"/>
      <c r="AC228" s="121">
        <f>$K228*POWER($E$1,(AC$6-'[1]Tabulka propočtu, verze 2021'!$B$3))*AD$3/$E$4</f>
        <v>0</v>
      </c>
      <c r="AD228" s="121">
        <f>$L228*POWER($E$1,(AC$6-'[1]Tabulka propočtu, verze 2021'!$B$3))*AD$3/$E$4</f>
        <v>0</v>
      </c>
      <c r="AE228" s="1"/>
      <c r="AF228" s="121">
        <f>$K228*POWER($E$1,(AF$6-'[1]Tabulka propočtu, verze 2021'!$B$3))*AG$3/$E$4</f>
        <v>0</v>
      </c>
      <c r="AG228" s="121">
        <f>$L228*POWER($E$1,(AF$6-'[1]Tabulka propočtu, verze 2021'!$B$3))*AG$3/$E$4</f>
        <v>0</v>
      </c>
      <c r="AH228" s="1"/>
      <c r="AI228" s="121">
        <f>$K228*POWER($E$1,(AI$6-'[1]Tabulka propočtu, verze 2021'!$B$3))*AJ$3/$E$4</f>
        <v>0</v>
      </c>
      <c r="AJ228" s="121">
        <f>$L228*POWER($E$1,(AI$6-'[1]Tabulka propočtu, verze 2021'!$B$3))*AJ$3/$E$4</f>
        <v>0</v>
      </c>
      <c r="AK228" s="1"/>
      <c r="AL228" s="121">
        <f>$K228*POWER($E$1,(AL$6-'[1]Tabulka propočtu, verze 2021'!$B$3))*AM$3/$E$4</f>
        <v>0</v>
      </c>
      <c r="AM228" s="121">
        <f>$L228*POWER($E$1,(AL$6-'[1]Tabulka propočtu, verze 2021'!$B$3))*AM$3/$E$4</f>
        <v>0</v>
      </c>
      <c r="AN228" s="1"/>
      <c r="AO228" s="121">
        <f>$K228*POWER($E$1,(AO$6-'[1]Tabulka propočtu, verze 2021'!$B$3))*AP$3/$E$4</f>
        <v>0</v>
      </c>
      <c r="AP228" s="121">
        <f>$L228*POWER($E$1,(AO$6-'[1]Tabulka propočtu, verze 2021'!$B$3))*AP$3/$E$4</f>
        <v>0</v>
      </c>
      <c r="AQ228" s="1"/>
      <c r="AR228" s="121">
        <f>$K228*POWER($E$1,(AR$6-'[1]Tabulka propočtu, verze 2021'!$B$3))*AS$3/$E$4</f>
        <v>0</v>
      </c>
      <c r="AS228" s="121">
        <f>$L228*POWER($E$1,(AR$6-'[1]Tabulka propočtu, verze 2021'!$B$3))*AS$3/$E$4</f>
        <v>0</v>
      </c>
      <c r="AT228" s="1"/>
      <c r="AU228" s="121">
        <f>$K228*POWER($E$1,(AU$6-'[1]Tabulka propočtu, verze 2021'!$B$3))*AV$3/$E$4</f>
        <v>0</v>
      </c>
      <c r="AV228" s="121">
        <f>$L228*POWER($E$1,(AU$6-'[1]Tabulka propočtu, verze 2021'!$B$3))*AV$3/$E$4</f>
        <v>0</v>
      </c>
      <c r="AW228" s="1"/>
      <c r="AX228" s="121">
        <f>$K228*POWER($E$1,(AX$6-'[1]Tabulka propočtu, verze 2021'!$B$3))*AY$3/$E$4</f>
        <v>0</v>
      </c>
      <c r="AY228" s="121">
        <f>$L228*POWER($E$1,(AX$6-'[1]Tabulka propočtu, verze 2021'!$B$3))*AY$3/$E$4</f>
        <v>0</v>
      </c>
      <c r="AZ228" s="1"/>
      <c r="BA228" s="121">
        <f>$K228*POWER($E$1,(BA$6-'[1]Tabulka propočtu, verze 2021'!$B$3))*BB$3/$E$4</f>
        <v>0</v>
      </c>
      <c r="BB228" s="121">
        <f>$L228*POWER($E$1,(BA$6-'[1]Tabulka propočtu, verze 2021'!$B$3))*BB$3/$E$4</f>
        <v>0</v>
      </c>
      <c r="BC228" s="1"/>
      <c r="BD228" s="121">
        <f>$K228*POWER($E$1,(BD$6-'[1]Tabulka propočtu, verze 2021'!$B$3))*BE$3/$E$4</f>
        <v>0</v>
      </c>
      <c r="BE228" s="121">
        <f>$L228*POWER($E$1,(BD$6-'[1]Tabulka propočtu, verze 2021'!$B$3))*BE$3/$E$4</f>
        <v>0</v>
      </c>
      <c r="BF228" s="1"/>
      <c r="BG228" s="121">
        <f>$K228*POWER($E$1,(BG$6-'[1]Tabulka propočtu, verze 2021'!$B$3))*BH$3/$E$4</f>
        <v>0</v>
      </c>
      <c r="BH228" s="121">
        <f>$L228*POWER($E$1,(BG$6-'[1]Tabulka propočtu, verze 2021'!$B$3))*BH$3/$E$4</f>
        <v>0</v>
      </c>
      <c r="BI228" s="1"/>
      <c r="BJ228" s="121">
        <f>$K228*POWER($E$1,(BJ$6-'[1]Tabulka propočtu, verze 2021'!$B$3))*BK$3/$E$4</f>
        <v>0</v>
      </c>
      <c r="BK228" s="121">
        <f>$L228*POWER($E$1,(BJ$6-'[1]Tabulka propočtu, verze 2021'!$B$3))*BK$3/$E$4</f>
        <v>0</v>
      </c>
      <c r="BL228" s="1"/>
      <c r="BM228" s="121">
        <f>$K228*POWER($E$1,(BM$6-'[1]Tabulka propočtu, verze 2021'!$B$3))*BN$3/$E$4</f>
        <v>0</v>
      </c>
      <c r="BN228" s="121">
        <f>$L228*POWER($E$1,(BM$6-'[1]Tabulka propočtu, verze 2021'!$B$3))*BN$3/$E$4</f>
        <v>0</v>
      </c>
      <c r="BO228" s="1"/>
      <c r="BP228" s="121">
        <f>$K228*POWER($E$1,(BP$6-'[1]Tabulka propočtu, verze 2021'!$B$3))*BQ$3/$E$4</f>
        <v>0</v>
      </c>
      <c r="BQ228" s="121">
        <f>$L228*POWER($E$1,(BP$6-'[1]Tabulka propočtu, verze 2021'!$B$3))*BQ$3/$E$4</f>
        <v>0</v>
      </c>
      <c r="BR228" s="1"/>
      <c r="BS228" s="121">
        <f>$K228*POWER($E$1,(BS$6-'[1]Tabulka propočtu, verze 2021'!$B$3))*BT$3/$E$4</f>
        <v>0</v>
      </c>
      <c r="BT228" s="121">
        <f>$L228*POWER($E$1,(BS$6-'[1]Tabulka propočtu, verze 2021'!$B$3))*BT$3/$E$4</f>
        <v>0</v>
      </c>
      <c r="BU228" s="1"/>
      <c r="BV228" s="121">
        <f>$K228*POWER($E$1,(BV$6-'[1]Tabulka propočtu, verze 2021'!$B$3))*BW$3/$E$4</f>
        <v>0</v>
      </c>
      <c r="BW228" s="121">
        <f>$L228*POWER($E$1,(BV$6-'[1]Tabulka propočtu, verze 2021'!$B$3))*BW$3/$E$4</f>
        <v>0</v>
      </c>
      <c r="BX228" s="1"/>
      <c r="BY228" s="121">
        <f>$K228*POWER($E$1,(BY$6-'[1]Tabulka propočtu, verze 2021'!$B$3))*BZ$3/$E$4</f>
        <v>0</v>
      </c>
      <c r="BZ228" s="121">
        <f>$L228*POWER($E$1,(BY$6-'[1]Tabulka propočtu, verze 2021'!$B$3))*BZ$3/$E$4</f>
        <v>0</v>
      </c>
      <c r="CA228" s="1"/>
      <c r="CB228" s="121">
        <f>$K228*POWER($E$1,(CB$6-'[1]Tabulka propočtu, verze 2021'!$B$3))*CC$3/$E$4</f>
        <v>0</v>
      </c>
      <c r="CC228" s="121">
        <f>$L228*POWER($E$1,(CB$6-'[1]Tabulka propočtu, verze 2021'!$B$3))*CC$3/$E$4</f>
        <v>0</v>
      </c>
      <c r="CD228" s="1"/>
      <c r="CE228" s="121">
        <f>$K228*POWER($E$1,(CE$6-'[1]Tabulka propočtu, verze 2021'!$B$3))*CF$3/$E$4</f>
        <v>0</v>
      </c>
      <c r="CF228" s="121">
        <f>$L228*POWER($E$1,(CE$6-'[1]Tabulka propočtu, verze 2021'!$B$3))*CF$3/$E$4</f>
        <v>0</v>
      </c>
      <c r="CG228" s="1"/>
      <c r="CH228" s="121">
        <f>$K228*POWER($E$1,(CH$6-'[1]Tabulka propočtu, verze 2021'!$B$3))*CI$3/$E$4</f>
        <v>0</v>
      </c>
      <c r="CI228" s="121">
        <f>$L228*POWER($E$1,(CH$6-'[1]Tabulka propočtu, verze 2021'!$B$3))*CI$3/$E$4</f>
        <v>0</v>
      </c>
      <c r="CJ228" s="1"/>
      <c r="CK228" s="121">
        <f>$K228*POWER($E$1,(CK$6-'[1]Tabulka propočtu, verze 2021'!$B$3))*CL$3/$E$4</f>
        <v>0</v>
      </c>
      <c r="CL228" s="121">
        <f>$L228*POWER($E$1,(CK$6-'[1]Tabulka propočtu, verze 2021'!$B$3))*CL$3/$E$4</f>
        <v>0</v>
      </c>
      <c r="CM228" s="1"/>
      <c r="CN228" s="121">
        <f>$K228*POWER($E$1,(CN$6-'[1]Tabulka propočtu, verze 2021'!$B$3))*CO$3/$E$4</f>
        <v>0</v>
      </c>
      <c r="CO228" s="121">
        <f>$L228*POWER($E$1,(CN$6-'[1]Tabulka propočtu, verze 2021'!$B$3))*CO$3/$E$4</f>
        <v>0</v>
      </c>
      <c r="CP228" s="1"/>
      <c r="CQ228" s="121">
        <f>$K228*POWER($E$1,(CQ$6-'[1]Tabulka propočtu, verze 2021'!$B$3))*CR$3/$E$4</f>
        <v>0</v>
      </c>
      <c r="CR228" s="121">
        <f>$L228*POWER($E$1,(CQ$6-'[1]Tabulka propočtu, verze 2021'!$B$3))*CR$3/$E$4</f>
        <v>0</v>
      </c>
      <c r="CS228" s="1"/>
      <c r="CT228" s="121">
        <f>$K228*POWER($E$1,(CT$6-'[1]Tabulka propočtu, verze 2021'!$B$3))*CU$3/$E$4</f>
        <v>0</v>
      </c>
      <c r="CU228" s="121">
        <f>$L228*POWER($E$1,(CT$6-'[1]Tabulka propočtu, verze 2021'!$B$3))*CU$3/$E$4</f>
        <v>0</v>
      </c>
      <c r="CV228" s="1"/>
      <c r="CW228" s="121">
        <f>$K228*POWER($E$1,(CW$6-'[1]Tabulka propočtu, verze 2021'!$B$3))*CX$3/$E$4</f>
        <v>0</v>
      </c>
      <c r="CX228" s="121">
        <f>$L228*POWER($E$1,(CW$6-'[1]Tabulka propočtu, verze 2021'!$B$3))*CX$3/$E$4</f>
        <v>0</v>
      </c>
      <c r="CY228" s="1"/>
      <c r="CZ228" s="121">
        <f>$K228*POWER($E$1,(CZ$6-'[1]Tabulka propočtu, verze 2021'!$B$3))*DA$3/$E$4</f>
        <v>0</v>
      </c>
      <c r="DA228" s="121">
        <f>$L228*POWER($E$1,(CZ$6-'[1]Tabulka propočtu, verze 2021'!$B$3))*DA$3/$E$4</f>
        <v>0</v>
      </c>
      <c r="DB228" s="1"/>
      <c r="DC228" s="121">
        <f>$K228*POWER($E$1,(DC$6-'[1]Tabulka propočtu, verze 2021'!$B$3))*DD$3/$E$4</f>
        <v>0</v>
      </c>
      <c r="DD228" s="121">
        <f>$L228*POWER($E$1,(DC$6-'[1]Tabulka propočtu, verze 2021'!$B$3))*DD$3/$E$4</f>
        <v>0</v>
      </c>
      <c r="DE228" s="1"/>
    </row>
    <row r="229" spans="1:109" ht="13.5" thickBot="1" x14ac:dyDescent="0.25">
      <c r="A229" s="118"/>
      <c r="B229" s="101"/>
      <c r="C229" s="102"/>
      <c r="D229" s="103" t="str">
        <f>'[1]Tabulka propočtu, verze 2021'!D224</f>
        <v>CELKEM</v>
      </c>
      <c r="E229" s="102">
        <f>'[1]Tabulka propočtu, verze 2021'!E224</f>
        <v>0</v>
      </c>
      <c r="F229" s="104">
        <f>'[1]Tabulka propočtu, verze 2021'!G224</f>
        <v>0</v>
      </c>
      <c r="H229" s="88">
        <f>SUM(H220:H228)</f>
        <v>0</v>
      </c>
      <c r="I229" s="88">
        <f>SUM(I220:I228)</f>
        <v>0</v>
      </c>
      <c r="K229" s="88">
        <f>SUM(K220:K228)</f>
        <v>0</v>
      </c>
      <c r="L229" s="88">
        <f>SUM(L220:L228)</f>
        <v>0</v>
      </c>
      <c r="M229" s="64"/>
      <c r="N229" s="88">
        <f>(SUM(N220:N228))</f>
        <v>0</v>
      </c>
      <c r="O229" s="88">
        <f>(SUM(O220:O228))</f>
        <v>0</v>
      </c>
      <c r="P229"/>
      <c r="Q229" s="88">
        <f>SUM(Q220:Q228)</f>
        <v>0</v>
      </c>
      <c r="R229" s="88">
        <f>SUM(R220:R228)</f>
        <v>0</v>
      </c>
      <c r="S229"/>
      <c r="T229" s="88">
        <f>SUM(T220:T228)</f>
        <v>0</v>
      </c>
      <c r="U229" s="88">
        <f>SUM(U220:U228)</f>
        <v>0</v>
      </c>
      <c r="W229" s="88">
        <f>SUM(W220:W228)</f>
        <v>0</v>
      </c>
      <c r="X229" s="88">
        <f>SUM(X220:X228)</f>
        <v>0</v>
      </c>
      <c r="Z229" s="88">
        <f>SUM(Z220:Z228)</f>
        <v>0</v>
      </c>
      <c r="AA229" s="88">
        <f>SUM(AA220:AA228)</f>
        <v>0</v>
      </c>
      <c r="AB229" s="1"/>
      <c r="AC229" s="88">
        <f>SUM(AC220:AC228)</f>
        <v>0</v>
      </c>
      <c r="AD229" s="88">
        <f>SUM(AD220:AD228)</f>
        <v>0</v>
      </c>
      <c r="AE229" s="1"/>
      <c r="AF229" s="88">
        <f>SUM(AF220:AF228)</f>
        <v>0</v>
      </c>
      <c r="AG229" s="88">
        <f>SUM(AG220:AG228)</f>
        <v>0</v>
      </c>
      <c r="AH229" s="1"/>
      <c r="AI229" s="88">
        <f>SUM(AI220:AI228)</f>
        <v>0</v>
      </c>
      <c r="AJ229" s="88">
        <f>SUM(AJ220:AJ228)</f>
        <v>0</v>
      </c>
      <c r="AK229" s="1"/>
      <c r="AL229" s="88">
        <f>SUM(AL220:AL228)</f>
        <v>0</v>
      </c>
      <c r="AM229" s="88">
        <f>SUM(AM220:AM228)</f>
        <v>0</v>
      </c>
      <c r="AN229" s="1"/>
      <c r="AO229" s="88">
        <f t="shared" ref="AO229:AP229" si="441">SUM(AO220:AO228)</f>
        <v>0</v>
      </c>
      <c r="AP229" s="88">
        <f t="shared" si="441"/>
        <v>0</v>
      </c>
      <c r="AQ229" s="1"/>
      <c r="AR229" s="88">
        <f t="shared" ref="AR229:AS229" si="442">SUM(AR220:AR228)</f>
        <v>0</v>
      </c>
      <c r="AS229" s="88">
        <f t="shared" si="442"/>
        <v>0</v>
      </c>
      <c r="AT229" s="1"/>
      <c r="AU229" s="88">
        <f t="shared" ref="AU229:AV229" si="443">SUM(AU220:AU228)</f>
        <v>0</v>
      </c>
      <c r="AV229" s="88">
        <f t="shared" si="443"/>
        <v>0</v>
      </c>
      <c r="AW229" s="1"/>
      <c r="AX229" s="88">
        <f t="shared" ref="AX229:AY229" si="444">SUM(AX220:AX228)</f>
        <v>0</v>
      </c>
      <c r="AY229" s="88">
        <f t="shared" si="444"/>
        <v>0</v>
      </c>
      <c r="AZ229" s="1"/>
      <c r="BA229" s="88">
        <f t="shared" ref="BA229:BB229" si="445">SUM(BA220:BA228)</f>
        <v>0</v>
      </c>
      <c r="BB229" s="88">
        <f t="shared" si="445"/>
        <v>0</v>
      </c>
      <c r="BC229" s="1"/>
      <c r="BD229" s="88">
        <f t="shared" ref="BD229:BE229" si="446">SUM(BD220:BD228)</f>
        <v>0</v>
      </c>
      <c r="BE229" s="88">
        <f t="shared" si="446"/>
        <v>0</v>
      </c>
      <c r="BF229" s="1"/>
      <c r="BG229" s="88">
        <f t="shared" ref="BG229:BH229" si="447">SUM(BG220:BG228)</f>
        <v>0</v>
      </c>
      <c r="BH229" s="88">
        <f t="shared" si="447"/>
        <v>0</v>
      </c>
      <c r="BI229" s="1"/>
      <c r="BJ229" s="88">
        <f t="shared" ref="BJ229:BK229" si="448">SUM(BJ220:BJ228)</f>
        <v>0</v>
      </c>
      <c r="BK229" s="88">
        <f t="shared" si="448"/>
        <v>0</v>
      </c>
      <c r="BL229" s="1"/>
      <c r="BM229" s="88">
        <f t="shared" ref="BM229:BN229" si="449">SUM(BM220:BM228)</f>
        <v>0</v>
      </c>
      <c r="BN229" s="88">
        <f t="shared" si="449"/>
        <v>0</v>
      </c>
      <c r="BO229" s="1"/>
      <c r="BP229" s="88">
        <f t="shared" ref="BP229:BQ229" si="450">SUM(BP220:BP228)</f>
        <v>0</v>
      </c>
      <c r="BQ229" s="88">
        <f t="shared" si="450"/>
        <v>0</v>
      </c>
      <c r="BR229" s="1"/>
      <c r="BS229" s="88">
        <f t="shared" ref="BS229:BT229" si="451">SUM(BS220:BS228)</f>
        <v>0</v>
      </c>
      <c r="BT229" s="88">
        <f t="shared" si="451"/>
        <v>0</v>
      </c>
      <c r="BU229" s="1"/>
      <c r="BV229" s="88">
        <f t="shared" ref="BV229:BW229" si="452">SUM(BV220:BV228)</f>
        <v>0</v>
      </c>
      <c r="BW229" s="88">
        <f t="shared" si="452"/>
        <v>0</v>
      </c>
      <c r="BX229" s="1"/>
      <c r="BY229" s="88">
        <f t="shared" ref="BY229:BZ229" si="453">SUM(BY220:BY228)</f>
        <v>0</v>
      </c>
      <c r="BZ229" s="88">
        <f t="shared" si="453"/>
        <v>0</v>
      </c>
      <c r="CA229" s="1"/>
      <c r="CB229" s="88">
        <f t="shared" ref="CB229:CC229" si="454">SUM(CB220:CB228)</f>
        <v>0</v>
      </c>
      <c r="CC229" s="88">
        <f t="shared" si="454"/>
        <v>0</v>
      </c>
      <c r="CD229" s="1"/>
      <c r="CE229" s="88">
        <f t="shared" ref="CE229:CF229" si="455">SUM(CE220:CE228)</f>
        <v>0</v>
      </c>
      <c r="CF229" s="88">
        <f t="shared" si="455"/>
        <v>0</v>
      </c>
      <c r="CG229" s="1"/>
      <c r="CH229" s="88">
        <f t="shared" ref="CH229:CI229" si="456">SUM(CH220:CH228)</f>
        <v>0</v>
      </c>
      <c r="CI229" s="88">
        <f t="shared" si="456"/>
        <v>0</v>
      </c>
      <c r="CJ229" s="1"/>
      <c r="CK229" s="88">
        <f t="shared" ref="CK229:CL229" si="457">SUM(CK220:CK228)</f>
        <v>0</v>
      </c>
      <c r="CL229" s="88">
        <f t="shared" si="457"/>
        <v>0</v>
      </c>
      <c r="CM229" s="1"/>
      <c r="CN229" s="88">
        <f t="shared" ref="CN229:CO229" si="458">SUM(CN220:CN228)</f>
        <v>0</v>
      </c>
      <c r="CO229" s="88">
        <f t="shared" si="458"/>
        <v>0</v>
      </c>
      <c r="CP229" s="1"/>
      <c r="CQ229" s="88">
        <f t="shared" ref="CQ229:CR229" si="459">SUM(CQ220:CQ228)</f>
        <v>0</v>
      </c>
      <c r="CR229" s="88">
        <f t="shared" si="459"/>
        <v>0</v>
      </c>
      <c r="CS229" s="1"/>
      <c r="CT229" s="88">
        <f t="shared" ref="CT229:CU229" si="460">SUM(CT220:CT228)</f>
        <v>0</v>
      </c>
      <c r="CU229" s="88">
        <f t="shared" si="460"/>
        <v>0</v>
      </c>
      <c r="CV229" s="1"/>
      <c r="CW229" s="88">
        <f t="shared" ref="CW229:CX229" si="461">SUM(CW220:CW228)</f>
        <v>0</v>
      </c>
      <c r="CX229" s="88">
        <f t="shared" si="461"/>
        <v>0</v>
      </c>
      <c r="CY229" s="1"/>
      <c r="CZ229" s="88">
        <f t="shared" ref="CZ229:DA229" si="462">SUM(CZ220:CZ228)</f>
        <v>0</v>
      </c>
      <c r="DA229" s="88">
        <f t="shared" si="462"/>
        <v>0</v>
      </c>
      <c r="DB229" s="1"/>
      <c r="DC229" s="88">
        <f>SUM(DC220:DC228)</f>
        <v>0</v>
      </c>
      <c r="DD229" s="88">
        <f>SUM(DD220:DD228)</f>
        <v>0</v>
      </c>
      <c r="DE229" s="1"/>
    </row>
    <row r="230" spans="1:109" x14ac:dyDescent="0.2">
      <c r="A230" s="112" t="s">
        <v>72</v>
      </c>
      <c r="B230" s="113" t="s">
        <v>73</v>
      </c>
      <c r="C230" s="114" t="str">
        <f>'[1]Tabulka propočtu, verze 2021'!C225</f>
        <v>O01</v>
      </c>
      <c r="D230" s="129" t="str">
        <f>'[1]Tabulka propočtu, verze 2021'!D225</f>
        <v>Osvětlení stanice (osvětlovací věže)</v>
      </c>
      <c r="E230" s="116" t="str">
        <f>'[1]Tabulka propočtu, verze 2021'!E225</f>
        <v>ks věže</v>
      </c>
      <c r="F230" s="108">
        <f>'[1]Tabulka propočtu, verze 2021'!G225</f>
        <v>1.6896391063117671</v>
      </c>
      <c r="H230" s="117">
        <f>'[1]Tabulka propočtu, verze 2021'!$CQ225</f>
        <v>0</v>
      </c>
      <c r="I230" s="117">
        <f>'[1]Tabulka propočtu, verze 2021'!$CS225</f>
        <v>0</v>
      </c>
      <c r="K230" s="121">
        <f>'[1]Tabulka propočtu, verze 2021'!$CQ225</f>
        <v>0</v>
      </c>
      <c r="L230" s="121">
        <f>'[1]Tabulka propočtu, verze 2021'!$CS225</f>
        <v>0</v>
      </c>
      <c r="M230" s="64"/>
      <c r="N230" s="117">
        <f t="shared" ref="N230:N245" si="463">(SUMIF(Q$5:BZ$5,1,Q230:BZ230))</f>
        <v>0</v>
      </c>
      <c r="O230" s="117">
        <f t="shared" ref="O230:O245" si="464">(SUMIF(Q$5:BZ$5,2,Q230:BZ230))</f>
        <v>0</v>
      </c>
      <c r="P230"/>
      <c r="Q230" s="117">
        <f>$K230*POWER($E$1,(Q$6-'[1]Tabulka propočtu, verze 2021'!$B$3))*R$3/$E$4</f>
        <v>0</v>
      </c>
      <c r="R230" s="117">
        <f>$L230*POWER($E$1,(Q$6-'[1]Tabulka propočtu, verze 2021'!$B$3))*R$3/$E$4</f>
        <v>0</v>
      </c>
      <c r="S230"/>
      <c r="T230" s="117">
        <f>$K230*POWER($E$1,($T$6-'[1]Tabulka propočtu, verze 2021'!$B$3))*U$3/$E$4</f>
        <v>0</v>
      </c>
      <c r="U230" s="117">
        <f>$L230*POWER($E$1,($T$6-'[1]Tabulka propočtu, verze 2021'!$B$3))*U$3/$E$4</f>
        <v>0</v>
      </c>
      <c r="W230" s="117">
        <f>$K230*POWER($E$1,(W$6-'[1]Tabulka propočtu, verze 2021'!$B$3))*X$3/$E$4</f>
        <v>0</v>
      </c>
      <c r="X230" s="117">
        <f>$L230*POWER($E$1,(W$6-'[1]Tabulka propočtu, verze 2021'!$B$3))*X$3/$E$4</f>
        <v>0</v>
      </c>
      <c r="Z230" s="117">
        <f>$K230*POWER($E$1,(Z$6-'[1]Tabulka propočtu, verze 2021'!$B$3))*AA$3/$E$4</f>
        <v>0</v>
      </c>
      <c r="AA230" s="117">
        <f>$L230*POWER($E$1,(Z$6-'[1]Tabulka propočtu, verze 2021'!$B$3))*AA$3/$E$4</f>
        <v>0</v>
      </c>
      <c r="AB230" s="1"/>
      <c r="AC230" s="117">
        <f>$K230*POWER($E$1,(AC$6-'[1]Tabulka propočtu, verze 2021'!$B$3))*AD$3/$E$4</f>
        <v>0</v>
      </c>
      <c r="AD230" s="117">
        <f>$L230*POWER($E$1,(AC$6-'[1]Tabulka propočtu, verze 2021'!$B$3))*AD$3/$E$4</f>
        <v>0</v>
      </c>
      <c r="AE230" s="1"/>
      <c r="AF230" s="117">
        <f>$K230*POWER($E$1,(AF$6-'[1]Tabulka propočtu, verze 2021'!$B$3))*AG$3/$E$4</f>
        <v>0</v>
      </c>
      <c r="AG230" s="117">
        <f>$L230*POWER($E$1,(AF$6-'[1]Tabulka propočtu, verze 2021'!$B$3))*AG$3/$E$4</f>
        <v>0</v>
      </c>
      <c r="AH230" s="1"/>
      <c r="AI230" s="117">
        <f>$K230*POWER($E$1,(AI$6-'[1]Tabulka propočtu, verze 2021'!$B$3))*AJ$3/$E$4</f>
        <v>0</v>
      </c>
      <c r="AJ230" s="117">
        <f>$L230*POWER($E$1,(AI$6-'[1]Tabulka propočtu, verze 2021'!$B$3))*AJ$3/$E$4</f>
        <v>0</v>
      </c>
      <c r="AK230" s="1"/>
      <c r="AL230" s="117">
        <f>$K230*POWER($E$1,(AL$6-'[1]Tabulka propočtu, verze 2021'!$B$3))*AM$3/$E$4</f>
        <v>0</v>
      </c>
      <c r="AM230" s="117">
        <f>$L230*POWER($E$1,(AL$6-'[1]Tabulka propočtu, verze 2021'!$B$3))*AM$3/$E$4</f>
        <v>0</v>
      </c>
      <c r="AN230" s="1"/>
      <c r="AO230" s="117">
        <f>$K230*POWER($E$1,(AO$6-'[1]Tabulka propočtu, verze 2021'!$B$3))*AP$3/$E$4</f>
        <v>0</v>
      </c>
      <c r="AP230" s="117">
        <f>$L230*POWER($E$1,(AO$6-'[1]Tabulka propočtu, verze 2021'!$B$3))*AP$3/$E$4</f>
        <v>0</v>
      </c>
      <c r="AQ230" s="1"/>
      <c r="AR230" s="117">
        <f>$K230*POWER($E$1,(AR$6-'[1]Tabulka propočtu, verze 2021'!$B$3))*AS$3/$E$4</f>
        <v>0</v>
      </c>
      <c r="AS230" s="117">
        <f>$L230*POWER($E$1,(AR$6-'[1]Tabulka propočtu, verze 2021'!$B$3))*AS$3/$E$4</f>
        <v>0</v>
      </c>
      <c r="AT230" s="1"/>
      <c r="AU230" s="117">
        <f>$K230*POWER($E$1,(AU$6-'[1]Tabulka propočtu, verze 2021'!$B$3))*AV$3/$E$4</f>
        <v>0</v>
      </c>
      <c r="AV230" s="117">
        <f>$L230*POWER($E$1,(AU$6-'[1]Tabulka propočtu, verze 2021'!$B$3))*AV$3/$E$4</f>
        <v>0</v>
      </c>
      <c r="AW230" s="1"/>
      <c r="AX230" s="117">
        <f>$K230*POWER($E$1,(AX$6-'[1]Tabulka propočtu, verze 2021'!$B$3))*AY$3/$E$4</f>
        <v>0</v>
      </c>
      <c r="AY230" s="117">
        <f>$L230*POWER($E$1,(AX$6-'[1]Tabulka propočtu, verze 2021'!$B$3))*AY$3/$E$4</f>
        <v>0</v>
      </c>
      <c r="AZ230" s="1"/>
      <c r="BA230" s="117">
        <f>$K230*POWER($E$1,(BA$6-'[1]Tabulka propočtu, verze 2021'!$B$3))*BB$3/$E$4</f>
        <v>0</v>
      </c>
      <c r="BB230" s="117">
        <f>$L230*POWER($E$1,(BA$6-'[1]Tabulka propočtu, verze 2021'!$B$3))*BB$3/$E$4</f>
        <v>0</v>
      </c>
      <c r="BC230" s="1"/>
      <c r="BD230" s="117">
        <f>$K230*POWER($E$1,(BD$6-'[1]Tabulka propočtu, verze 2021'!$B$3))*BE$3/$E$4</f>
        <v>0</v>
      </c>
      <c r="BE230" s="117">
        <f>$L230*POWER($E$1,(BD$6-'[1]Tabulka propočtu, verze 2021'!$B$3))*BE$3/$E$4</f>
        <v>0</v>
      </c>
      <c r="BF230" s="1"/>
      <c r="BG230" s="117">
        <f>$K230*POWER($E$1,(BG$6-'[1]Tabulka propočtu, verze 2021'!$B$3))*BH$3/$E$4</f>
        <v>0</v>
      </c>
      <c r="BH230" s="117">
        <f>$L230*POWER($E$1,(BG$6-'[1]Tabulka propočtu, verze 2021'!$B$3))*BH$3/$E$4</f>
        <v>0</v>
      </c>
      <c r="BI230" s="1"/>
      <c r="BJ230" s="117">
        <f>$K230*POWER($E$1,(BJ$6-'[1]Tabulka propočtu, verze 2021'!$B$3))*BK$3/$E$4</f>
        <v>0</v>
      </c>
      <c r="BK230" s="117">
        <f>$L230*POWER($E$1,(BJ$6-'[1]Tabulka propočtu, verze 2021'!$B$3))*BK$3/$E$4</f>
        <v>0</v>
      </c>
      <c r="BL230" s="1"/>
      <c r="BM230" s="117">
        <f>$K230*POWER($E$1,(BM$6-'[1]Tabulka propočtu, verze 2021'!$B$3))*BN$3/$E$4</f>
        <v>0</v>
      </c>
      <c r="BN230" s="117">
        <f>$L230*POWER($E$1,(BM$6-'[1]Tabulka propočtu, verze 2021'!$B$3))*BN$3/$E$4</f>
        <v>0</v>
      </c>
      <c r="BO230" s="1"/>
      <c r="BP230" s="117">
        <f>$K230*POWER($E$1,(BP$6-'[1]Tabulka propočtu, verze 2021'!$B$3))*BQ$3/$E$4</f>
        <v>0</v>
      </c>
      <c r="BQ230" s="117">
        <f>$L230*POWER($E$1,(BP$6-'[1]Tabulka propočtu, verze 2021'!$B$3))*BQ$3/$E$4</f>
        <v>0</v>
      </c>
      <c r="BR230" s="1"/>
      <c r="BS230" s="117">
        <f>$K230*POWER($E$1,(BS$6-'[1]Tabulka propočtu, verze 2021'!$B$3))*BT$3/$E$4</f>
        <v>0</v>
      </c>
      <c r="BT230" s="117">
        <f>$L230*POWER($E$1,(BS$6-'[1]Tabulka propočtu, verze 2021'!$B$3))*BT$3/$E$4</f>
        <v>0</v>
      </c>
      <c r="BU230" s="1"/>
      <c r="BV230" s="117">
        <f>$K230*POWER($E$1,(BV$6-'[1]Tabulka propočtu, verze 2021'!$B$3))*BW$3/$E$4</f>
        <v>0</v>
      </c>
      <c r="BW230" s="117">
        <f>$L230*POWER($E$1,(BV$6-'[1]Tabulka propočtu, verze 2021'!$B$3))*BW$3/$E$4</f>
        <v>0</v>
      </c>
      <c r="BX230" s="1"/>
      <c r="BY230" s="117">
        <f>$K230*POWER($E$1,(BY$6-'[1]Tabulka propočtu, verze 2021'!$B$3))*BZ$3/$E$4</f>
        <v>0</v>
      </c>
      <c r="BZ230" s="117">
        <f>$L230*POWER($E$1,(BY$6-'[1]Tabulka propočtu, verze 2021'!$B$3))*BZ$3/$E$4</f>
        <v>0</v>
      </c>
      <c r="CA230" s="1"/>
      <c r="CB230" s="117">
        <f>$K230*POWER($E$1,(CB$6-'[1]Tabulka propočtu, verze 2021'!$B$3))*CC$3/$E$4</f>
        <v>0</v>
      </c>
      <c r="CC230" s="117">
        <f>$L230*POWER($E$1,(CB$6-'[1]Tabulka propočtu, verze 2021'!$B$3))*CC$3/$E$4</f>
        <v>0</v>
      </c>
      <c r="CD230" s="1"/>
      <c r="CE230" s="117">
        <f>$K230*POWER($E$1,(CE$6-'[1]Tabulka propočtu, verze 2021'!$B$3))*CF$3/$E$4</f>
        <v>0</v>
      </c>
      <c r="CF230" s="117">
        <f>$L230*POWER($E$1,(CE$6-'[1]Tabulka propočtu, verze 2021'!$B$3))*CF$3/$E$4</f>
        <v>0</v>
      </c>
      <c r="CG230" s="1"/>
      <c r="CH230" s="117">
        <f>$K230*POWER($E$1,(CH$6-'[1]Tabulka propočtu, verze 2021'!$B$3))*CI$3/$E$4</f>
        <v>0</v>
      </c>
      <c r="CI230" s="117">
        <f>$L230*POWER($E$1,(CH$6-'[1]Tabulka propočtu, verze 2021'!$B$3))*CI$3/$E$4</f>
        <v>0</v>
      </c>
      <c r="CJ230" s="1"/>
      <c r="CK230" s="117">
        <f>$K230*POWER($E$1,(CK$6-'[1]Tabulka propočtu, verze 2021'!$B$3))*CL$3/$E$4</f>
        <v>0</v>
      </c>
      <c r="CL230" s="117">
        <f>$L230*POWER($E$1,(CK$6-'[1]Tabulka propočtu, verze 2021'!$B$3))*CL$3/$E$4</f>
        <v>0</v>
      </c>
      <c r="CM230" s="1"/>
      <c r="CN230" s="117">
        <f>$K230*POWER($E$1,(CN$6-'[1]Tabulka propočtu, verze 2021'!$B$3))*CO$3/$E$4</f>
        <v>0</v>
      </c>
      <c r="CO230" s="117">
        <f>$L230*POWER($E$1,(CN$6-'[1]Tabulka propočtu, verze 2021'!$B$3))*CO$3/$E$4</f>
        <v>0</v>
      </c>
      <c r="CP230" s="1"/>
      <c r="CQ230" s="117">
        <f>$K230*POWER($E$1,(CQ$6-'[1]Tabulka propočtu, verze 2021'!$B$3))*CR$3/$E$4</f>
        <v>0</v>
      </c>
      <c r="CR230" s="117">
        <f>$L230*POWER($E$1,(CQ$6-'[1]Tabulka propočtu, verze 2021'!$B$3))*CR$3/$E$4</f>
        <v>0</v>
      </c>
      <c r="CS230" s="1"/>
      <c r="CT230" s="117">
        <f>$K230*POWER($E$1,(CT$6-'[1]Tabulka propočtu, verze 2021'!$B$3))*CU$3/$E$4</f>
        <v>0</v>
      </c>
      <c r="CU230" s="117">
        <f>$L230*POWER($E$1,(CT$6-'[1]Tabulka propočtu, verze 2021'!$B$3))*CU$3/$E$4</f>
        <v>0</v>
      </c>
      <c r="CV230" s="1"/>
      <c r="CW230" s="117">
        <f>$K230*POWER($E$1,(CW$6-'[1]Tabulka propočtu, verze 2021'!$B$3))*CX$3/$E$4</f>
        <v>0</v>
      </c>
      <c r="CX230" s="117">
        <f>$L230*POWER($E$1,(CW$6-'[1]Tabulka propočtu, verze 2021'!$B$3))*CX$3/$E$4</f>
        <v>0</v>
      </c>
      <c r="CY230" s="1"/>
      <c r="CZ230" s="117">
        <f>$K230*POWER($E$1,(CZ$6-'[1]Tabulka propočtu, verze 2021'!$B$3))*DA$3/$E$4</f>
        <v>0</v>
      </c>
      <c r="DA230" s="117">
        <f>$L230*POWER($E$1,(CZ$6-'[1]Tabulka propočtu, verze 2021'!$B$3))*DA$3/$E$4</f>
        <v>0</v>
      </c>
      <c r="DB230" s="1"/>
      <c r="DC230" s="117">
        <f>$K230*POWER($E$1,(DC$6-'[1]Tabulka propočtu, verze 2021'!$B$3))*DD$3/$E$4</f>
        <v>0</v>
      </c>
      <c r="DD230" s="117">
        <f>$L230*POWER($E$1,(DC$6-'[1]Tabulka propočtu, verze 2021'!$B$3))*DD$3/$E$4</f>
        <v>0</v>
      </c>
      <c r="DE230" s="1"/>
    </row>
    <row r="231" spans="1:109" x14ac:dyDescent="0.2">
      <c r="A231" s="118"/>
      <c r="B231" s="119"/>
      <c r="C231" s="114" t="str">
        <f>'[1]Tabulka propočtu, verze 2021'!C226</f>
        <v>O02</v>
      </c>
      <c r="D231" s="122" t="str">
        <f>'[1]Tabulka propočtu, verze 2021'!D226</f>
        <v>Osvětlení zastávky (osvětlovací stožáry)</v>
      </c>
      <c r="E231" s="114" t="str">
        <f>'[1]Tabulka propočtu, verze 2021'!E226</f>
        <v>ks stožáru</v>
      </c>
      <c r="F231" s="67">
        <f>'[1]Tabulka propočtu, verze 2021'!G226</f>
        <v>0.31680733243345632</v>
      </c>
      <c r="H231" s="126">
        <f>'[1]Tabulka propočtu, verze 2021'!$CQ226</f>
        <v>0.63361500000000004</v>
      </c>
      <c r="I231" s="121">
        <f>'[1]Tabulka propočtu, verze 2021'!$CS226</f>
        <v>0.73963699999999999</v>
      </c>
      <c r="K231" s="121">
        <f>'[1]Tabulka propočtu, verze 2021'!$CQ226</f>
        <v>0.63361500000000004</v>
      </c>
      <c r="L231" s="121">
        <f>'[1]Tabulka propočtu, verze 2021'!$CS226</f>
        <v>0.73963699999999999</v>
      </c>
      <c r="M231" s="64"/>
      <c r="N231" s="126">
        <f t="shared" si="463"/>
        <v>0.65921304600000019</v>
      </c>
      <c r="O231" s="121">
        <f t="shared" si="464"/>
        <v>0.76951833479999998</v>
      </c>
      <c r="P231"/>
      <c r="Q231" s="121">
        <f>$K231*POWER($E$1,(Q$6-'[1]Tabulka propočtu, verze 2021'!$B$3))*R$3/$E$4</f>
        <v>0</v>
      </c>
      <c r="R231" s="121">
        <f>$L231*POWER($E$1,(Q$6-'[1]Tabulka propočtu, verze 2021'!$B$3))*R$3/$E$4</f>
        <v>0</v>
      </c>
      <c r="S231"/>
      <c r="T231" s="121">
        <f>$K231*POWER($E$1,($T$6-'[1]Tabulka propočtu, verze 2021'!$B$3))*U$3/$E$4</f>
        <v>0</v>
      </c>
      <c r="U231" s="121">
        <f>$L231*POWER($E$1,($T$6-'[1]Tabulka propočtu, verze 2021'!$B$3))*U$3/$E$4</f>
        <v>0</v>
      </c>
      <c r="W231" s="121">
        <f>$K231*POWER($E$1,(W$6-'[1]Tabulka propočtu, verze 2021'!$B$3))*X$3/$E$4</f>
        <v>0.65921304600000019</v>
      </c>
      <c r="X231" s="121">
        <f>$L231*POWER($E$1,(W$6-'[1]Tabulka propočtu, verze 2021'!$B$3))*X$3/$E$4</f>
        <v>0.76951833479999998</v>
      </c>
      <c r="Z231" s="121">
        <f>$K231*POWER($E$1,(Z$6-'[1]Tabulka propočtu, verze 2021'!$B$3))*AA$3/$E$4</f>
        <v>0</v>
      </c>
      <c r="AA231" s="121">
        <f>$L231*POWER($E$1,(Z$6-'[1]Tabulka propočtu, verze 2021'!$B$3))*AA$3/$E$4</f>
        <v>0</v>
      </c>
      <c r="AB231" s="1"/>
      <c r="AC231" s="121">
        <f>$K231*POWER($E$1,(AC$6-'[1]Tabulka propočtu, verze 2021'!$B$3))*AD$3/$E$4</f>
        <v>0</v>
      </c>
      <c r="AD231" s="121">
        <f>$L231*POWER($E$1,(AC$6-'[1]Tabulka propočtu, verze 2021'!$B$3))*AD$3/$E$4</f>
        <v>0</v>
      </c>
      <c r="AE231" s="1"/>
      <c r="AF231" s="121">
        <f>$K231*POWER($E$1,(AF$6-'[1]Tabulka propočtu, verze 2021'!$B$3))*AG$3/$E$4</f>
        <v>0</v>
      </c>
      <c r="AG231" s="121">
        <f>$L231*POWER($E$1,(AF$6-'[1]Tabulka propočtu, verze 2021'!$B$3))*AG$3/$E$4</f>
        <v>0</v>
      </c>
      <c r="AH231" s="1"/>
      <c r="AI231" s="121">
        <f>$K231*POWER($E$1,(AI$6-'[1]Tabulka propočtu, verze 2021'!$B$3))*AJ$3/$E$4</f>
        <v>0</v>
      </c>
      <c r="AJ231" s="121">
        <f>$L231*POWER($E$1,(AI$6-'[1]Tabulka propočtu, verze 2021'!$B$3))*AJ$3/$E$4</f>
        <v>0</v>
      </c>
      <c r="AK231" s="1"/>
      <c r="AL231" s="121">
        <f>$K231*POWER($E$1,(AL$6-'[1]Tabulka propočtu, verze 2021'!$B$3))*AM$3/$E$4</f>
        <v>0</v>
      </c>
      <c r="AM231" s="121">
        <f>$L231*POWER($E$1,(AL$6-'[1]Tabulka propočtu, verze 2021'!$B$3))*AM$3/$E$4</f>
        <v>0</v>
      </c>
      <c r="AN231" s="1"/>
      <c r="AO231" s="121">
        <f>$K231*POWER($E$1,(AO$6-'[1]Tabulka propočtu, verze 2021'!$B$3))*AP$3/$E$4</f>
        <v>0</v>
      </c>
      <c r="AP231" s="121">
        <f>$L231*POWER($E$1,(AO$6-'[1]Tabulka propočtu, verze 2021'!$B$3))*AP$3/$E$4</f>
        <v>0</v>
      </c>
      <c r="AQ231" s="1"/>
      <c r="AR231" s="121">
        <f>$K231*POWER($E$1,(AR$6-'[1]Tabulka propočtu, verze 2021'!$B$3))*AS$3/$E$4</f>
        <v>0</v>
      </c>
      <c r="AS231" s="121">
        <f>$L231*POWER($E$1,(AR$6-'[1]Tabulka propočtu, verze 2021'!$B$3))*AS$3/$E$4</f>
        <v>0</v>
      </c>
      <c r="AT231" s="1"/>
      <c r="AU231" s="121">
        <f>$K231*POWER($E$1,(AU$6-'[1]Tabulka propočtu, verze 2021'!$B$3))*AV$3/$E$4</f>
        <v>0</v>
      </c>
      <c r="AV231" s="121">
        <f>$L231*POWER($E$1,(AU$6-'[1]Tabulka propočtu, verze 2021'!$B$3))*AV$3/$E$4</f>
        <v>0</v>
      </c>
      <c r="AW231" s="1"/>
      <c r="AX231" s="121">
        <f>$K231*POWER($E$1,(AX$6-'[1]Tabulka propočtu, verze 2021'!$B$3))*AY$3/$E$4</f>
        <v>0</v>
      </c>
      <c r="AY231" s="121">
        <f>$L231*POWER($E$1,(AX$6-'[1]Tabulka propočtu, verze 2021'!$B$3))*AY$3/$E$4</f>
        <v>0</v>
      </c>
      <c r="AZ231" s="1"/>
      <c r="BA231" s="121">
        <f>$K231*POWER($E$1,(BA$6-'[1]Tabulka propočtu, verze 2021'!$B$3))*BB$3/$E$4</f>
        <v>0</v>
      </c>
      <c r="BB231" s="121">
        <f>$L231*POWER($E$1,(BA$6-'[1]Tabulka propočtu, verze 2021'!$B$3))*BB$3/$E$4</f>
        <v>0</v>
      </c>
      <c r="BC231" s="1"/>
      <c r="BD231" s="121">
        <f>$K231*POWER($E$1,(BD$6-'[1]Tabulka propočtu, verze 2021'!$B$3))*BE$3/$E$4</f>
        <v>0</v>
      </c>
      <c r="BE231" s="121">
        <f>$L231*POWER($E$1,(BD$6-'[1]Tabulka propočtu, verze 2021'!$B$3))*BE$3/$E$4</f>
        <v>0</v>
      </c>
      <c r="BF231" s="1"/>
      <c r="BG231" s="121">
        <f>$K231*POWER($E$1,(BG$6-'[1]Tabulka propočtu, verze 2021'!$B$3))*BH$3/$E$4</f>
        <v>0</v>
      </c>
      <c r="BH231" s="121">
        <f>$L231*POWER($E$1,(BG$6-'[1]Tabulka propočtu, verze 2021'!$B$3))*BH$3/$E$4</f>
        <v>0</v>
      </c>
      <c r="BI231" s="1"/>
      <c r="BJ231" s="121">
        <f>$K231*POWER($E$1,(BJ$6-'[1]Tabulka propočtu, verze 2021'!$B$3))*BK$3/$E$4</f>
        <v>0</v>
      </c>
      <c r="BK231" s="121">
        <f>$L231*POWER($E$1,(BJ$6-'[1]Tabulka propočtu, verze 2021'!$B$3))*BK$3/$E$4</f>
        <v>0</v>
      </c>
      <c r="BL231" s="1"/>
      <c r="BM231" s="121">
        <f>$K231*POWER($E$1,(BM$6-'[1]Tabulka propočtu, verze 2021'!$B$3))*BN$3/$E$4</f>
        <v>0</v>
      </c>
      <c r="BN231" s="121">
        <f>$L231*POWER($E$1,(BM$6-'[1]Tabulka propočtu, verze 2021'!$B$3))*BN$3/$E$4</f>
        <v>0</v>
      </c>
      <c r="BO231" s="1"/>
      <c r="BP231" s="121">
        <f>$K231*POWER($E$1,(BP$6-'[1]Tabulka propočtu, verze 2021'!$B$3))*BQ$3/$E$4</f>
        <v>0</v>
      </c>
      <c r="BQ231" s="121">
        <f>$L231*POWER($E$1,(BP$6-'[1]Tabulka propočtu, verze 2021'!$B$3))*BQ$3/$E$4</f>
        <v>0</v>
      </c>
      <c r="BR231" s="1"/>
      <c r="BS231" s="121">
        <f>$K231*POWER($E$1,(BS$6-'[1]Tabulka propočtu, verze 2021'!$B$3))*BT$3/$E$4</f>
        <v>0</v>
      </c>
      <c r="BT231" s="121">
        <f>$L231*POWER($E$1,(BS$6-'[1]Tabulka propočtu, verze 2021'!$B$3))*BT$3/$E$4</f>
        <v>0</v>
      </c>
      <c r="BU231" s="1"/>
      <c r="BV231" s="121">
        <f>$K231*POWER($E$1,(BV$6-'[1]Tabulka propočtu, verze 2021'!$B$3))*BW$3/$E$4</f>
        <v>0</v>
      </c>
      <c r="BW231" s="121">
        <f>$L231*POWER($E$1,(BV$6-'[1]Tabulka propočtu, verze 2021'!$B$3))*BW$3/$E$4</f>
        <v>0</v>
      </c>
      <c r="BX231" s="1"/>
      <c r="BY231" s="121">
        <f>$K231*POWER($E$1,(BY$6-'[1]Tabulka propočtu, verze 2021'!$B$3))*BZ$3/$E$4</f>
        <v>0</v>
      </c>
      <c r="BZ231" s="121">
        <f>$L231*POWER($E$1,(BY$6-'[1]Tabulka propočtu, verze 2021'!$B$3))*BZ$3/$E$4</f>
        <v>0</v>
      </c>
      <c r="CA231" s="1"/>
      <c r="CB231" s="121">
        <f>$K231*POWER($E$1,(CB$6-'[1]Tabulka propočtu, verze 2021'!$B$3))*CC$3/$E$4</f>
        <v>0</v>
      </c>
      <c r="CC231" s="121">
        <f>$L231*POWER($E$1,(CB$6-'[1]Tabulka propočtu, verze 2021'!$B$3))*CC$3/$E$4</f>
        <v>0</v>
      </c>
      <c r="CD231" s="1"/>
      <c r="CE231" s="121">
        <f>$K231*POWER($E$1,(CE$6-'[1]Tabulka propočtu, verze 2021'!$B$3))*CF$3/$E$4</f>
        <v>0</v>
      </c>
      <c r="CF231" s="121">
        <f>$L231*POWER($E$1,(CE$6-'[1]Tabulka propočtu, verze 2021'!$B$3))*CF$3/$E$4</f>
        <v>0</v>
      </c>
      <c r="CG231" s="1"/>
      <c r="CH231" s="121">
        <f>$K231*POWER($E$1,(CH$6-'[1]Tabulka propočtu, verze 2021'!$B$3))*CI$3/$E$4</f>
        <v>0</v>
      </c>
      <c r="CI231" s="121">
        <f>$L231*POWER($E$1,(CH$6-'[1]Tabulka propočtu, verze 2021'!$B$3))*CI$3/$E$4</f>
        <v>0</v>
      </c>
      <c r="CJ231" s="1"/>
      <c r="CK231" s="121">
        <f>$K231*POWER($E$1,(CK$6-'[1]Tabulka propočtu, verze 2021'!$B$3))*CL$3/$E$4</f>
        <v>0</v>
      </c>
      <c r="CL231" s="121">
        <f>$L231*POWER($E$1,(CK$6-'[1]Tabulka propočtu, verze 2021'!$B$3))*CL$3/$E$4</f>
        <v>0</v>
      </c>
      <c r="CM231" s="1"/>
      <c r="CN231" s="121">
        <f>$K231*POWER($E$1,(CN$6-'[1]Tabulka propočtu, verze 2021'!$B$3))*CO$3/$E$4</f>
        <v>0</v>
      </c>
      <c r="CO231" s="121">
        <f>$L231*POWER($E$1,(CN$6-'[1]Tabulka propočtu, verze 2021'!$B$3))*CO$3/$E$4</f>
        <v>0</v>
      </c>
      <c r="CP231" s="1"/>
      <c r="CQ231" s="121">
        <f>$K231*POWER($E$1,(CQ$6-'[1]Tabulka propočtu, verze 2021'!$B$3))*CR$3/$E$4</f>
        <v>0</v>
      </c>
      <c r="CR231" s="121">
        <f>$L231*POWER($E$1,(CQ$6-'[1]Tabulka propočtu, verze 2021'!$B$3))*CR$3/$E$4</f>
        <v>0</v>
      </c>
      <c r="CS231" s="1"/>
      <c r="CT231" s="121">
        <f>$K231*POWER($E$1,(CT$6-'[1]Tabulka propočtu, verze 2021'!$B$3))*CU$3/$E$4</f>
        <v>0</v>
      </c>
      <c r="CU231" s="121">
        <f>$L231*POWER($E$1,(CT$6-'[1]Tabulka propočtu, verze 2021'!$B$3))*CU$3/$E$4</f>
        <v>0</v>
      </c>
      <c r="CV231" s="1"/>
      <c r="CW231" s="121">
        <f>$K231*POWER($E$1,(CW$6-'[1]Tabulka propočtu, verze 2021'!$B$3))*CX$3/$E$4</f>
        <v>0</v>
      </c>
      <c r="CX231" s="121">
        <f>$L231*POWER($E$1,(CW$6-'[1]Tabulka propočtu, verze 2021'!$B$3))*CX$3/$E$4</f>
        <v>0</v>
      </c>
      <c r="CY231" s="1"/>
      <c r="CZ231" s="121">
        <f>$K231*POWER($E$1,(CZ$6-'[1]Tabulka propočtu, verze 2021'!$B$3))*DA$3/$E$4</f>
        <v>0</v>
      </c>
      <c r="DA231" s="121">
        <f>$L231*POWER($E$1,(CZ$6-'[1]Tabulka propočtu, verze 2021'!$B$3))*DA$3/$E$4</f>
        <v>0</v>
      </c>
      <c r="DB231" s="1"/>
      <c r="DC231" s="121">
        <f>$K231*POWER($E$1,(DC$6-'[1]Tabulka propočtu, verze 2021'!$B$3))*DD$3/$E$4</f>
        <v>0</v>
      </c>
      <c r="DD231" s="121">
        <f>$L231*POWER($E$1,(DC$6-'[1]Tabulka propočtu, verze 2021'!$B$3))*DD$3/$E$4</f>
        <v>0</v>
      </c>
      <c r="DE231" s="1"/>
    </row>
    <row r="232" spans="1:109" x14ac:dyDescent="0.2">
      <c r="A232" s="118"/>
      <c r="B232" s="132"/>
      <c r="C232" s="114" t="str">
        <f>'[1]Tabulka propočtu, verze 2021'!C227</f>
        <v>O03</v>
      </c>
      <c r="D232" s="122" t="str">
        <f>'[1]Tabulka propočtu, verze 2021'!D227</f>
        <v xml:space="preserve">Osvětlení tunelů </v>
      </c>
      <c r="E232" s="114" t="str">
        <f>'[1]Tabulka propočtu, verze 2021'!E227</f>
        <v>bm tunelu</v>
      </c>
      <c r="F232" s="67">
        <f>'[1]Tabulka propočtu, verze 2021'!G227</f>
        <v>4.7521099865018446E-3</v>
      </c>
      <c r="H232" s="126">
        <f>'[1]Tabulka propočtu, verze 2021'!$CQ227</f>
        <v>0</v>
      </c>
      <c r="I232" s="121">
        <f>'[1]Tabulka propočtu, verze 2021'!$CS227</f>
        <v>0</v>
      </c>
      <c r="K232" s="121">
        <f>'[1]Tabulka propočtu, verze 2021'!$CQ227</f>
        <v>0</v>
      </c>
      <c r="L232" s="121">
        <f>'[1]Tabulka propočtu, verze 2021'!$CS227</f>
        <v>0</v>
      </c>
      <c r="M232" s="64"/>
      <c r="N232" s="126">
        <f t="shared" si="463"/>
        <v>0</v>
      </c>
      <c r="O232" s="121">
        <f t="shared" si="464"/>
        <v>0</v>
      </c>
      <c r="P232"/>
      <c r="Q232" s="121">
        <f>$K232*POWER($E$1,(Q$6-'[1]Tabulka propočtu, verze 2021'!$B$3))*R$3/$E$4</f>
        <v>0</v>
      </c>
      <c r="R232" s="121">
        <f>$L232*POWER($E$1,(Q$6-'[1]Tabulka propočtu, verze 2021'!$B$3))*R$3/$E$4</f>
        <v>0</v>
      </c>
      <c r="S232"/>
      <c r="T232" s="121">
        <f>$K232*POWER($E$1,($T$6-'[1]Tabulka propočtu, verze 2021'!$B$3))*U$3/$E$4</f>
        <v>0</v>
      </c>
      <c r="U232" s="121">
        <f>$L232*POWER($E$1,($T$6-'[1]Tabulka propočtu, verze 2021'!$B$3))*U$3/$E$4</f>
        <v>0</v>
      </c>
      <c r="W232" s="121">
        <f>$K232*POWER($E$1,(W$6-'[1]Tabulka propočtu, verze 2021'!$B$3))*X$3/$E$4</f>
        <v>0</v>
      </c>
      <c r="X232" s="121">
        <f>$L232*POWER($E$1,(W$6-'[1]Tabulka propočtu, verze 2021'!$B$3))*X$3/$E$4</f>
        <v>0</v>
      </c>
      <c r="Z232" s="121">
        <f>$K232*POWER($E$1,(Z$6-'[1]Tabulka propočtu, verze 2021'!$B$3))*AA$3/$E$4</f>
        <v>0</v>
      </c>
      <c r="AA232" s="121">
        <f>$L232*POWER($E$1,(Z$6-'[1]Tabulka propočtu, verze 2021'!$B$3))*AA$3/$E$4</f>
        <v>0</v>
      </c>
      <c r="AB232" s="1"/>
      <c r="AC232" s="121">
        <f>$K232*POWER($E$1,(AC$6-'[1]Tabulka propočtu, verze 2021'!$B$3))*AD$3/$E$4</f>
        <v>0</v>
      </c>
      <c r="AD232" s="121">
        <f>$L232*POWER($E$1,(AC$6-'[1]Tabulka propočtu, verze 2021'!$B$3))*AD$3/$E$4</f>
        <v>0</v>
      </c>
      <c r="AE232" s="1"/>
      <c r="AF232" s="121">
        <f>$K232*POWER($E$1,(AF$6-'[1]Tabulka propočtu, verze 2021'!$B$3))*AG$3/$E$4</f>
        <v>0</v>
      </c>
      <c r="AG232" s="121">
        <f>$L232*POWER($E$1,(AF$6-'[1]Tabulka propočtu, verze 2021'!$B$3))*AG$3/$E$4</f>
        <v>0</v>
      </c>
      <c r="AH232" s="1"/>
      <c r="AI232" s="121">
        <f>$K232*POWER($E$1,(AI$6-'[1]Tabulka propočtu, verze 2021'!$B$3))*AJ$3/$E$4</f>
        <v>0</v>
      </c>
      <c r="AJ232" s="121">
        <f>$L232*POWER($E$1,(AI$6-'[1]Tabulka propočtu, verze 2021'!$B$3))*AJ$3/$E$4</f>
        <v>0</v>
      </c>
      <c r="AK232" s="1"/>
      <c r="AL232" s="121">
        <f>$K232*POWER($E$1,(AL$6-'[1]Tabulka propočtu, verze 2021'!$B$3))*AM$3/$E$4</f>
        <v>0</v>
      </c>
      <c r="AM232" s="121">
        <f>$L232*POWER($E$1,(AL$6-'[1]Tabulka propočtu, verze 2021'!$B$3))*AM$3/$E$4</f>
        <v>0</v>
      </c>
      <c r="AN232" s="1"/>
      <c r="AO232" s="121">
        <f>$K232*POWER($E$1,(AO$6-'[1]Tabulka propočtu, verze 2021'!$B$3))*AP$3/$E$4</f>
        <v>0</v>
      </c>
      <c r="AP232" s="121">
        <f>$L232*POWER($E$1,(AO$6-'[1]Tabulka propočtu, verze 2021'!$B$3))*AP$3/$E$4</f>
        <v>0</v>
      </c>
      <c r="AQ232" s="1"/>
      <c r="AR232" s="121">
        <f>$K232*POWER($E$1,(AR$6-'[1]Tabulka propočtu, verze 2021'!$B$3))*AS$3/$E$4</f>
        <v>0</v>
      </c>
      <c r="AS232" s="121">
        <f>$L232*POWER($E$1,(AR$6-'[1]Tabulka propočtu, verze 2021'!$B$3))*AS$3/$E$4</f>
        <v>0</v>
      </c>
      <c r="AT232" s="1"/>
      <c r="AU232" s="121">
        <f>$K232*POWER($E$1,(AU$6-'[1]Tabulka propočtu, verze 2021'!$B$3))*AV$3/$E$4</f>
        <v>0</v>
      </c>
      <c r="AV232" s="121">
        <f>$L232*POWER($E$1,(AU$6-'[1]Tabulka propočtu, verze 2021'!$B$3))*AV$3/$E$4</f>
        <v>0</v>
      </c>
      <c r="AW232" s="1"/>
      <c r="AX232" s="121">
        <f>$K232*POWER($E$1,(AX$6-'[1]Tabulka propočtu, verze 2021'!$B$3))*AY$3/$E$4</f>
        <v>0</v>
      </c>
      <c r="AY232" s="121">
        <f>$L232*POWER($E$1,(AX$6-'[1]Tabulka propočtu, verze 2021'!$B$3))*AY$3/$E$4</f>
        <v>0</v>
      </c>
      <c r="AZ232" s="1"/>
      <c r="BA232" s="121">
        <f>$K232*POWER($E$1,(BA$6-'[1]Tabulka propočtu, verze 2021'!$B$3))*BB$3/$E$4</f>
        <v>0</v>
      </c>
      <c r="BB232" s="121">
        <f>$L232*POWER($E$1,(BA$6-'[1]Tabulka propočtu, verze 2021'!$B$3))*BB$3/$E$4</f>
        <v>0</v>
      </c>
      <c r="BC232" s="1"/>
      <c r="BD232" s="121">
        <f>$K232*POWER($E$1,(BD$6-'[1]Tabulka propočtu, verze 2021'!$B$3))*BE$3/$E$4</f>
        <v>0</v>
      </c>
      <c r="BE232" s="121">
        <f>$L232*POWER($E$1,(BD$6-'[1]Tabulka propočtu, verze 2021'!$B$3))*BE$3/$E$4</f>
        <v>0</v>
      </c>
      <c r="BF232" s="1"/>
      <c r="BG232" s="121">
        <f>$K232*POWER($E$1,(BG$6-'[1]Tabulka propočtu, verze 2021'!$B$3))*BH$3/$E$4</f>
        <v>0</v>
      </c>
      <c r="BH232" s="121">
        <f>$L232*POWER($E$1,(BG$6-'[1]Tabulka propočtu, verze 2021'!$B$3))*BH$3/$E$4</f>
        <v>0</v>
      </c>
      <c r="BI232" s="1"/>
      <c r="BJ232" s="121">
        <f>$K232*POWER($E$1,(BJ$6-'[1]Tabulka propočtu, verze 2021'!$B$3))*BK$3/$E$4</f>
        <v>0</v>
      </c>
      <c r="BK232" s="121">
        <f>$L232*POWER($E$1,(BJ$6-'[1]Tabulka propočtu, verze 2021'!$B$3))*BK$3/$E$4</f>
        <v>0</v>
      </c>
      <c r="BL232" s="1"/>
      <c r="BM232" s="121">
        <f>$K232*POWER($E$1,(BM$6-'[1]Tabulka propočtu, verze 2021'!$B$3))*BN$3/$E$4</f>
        <v>0</v>
      </c>
      <c r="BN232" s="121">
        <f>$L232*POWER($E$1,(BM$6-'[1]Tabulka propočtu, verze 2021'!$B$3))*BN$3/$E$4</f>
        <v>0</v>
      </c>
      <c r="BO232" s="1"/>
      <c r="BP232" s="121">
        <f>$K232*POWER($E$1,(BP$6-'[1]Tabulka propočtu, verze 2021'!$B$3))*BQ$3/$E$4</f>
        <v>0</v>
      </c>
      <c r="BQ232" s="121">
        <f>$L232*POWER($E$1,(BP$6-'[1]Tabulka propočtu, verze 2021'!$B$3))*BQ$3/$E$4</f>
        <v>0</v>
      </c>
      <c r="BR232" s="1"/>
      <c r="BS232" s="121">
        <f>$K232*POWER($E$1,(BS$6-'[1]Tabulka propočtu, verze 2021'!$B$3))*BT$3/$E$4</f>
        <v>0</v>
      </c>
      <c r="BT232" s="121">
        <f>$L232*POWER($E$1,(BS$6-'[1]Tabulka propočtu, verze 2021'!$B$3))*BT$3/$E$4</f>
        <v>0</v>
      </c>
      <c r="BU232" s="1"/>
      <c r="BV232" s="121">
        <f>$K232*POWER($E$1,(BV$6-'[1]Tabulka propočtu, verze 2021'!$B$3))*BW$3/$E$4</f>
        <v>0</v>
      </c>
      <c r="BW232" s="121">
        <f>$L232*POWER($E$1,(BV$6-'[1]Tabulka propočtu, verze 2021'!$B$3))*BW$3/$E$4</f>
        <v>0</v>
      </c>
      <c r="BX232" s="1"/>
      <c r="BY232" s="121">
        <f>$K232*POWER($E$1,(BY$6-'[1]Tabulka propočtu, verze 2021'!$B$3))*BZ$3/$E$4</f>
        <v>0</v>
      </c>
      <c r="BZ232" s="121">
        <f>$L232*POWER($E$1,(BY$6-'[1]Tabulka propočtu, verze 2021'!$B$3))*BZ$3/$E$4</f>
        <v>0</v>
      </c>
      <c r="CA232" s="1"/>
      <c r="CB232" s="121">
        <f>$K232*POWER($E$1,(CB$6-'[1]Tabulka propočtu, verze 2021'!$B$3))*CC$3/$E$4</f>
        <v>0</v>
      </c>
      <c r="CC232" s="121">
        <f>$L232*POWER($E$1,(CB$6-'[1]Tabulka propočtu, verze 2021'!$B$3))*CC$3/$E$4</f>
        <v>0</v>
      </c>
      <c r="CD232" s="1"/>
      <c r="CE232" s="121">
        <f>$K232*POWER($E$1,(CE$6-'[1]Tabulka propočtu, verze 2021'!$B$3))*CF$3/$E$4</f>
        <v>0</v>
      </c>
      <c r="CF232" s="121">
        <f>$L232*POWER($E$1,(CE$6-'[1]Tabulka propočtu, verze 2021'!$B$3))*CF$3/$E$4</f>
        <v>0</v>
      </c>
      <c r="CG232" s="1"/>
      <c r="CH232" s="121">
        <f>$K232*POWER($E$1,(CH$6-'[1]Tabulka propočtu, verze 2021'!$B$3))*CI$3/$E$4</f>
        <v>0</v>
      </c>
      <c r="CI232" s="121">
        <f>$L232*POWER($E$1,(CH$6-'[1]Tabulka propočtu, verze 2021'!$B$3))*CI$3/$E$4</f>
        <v>0</v>
      </c>
      <c r="CJ232" s="1"/>
      <c r="CK232" s="121">
        <f>$K232*POWER($E$1,(CK$6-'[1]Tabulka propočtu, verze 2021'!$B$3))*CL$3/$E$4</f>
        <v>0</v>
      </c>
      <c r="CL232" s="121">
        <f>$L232*POWER($E$1,(CK$6-'[1]Tabulka propočtu, verze 2021'!$B$3))*CL$3/$E$4</f>
        <v>0</v>
      </c>
      <c r="CM232" s="1"/>
      <c r="CN232" s="121">
        <f>$K232*POWER($E$1,(CN$6-'[1]Tabulka propočtu, verze 2021'!$B$3))*CO$3/$E$4</f>
        <v>0</v>
      </c>
      <c r="CO232" s="121">
        <f>$L232*POWER($E$1,(CN$6-'[1]Tabulka propočtu, verze 2021'!$B$3))*CO$3/$E$4</f>
        <v>0</v>
      </c>
      <c r="CP232" s="1"/>
      <c r="CQ232" s="121">
        <f>$K232*POWER($E$1,(CQ$6-'[1]Tabulka propočtu, verze 2021'!$B$3))*CR$3/$E$4</f>
        <v>0</v>
      </c>
      <c r="CR232" s="121">
        <f>$L232*POWER($E$1,(CQ$6-'[1]Tabulka propočtu, verze 2021'!$B$3))*CR$3/$E$4</f>
        <v>0</v>
      </c>
      <c r="CS232" s="1"/>
      <c r="CT232" s="121">
        <f>$K232*POWER($E$1,(CT$6-'[1]Tabulka propočtu, verze 2021'!$B$3))*CU$3/$E$4</f>
        <v>0</v>
      </c>
      <c r="CU232" s="121">
        <f>$L232*POWER($E$1,(CT$6-'[1]Tabulka propočtu, verze 2021'!$B$3))*CU$3/$E$4</f>
        <v>0</v>
      </c>
      <c r="CV232" s="1"/>
      <c r="CW232" s="121">
        <f>$K232*POWER($E$1,(CW$6-'[1]Tabulka propočtu, verze 2021'!$B$3))*CX$3/$E$4</f>
        <v>0</v>
      </c>
      <c r="CX232" s="121">
        <f>$L232*POWER($E$1,(CW$6-'[1]Tabulka propočtu, verze 2021'!$B$3))*CX$3/$E$4</f>
        <v>0</v>
      </c>
      <c r="CY232" s="1"/>
      <c r="CZ232" s="121">
        <f>$K232*POWER($E$1,(CZ$6-'[1]Tabulka propočtu, verze 2021'!$B$3))*DA$3/$E$4</f>
        <v>0</v>
      </c>
      <c r="DA232" s="121">
        <f>$L232*POWER($E$1,(CZ$6-'[1]Tabulka propočtu, verze 2021'!$B$3))*DA$3/$E$4</f>
        <v>0</v>
      </c>
      <c r="DB232" s="1"/>
      <c r="DC232" s="121">
        <f>$K232*POWER($E$1,(DC$6-'[1]Tabulka propočtu, verze 2021'!$B$3))*DD$3/$E$4</f>
        <v>0</v>
      </c>
      <c r="DD232" s="121">
        <f>$L232*POWER($E$1,(DC$6-'[1]Tabulka propočtu, verze 2021'!$B$3))*DD$3/$E$4</f>
        <v>0</v>
      </c>
      <c r="DE232" s="1"/>
    </row>
    <row r="233" spans="1:109" x14ac:dyDescent="0.2">
      <c r="A233" s="118"/>
      <c r="B233" s="123" t="s">
        <v>74</v>
      </c>
      <c r="C233" s="114" t="str">
        <f>'[1]Tabulka propočtu, verze 2021'!C228</f>
        <v>O04</v>
      </c>
      <c r="D233" s="122" t="str">
        <f>'[1]Tabulka propočtu, verze 2021'!D228</f>
        <v>Přívodní vedení 110 kV</v>
      </c>
      <c r="E233" s="114" t="str">
        <f>'[1]Tabulka propočtu, verze 2021'!E228</f>
        <v>km</v>
      </c>
      <c r="F233" s="67">
        <f>'[1]Tabulka propočtu, verze 2021'!G228</f>
        <v>12.67229329733825</v>
      </c>
      <c r="H233" s="126">
        <f>'[1]Tabulka propočtu, verze 2021'!$CQ228</f>
        <v>0</v>
      </c>
      <c r="I233" s="121">
        <f>'[1]Tabulka propočtu, verze 2021'!$CS228</f>
        <v>0</v>
      </c>
      <c r="K233" s="121">
        <f>'[1]Tabulka propočtu, verze 2021'!$CQ228</f>
        <v>0</v>
      </c>
      <c r="L233" s="121">
        <f>'[1]Tabulka propočtu, verze 2021'!$CS228</f>
        <v>0</v>
      </c>
      <c r="M233" s="64"/>
      <c r="N233" s="126">
        <f t="shared" si="463"/>
        <v>0</v>
      </c>
      <c r="O233" s="121">
        <f t="shared" si="464"/>
        <v>0</v>
      </c>
      <c r="P233"/>
      <c r="Q233" s="121">
        <f>$K233*POWER($E$1,(Q$6-'[1]Tabulka propočtu, verze 2021'!$B$3))*R$3/$E$4</f>
        <v>0</v>
      </c>
      <c r="R233" s="121">
        <f>$L233*POWER($E$1,(Q$6-'[1]Tabulka propočtu, verze 2021'!$B$3))*R$3/$E$4</f>
        <v>0</v>
      </c>
      <c r="S233"/>
      <c r="T233" s="121">
        <f>$K233*POWER($E$1,($T$6-'[1]Tabulka propočtu, verze 2021'!$B$3))*U$3/$E$4</f>
        <v>0</v>
      </c>
      <c r="U233" s="121">
        <f>$L233*POWER($E$1,($T$6-'[1]Tabulka propočtu, verze 2021'!$B$3))*U$3/$E$4</f>
        <v>0</v>
      </c>
      <c r="W233" s="121">
        <f>$K233*POWER($E$1,(W$6-'[1]Tabulka propočtu, verze 2021'!$B$3))*X$3/$E$4</f>
        <v>0</v>
      </c>
      <c r="X233" s="121">
        <f>$L233*POWER($E$1,(W$6-'[1]Tabulka propočtu, verze 2021'!$B$3))*X$3/$E$4</f>
        <v>0</v>
      </c>
      <c r="Z233" s="121">
        <f>$K233*POWER($E$1,(Z$6-'[1]Tabulka propočtu, verze 2021'!$B$3))*AA$3/$E$4</f>
        <v>0</v>
      </c>
      <c r="AA233" s="121">
        <f>$L233*POWER($E$1,(Z$6-'[1]Tabulka propočtu, verze 2021'!$B$3))*AA$3/$E$4</f>
        <v>0</v>
      </c>
      <c r="AB233" s="1"/>
      <c r="AC233" s="121">
        <f>$K233*POWER($E$1,(AC$6-'[1]Tabulka propočtu, verze 2021'!$B$3))*AD$3/$E$4</f>
        <v>0</v>
      </c>
      <c r="AD233" s="121">
        <f>$L233*POWER($E$1,(AC$6-'[1]Tabulka propočtu, verze 2021'!$B$3))*AD$3/$E$4</f>
        <v>0</v>
      </c>
      <c r="AE233" s="1"/>
      <c r="AF233" s="121">
        <f>$K233*POWER($E$1,(AF$6-'[1]Tabulka propočtu, verze 2021'!$B$3))*AG$3/$E$4</f>
        <v>0</v>
      </c>
      <c r="AG233" s="121">
        <f>$L233*POWER($E$1,(AF$6-'[1]Tabulka propočtu, verze 2021'!$B$3))*AG$3/$E$4</f>
        <v>0</v>
      </c>
      <c r="AH233" s="1"/>
      <c r="AI233" s="121">
        <f>$K233*POWER($E$1,(AI$6-'[1]Tabulka propočtu, verze 2021'!$B$3))*AJ$3/$E$4</f>
        <v>0</v>
      </c>
      <c r="AJ233" s="121">
        <f>$L233*POWER($E$1,(AI$6-'[1]Tabulka propočtu, verze 2021'!$B$3))*AJ$3/$E$4</f>
        <v>0</v>
      </c>
      <c r="AK233" s="1"/>
      <c r="AL233" s="121">
        <f>$K233*POWER($E$1,(AL$6-'[1]Tabulka propočtu, verze 2021'!$B$3))*AM$3/$E$4</f>
        <v>0</v>
      </c>
      <c r="AM233" s="121">
        <f>$L233*POWER($E$1,(AL$6-'[1]Tabulka propočtu, verze 2021'!$B$3))*AM$3/$E$4</f>
        <v>0</v>
      </c>
      <c r="AN233" s="1"/>
      <c r="AO233" s="121">
        <f>$K233*POWER($E$1,(AO$6-'[1]Tabulka propočtu, verze 2021'!$B$3))*AP$3/$E$4</f>
        <v>0</v>
      </c>
      <c r="AP233" s="121">
        <f>$L233*POWER($E$1,(AO$6-'[1]Tabulka propočtu, verze 2021'!$B$3))*AP$3/$E$4</f>
        <v>0</v>
      </c>
      <c r="AQ233" s="1"/>
      <c r="AR233" s="121">
        <f>$K233*POWER($E$1,(AR$6-'[1]Tabulka propočtu, verze 2021'!$B$3))*AS$3/$E$4</f>
        <v>0</v>
      </c>
      <c r="AS233" s="121">
        <f>$L233*POWER($E$1,(AR$6-'[1]Tabulka propočtu, verze 2021'!$B$3))*AS$3/$E$4</f>
        <v>0</v>
      </c>
      <c r="AT233" s="1"/>
      <c r="AU233" s="121">
        <f>$K233*POWER($E$1,(AU$6-'[1]Tabulka propočtu, verze 2021'!$B$3))*AV$3/$E$4</f>
        <v>0</v>
      </c>
      <c r="AV233" s="121">
        <f>$L233*POWER($E$1,(AU$6-'[1]Tabulka propočtu, verze 2021'!$B$3))*AV$3/$E$4</f>
        <v>0</v>
      </c>
      <c r="AW233" s="1"/>
      <c r="AX233" s="121">
        <f>$K233*POWER($E$1,(AX$6-'[1]Tabulka propočtu, verze 2021'!$B$3))*AY$3/$E$4</f>
        <v>0</v>
      </c>
      <c r="AY233" s="121">
        <f>$L233*POWER($E$1,(AX$6-'[1]Tabulka propočtu, verze 2021'!$B$3))*AY$3/$E$4</f>
        <v>0</v>
      </c>
      <c r="AZ233" s="1"/>
      <c r="BA233" s="121">
        <f>$K233*POWER($E$1,(BA$6-'[1]Tabulka propočtu, verze 2021'!$B$3))*BB$3/$E$4</f>
        <v>0</v>
      </c>
      <c r="BB233" s="121">
        <f>$L233*POWER($E$1,(BA$6-'[1]Tabulka propočtu, verze 2021'!$B$3))*BB$3/$E$4</f>
        <v>0</v>
      </c>
      <c r="BC233" s="1"/>
      <c r="BD233" s="121">
        <f>$K233*POWER($E$1,(BD$6-'[1]Tabulka propočtu, verze 2021'!$B$3))*BE$3/$E$4</f>
        <v>0</v>
      </c>
      <c r="BE233" s="121">
        <f>$L233*POWER($E$1,(BD$6-'[1]Tabulka propočtu, verze 2021'!$B$3))*BE$3/$E$4</f>
        <v>0</v>
      </c>
      <c r="BF233" s="1"/>
      <c r="BG233" s="121">
        <f>$K233*POWER($E$1,(BG$6-'[1]Tabulka propočtu, verze 2021'!$B$3))*BH$3/$E$4</f>
        <v>0</v>
      </c>
      <c r="BH233" s="121">
        <f>$L233*POWER($E$1,(BG$6-'[1]Tabulka propočtu, verze 2021'!$B$3))*BH$3/$E$4</f>
        <v>0</v>
      </c>
      <c r="BI233" s="1"/>
      <c r="BJ233" s="121">
        <f>$K233*POWER($E$1,(BJ$6-'[1]Tabulka propočtu, verze 2021'!$B$3))*BK$3/$E$4</f>
        <v>0</v>
      </c>
      <c r="BK233" s="121">
        <f>$L233*POWER($E$1,(BJ$6-'[1]Tabulka propočtu, verze 2021'!$B$3))*BK$3/$E$4</f>
        <v>0</v>
      </c>
      <c r="BL233" s="1"/>
      <c r="BM233" s="121">
        <f>$K233*POWER($E$1,(BM$6-'[1]Tabulka propočtu, verze 2021'!$B$3))*BN$3/$E$4</f>
        <v>0</v>
      </c>
      <c r="BN233" s="121">
        <f>$L233*POWER($E$1,(BM$6-'[1]Tabulka propočtu, verze 2021'!$B$3))*BN$3/$E$4</f>
        <v>0</v>
      </c>
      <c r="BO233" s="1"/>
      <c r="BP233" s="121">
        <f>$K233*POWER($E$1,(BP$6-'[1]Tabulka propočtu, verze 2021'!$B$3))*BQ$3/$E$4</f>
        <v>0</v>
      </c>
      <c r="BQ233" s="121">
        <f>$L233*POWER($E$1,(BP$6-'[1]Tabulka propočtu, verze 2021'!$B$3))*BQ$3/$E$4</f>
        <v>0</v>
      </c>
      <c r="BR233" s="1"/>
      <c r="BS233" s="121">
        <f>$K233*POWER($E$1,(BS$6-'[1]Tabulka propočtu, verze 2021'!$B$3))*BT$3/$E$4</f>
        <v>0</v>
      </c>
      <c r="BT233" s="121">
        <f>$L233*POWER($E$1,(BS$6-'[1]Tabulka propočtu, verze 2021'!$B$3))*BT$3/$E$4</f>
        <v>0</v>
      </c>
      <c r="BU233" s="1"/>
      <c r="BV233" s="121">
        <f>$K233*POWER($E$1,(BV$6-'[1]Tabulka propočtu, verze 2021'!$B$3))*BW$3/$E$4</f>
        <v>0</v>
      </c>
      <c r="BW233" s="121">
        <f>$L233*POWER($E$1,(BV$6-'[1]Tabulka propočtu, verze 2021'!$B$3))*BW$3/$E$4</f>
        <v>0</v>
      </c>
      <c r="BX233" s="1"/>
      <c r="BY233" s="121">
        <f>$K233*POWER($E$1,(BY$6-'[1]Tabulka propočtu, verze 2021'!$B$3))*BZ$3/$E$4</f>
        <v>0</v>
      </c>
      <c r="BZ233" s="121">
        <f>$L233*POWER($E$1,(BY$6-'[1]Tabulka propočtu, verze 2021'!$B$3))*BZ$3/$E$4</f>
        <v>0</v>
      </c>
      <c r="CA233" s="1"/>
      <c r="CB233" s="121">
        <f>$K233*POWER($E$1,(CB$6-'[1]Tabulka propočtu, verze 2021'!$B$3))*CC$3/$E$4</f>
        <v>0</v>
      </c>
      <c r="CC233" s="121">
        <f>$L233*POWER($E$1,(CB$6-'[1]Tabulka propočtu, verze 2021'!$B$3))*CC$3/$E$4</f>
        <v>0</v>
      </c>
      <c r="CD233" s="1"/>
      <c r="CE233" s="121">
        <f>$K233*POWER($E$1,(CE$6-'[1]Tabulka propočtu, verze 2021'!$B$3))*CF$3/$E$4</f>
        <v>0</v>
      </c>
      <c r="CF233" s="121">
        <f>$L233*POWER($E$1,(CE$6-'[1]Tabulka propočtu, verze 2021'!$B$3))*CF$3/$E$4</f>
        <v>0</v>
      </c>
      <c r="CG233" s="1"/>
      <c r="CH233" s="121">
        <f>$K233*POWER($E$1,(CH$6-'[1]Tabulka propočtu, verze 2021'!$B$3))*CI$3/$E$4</f>
        <v>0</v>
      </c>
      <c r="CI233" s="121">
        <f>$L233*POWER($E$1,(CH$6-'[1]Tabulka propočtu, verze 2021'!$B$3))*CI$3/$E$4</f>
        <v>0</v>
      </c>
      <c r="CJ233" s="1"/>
      <c r="CK233" s="121">
        <f>$K233*POWER($E$1,(CK$6-'[1]Tabulka propočtu, verze 2021'!$B$3))*CL$3/$E$4</f>
        <v>0</v>
      </c>
      <c r="CL233" s="121">
        <f>$L233*POWER($E$1,(CK$6-'[1]Tabulka propočtu, verze 2021'!$B$3))*CL$3/$E$4</f>
        <v>0</v>
      </c>
      <c r="CM233" s="1"/>
      <c r="CN233" s="121">
        <f>$K233*POWER($E$1,(CN$6-'[1]Tabulka propočtu, verze 2021'!$B$3))*CO$3/$E$4</f>
        <v>0</v>
      </c>
      <c r="CO233" s="121">
        <f>$L233*POWER($E$1,(CN$6-'[1]Tabulka propočtu, verze 2021'!$B$3))*CO$3/$E$4</f>
        <v>0</v>
      </c>
      <c r="CP233" s="1"/>
      <c r="CQ233" s="121">
        <f>$K233*POWER($E$1,(CQ$6-'[1]Tabulka propočtu, verze 2021'!$B$3))*CR$3/$E$4</f>
        <v>0</v>
      </c>
      <c r="CR233" s="121">
        <f>$L233*POWER($E$1,(CQ$6-'[1]Tabulka propočtu, verze 2021'!$B$3))*CR$3/$E$4</f>
        <v>0</v>
      </c>
      <c r="CS233" s="1"/>
      <c r="CT233" s="121">
        <f>$K233*POWER($E$1,(CT$6-'[1]Tabulka propočtu, verze 2021'!$B$3))*CU$3/$E$4</f>
        <v>0</v>
      </c>
      <c r="CU233" s="121">
        <f>$L233*POWER($E$1,(CT$6-'[1]Tabulka propočtu, verze 2021'!$B$3))*CU$3/$E$4</f>
        <v>0</v>
      </c>
      <c r="CV233" s="1"/>
      <c r="CW233" s="121">
        <f>$K233*POWER($E$1,(CW$6-'[1]Tabulka propočtu, verze 2021'!$B$3))*CX$3/$E$4</f>
        <v>0</v>
      </c>
      <c r="CX233" s="121">
        <f>$L233*POWER($E$1,(CW$6-'[1]Tabulka propočtu, verze 2021'!$B$3))*CX$3/$E$4</f>
        <v>0</v>
      </c>
      <c r="CY233" s="1"/>
      <c r="CZ233" s="121">
        <f>$K233*POWER($E$1,(CZ$6-'[1]Tabulka propočtu, verze 2021'!$B$3))*DA$3/$E$4</f>
        <v>0</v>
      </c>
      <c r="DA233" s="121">
        <f>$L233*POWER($E$1,(CZ$6-'[1]Tabulka propočtu, verze 2021'!$B$3))*DA$3/$E$4</f>
        <v>0</v>
      </c>
      <c r="DB233" s="1"/>
      <c r="DC233" s="121">
        <f>$K233*POWER($E$1,(DC$6-'[1]Tabulka propočtu, verze 2021'!$B$3))*DD$3/$E$4</f>
        <v>0</v>
      </c>
      <c r="DD233" s="121">
        <f>$L233*POWER($E$1,(DC$6-'[1]Tabulka propočtu, verze 2021'!$B$3))*DD$3/$E$4</f>
        <v>0</v>
      </c>
      <c r="DE233" s="1"/>
    </row>
    <row r="234" spans="1:109" x14ac:dyDescent="0.2">
      <c r="A234" s="118"/>
      <c r="B234" s="119"/>
      <c r="C234" s="114" t="str">
        <f>'[1]Tabulka propočtu, verze 2021'!C229</f>
        <v>O05</v>
      </c>
      <c r="D234" s="122" t="str">
        <f>'[1]Tabulka propočtu, verze 2021'!D229</f>
        <v>Přívodní vedení 22 kV</v>
      </c>
      <c r="E234" s="114" t="str">
        <f>'[1]Tabulka propočtu, verze 2021'!E229</f>
        <v>km</v>
      </c>
      <c r="F234" s="67">
        <f>'[1]Tabulka propočtu, verze 2021'!G229</f>
        <v>6.3361466486691249</v>
      </c>
      <c r="H234" s="126">
        <f>'[1]Tabulka propočtu, verze 2021'!$CQ229</f>
        <v>0</v>
      </c>
      <c r="I234" s="121">
        <f>'[1]Tabulka propočtu, verze 2021'!$CS229</f>
        <v>0</v>
      </c>
      <c r="K234" s="121">
        <f>'[1]Tabulka propočtu, verze 2021'!$CQ229</f>
        <v>0</v>
      </c>
      <c r="L234" s="121">
        <f>'[1]Tabulka propočtu, verze 2021'!$CS229</f>
        <v>0</v>
      </c>
      <c r="M234" s="64"/>
      <c r="N234" s="126">
        <f t="shared" si="463"/>
        <v>0</v>
      </c>
      <c r="O234" s="121">
        <f t="shared" si="464"/>
        <v>0</v>
      </c>
      <c r="P234"/>
      <c r="Q234" s="121">
        <f>$K234*POWER($E$1,(Q$6-'[1]Tabulka propočtu, verze 2021'!$B$3))*R$3/$E$4</f>
        <v>0</v>
      </c>
      <c r="R234" s="121">
        <f>$L234*POWER($E$1,(Q$6-'[1]Tabulka propočtu, verze 2021'!$B$3))*R$3/$E$4</f>
        <v>0</v>
      </c>
      <c r="S234"/>
      <c r="T234" s="121">
        <f>$K234*POWER($E$1,($T$6-'[1]Tabulka propočtu, verze 2021'!$B$3))*U$3/$E$4</f>
        <v>0</v>
      </c>
      <c r="U234" s="121">
        <f>$L234*POWER($E$1,($T$6-'[1]Tabulka propočtu, verze 2021'!$B$3))*U$3/$E$4</f>
        <v>0</v>
      </c>
      <c r="W234" s="121">
        <f>$K234*POWER($E$1,(W$6-'[1]Tabulka propočtu, verze 2021'!$B$3))*X$3/$E$4</f>
        <v>0</v>
      </c>
      <c r="X234" s="121">
        <f>$L234*POWER($E$1,(W$6-'[1]Tabulka propočtu, verze 2021'!$B$3))*X$3/$E$4</f>
        <v>0</v>
      </c>
      <c r="Z234" s="121">
        <f>$K234*POWER($E$1,(Z$6-'[1]Tabulka propočtu, verze 2021'!$B$3))*AA$3/$E$4</f>
        <v>0</v>
      </c>
      <c r="AA234" s="121">
        <f>$L234*POWER($E$1,(Z$6-'[1]Tabulka propočtu, verze 2021'!$B$3))*AA$3/$E$4</f>
        <v>0</v>
      </c>
      <c r="AB234" s="1"/>
      <c r="AC234" s="121">
        <f>$K234*POWER($E$1,(AC$6-'[1]Tabulka propočtu, verze 2021'!$B$3))*AD$3/$E$4</f>
        <v>0</v>
      </c>
      <c r="AD234" s="121">
        <f>$L234*POWER($E$1,(AC$6-'[1]Tabulka propočtu, verze 2021'!$B$3))*AD$3/$E$4</f>
        <v>0</v>
      </c>
      <c r="AE234" s="1"/>
      <c r="AF234" s="121">
        <f>$K234*POWER($E$1,(AF$6-'[1]Tabulka propočtu, verze 2021'!$B$3))*AG$3/$E$4</f>
        <v>0</v>
      </c>
      <c r="AG234" s="121">
        <f>$L234*POWER($E$1,(AF$6-'[1]Tabulka propočtu, verze 2021'!$B$3))*AG$3/$E$4</f>
        <v>0</v>
      </c>
      <c r="AH234" s="1"/>
      <c r="AI234" s="121">
        <f>$K234*POWER($E$1,(AI$6-'[1]Tabulka propočtu, verze 2021'!$B$3))*AJ$3/$E$4</f>
        <v>0</v>
      </c>
      <c r="AJ234" s="121">
        <f>$L234*POWER($E$1,(AI$6-'[1]Tabulka propočtu, verze 2021'!$B$3))*AJ$3/$E$4</f>
        <v>0</v>
      </c>
      <c r="AK234" s="1"/>
      <c r="AL234" s="121">
        <f>$K234*POWER($E$1,(AL$6-'[1]Tabulka propočtu, verze 2021'!$B$3))*AM$3/$E$4</f>
        <v>0</v>
      </c>
      <c r="AM234" s="121">
        <f>$L234*POWER($E$1,(AL$6-'[1]Tabulka propočtu, verze 2021'!$B$3))*AM$3/$E$4</f>
        <v>0</v>
      </c>
      <c r="AN234" s="1"/>
      <c r="AO234" s="121">
        <f>$K234*POWER($E$1,(AO$6-'[1]Tabulka propočtu, verze 2021'!$B$3))*AP$3/$E$4</f>
        <v>0</v>
      </c>
      <c r="AP234" s="121">
        <f>$L234*POWER($E$1,(AO$6-'[1]Tabulka propočtu, verze 2021'!$B$3))*AP$3/$E$4</f>
        <v>0</v>
      </c>
      <c r="AQ234" s="1"/>
      <c r="AR234" s="121">
        <f>$K234*POWER($E$1,(AR$6-'[1]Tabulka propočtu, verze 2021'!$B$3))*AS$3/$E$4</f>
        <v>0</v>
      </c>
      <c r="AS234" s="121">
        <f>$L234*POWER($E$1,(AR$6-'[1]Tabulka propočtu, verze 2021'!$B$3))*AS$3/$E$4</f>
        <v>0</v>
      </c>
      <c r="AT234" s="1"/>
      <c r="AU234" s="121">
        <f>$K234*POWER($E$1,(AU$6-'[1]Tabulka propočtu, verze 2021'!$B$3))*AV$3/$E$4</f>
        <v>0</v>
      </c>
      <c r="AV234" s="121">
        <f>$L234*POWER($E$1,(AU$6-'[1]Tabulka propočtu, verze 2021'!$B$3))*AV$3/$E$4</f>
        <v>0</v>
      </c>
      <c r="AW234" s="1"/>
      <c r="AX234" s="121">
        <f>$K234*POWER($E$1,(AX$6-'[1]Tabulka propočtu, verze 2021'!$B$3))*AY$3/$E$4</f>
        <v>0</v>
      </c>
      <c r="AY234" s="121">
        <f>$L234*POWER($E$1,(AX$6-'[1]Tabulka propočtu, verze 2021'!$B$3))*AY$3/$E$4</f>
        <v>0</v>
      </c>
      <c r="AZ234" s="1"/>
      <c r="BA234" s="121">
        <f>$K234*POWER($E$1,(BA$6-'[1]Tabulka propočtu, verze 2021'!$B$3))*BB$3/$E$4</f>
        <v>0</v>
      </c>
      <c r="BB234" s="121">
        <f>$L234*POWER($E$1,(BA$6-'[1]Tabulka propočtu, verze 2021'!$B$3))*BB$3/$E$4</f>
        <v>0</v>
      </c>
      <c r="BC234" s="1"/>
      <c r="BD234" s="121">
        <f>$K234*POWER($E$1,(BD$6-'[1]Tabulka propočtu, verze 2021'!$B$3))*BE$3/$E$4</f>
        <v>0</v>
      </c>
      <c r="BE234" s="121">
        <f>$L234*POWER($E$1,(BD$6-'[1]Tabulka propočtu, verze 2021'!$B$3))*BE$3/$E$4</f>
        <v>0</v>
      </c>
      <c r="BF234" s="1"/>
      <c r="BG234" s="121">
        <f>$K234*POWER($E$1,(BG$6-'[1]Tabulka propočtu, verze 2021'!$B$3))*BH$3/$E$4</f>
        <v>0</v>
      </c>
      <c r="BH234" s="121">
        <f>$L234*POWER($E$1,(BG$6-'[1]Tabulka propočtu, verze 2021'!$B$3))*BH$3/$E$4</f>
        <v>0</v>
      </c>
      <c r="BI234" s="1"/>
      <c r="BJ234" s="121">
        <f>$K234*POWER($E$1,(BJ$6-'[1]Tabulka propočtu, verze 2021'!$B$3))*BK$3/$E$4</f>
        <v>0</v>
      </c>
      <c r="BK234" s="121">
        <f>$L234*POWER($E$1,(BJ$6-'[1]Tabulka propočtu, verze 2021'!$B$3))*BK$3/$E$4</f>
        <v>0</v>
      </c>
      <c r="BL234" s="1"/>
      <c r="BM234" s="121">
        <f>$K234*POWER($E$1,(BM$6-'[1]Tabulka propočtu, verze 2021'!$B$3))*BN$3/$E$4</f>
        <v>0</v>
      </c>
      <c r="BN234" s="121">
        <f>$L234*POWER($E$1,(BM$6-'[1]Tabulka propočtu, verze 2021'!$B$3))*BN$3/$E$4</f>
        <v>0</v>
      </c>
      <c r="BO234" s="1"/>
      <c r="BP234" s="121">
        <f>$K234*POWER($E$1,(BP$6-'[1]Tabulka propočtu, verze 2021'!$B$3))*BQ$3/$E$4</f>
        <v>0</v>
      </c>
      <c r="BQ234" s="121">
        <f>$L234*POWER($E$1,(BP$6-'[1]Tabulka propočtu, verze 2021'!$B$3))*BQ$3/$E$4</f>
        <v>0</v>
      </c>
      <c r="BR234" s="1"/>
      <c r="BS234" s="121">
        <f>$K234*POWER($E$1,(BS$6-'[1]Tabulka propočtu, verze 2021'!$B$3))*BT$3/$E$4</f>
        <v>0</v>
      </c>
      <c r="BT234" s="121">
        <f>$L234*POWER($E$1,(BS$6-'[1]Tabulka propočtu, verze 2021'!$B$3))*BT$3/$E$4</f>
        <v>0</v>
      </c>
      <c r="BU234" s="1"/>
      <c r="BV234" s="121">
        <f>$K234*POWER($E$1,(BV$6-'[1]Tabulka propočtu, verze 2021'!$B$3))*BW$3/$E$4</f>
        <v>0</v>
      </c>
      <c r="BW234" s="121">
        <f>$L234*POWER($E$1,(BV$6-'[1]Tabulka propočtu, verze 2021'!$B$3))*BW$3/$E$4</f>
        <v>0</v>
      </c>
      <c r="BX234" s="1"/>
      <c r="BY234" s="121">
        <f>$K234*POWER($E$1,(BY$6-'[1]Tabulka propočtu, verze 2021'!$B$3))*BZ$3/$E$4</f>
        <v>0</v>
      </c>
      <c r="BZ234" s="121">
        <f>$L234*POWER($E$1,(BY$6-'[1]Tabulka propočtu, verze 2021'!$B$3))*BZ$3/$E$4</f>
        <v>0</v>
      </c>
      <c r="CA234" s="1"/>
      <c r="CB234" s="121">
        <f>$K234*POWER($E$1,(CB$6-'[1]Tabulka propočtu, verze 2021'!$B$3))*CC$3/$E$4</f>
        <v>0</v>
      </c>
      <c r="CC234" s="121">
        <f>$L234*POWER($E$1,(CB$6-'[1]Tabulka propočtu, verze 2021'!$B$3))*CC$3/$E$4</f>
        <v>0</v>
      </c>
      <c r="CD234" s="1"/>
      <c r="CE234" s="121">
        <f>$K234*POWER($E$1,(CE$6-'[1]Tabulka propočtu, verze 2021'!$B$3))*CF$3/$E$4</f>
        <v>0</v>
      </c>
      <c r="CF234" s="121">
        <f>$L234*POWER($E$1,(CE$6-'[1]Tabulka propočtu, verze 2021'!$B$3))*CF$3/$E$4</f>
        <v>0</v>
      </c>
      <c r="CG234" s="1"/>
      <c r="CH234" s="121">
        <f>$K234*POWER($E$1,(CH$6-'[1]Tabulka propočtu, verze 2021'!$B$3))*CI$3/$E$4</f>
        <v>0</v>
      </c>
      <c r="CI234" s="121">
        <f>$L234*POWER($E$1,(CH$6-'[1]Tabulka propočtu, verze 2021'!$B$3))*CI$3/$E$4</f>
        <v>0</v>
      </c>
      <c r="CJ234" s="1"/>
      <c r="CK234" s="121">
        <f>$K234*POWER($E$1,(CK$6-'[1]Tabulka propočtu, verze 2021'!$B$3))*CL$3/$E$4</f>
        <v>0</v>
      </c>
      <c r="CL234" s="121">
        <f>$L234*POWER($E$1,(CK$6-'[1]Tabulka propočtu, verze 2021'!$B$3))*CL$3/$E$4</f>
        <v>0</v>
      </c>
      <c r="CM234" s="1"/>
      <c r="CN234" s="121">
        <f>$K234*POWER($E$1,(CN$6-'[1]Tabulka propočtu, verze 2021'!$B$3))*CO$3/$E$4</f>
        <v>0</v>
      </c>
      <c r="CO234" s="121">
        <f>$L234*POWER($E$1,(CN$6-'[1]Tabulka propočtu, verze 2021'!$B$3))*CO$3/$E$4</f>
        <v>0</v>
      </c>
      <c r="CP234" s="1"/>
      <c r="CQ234" s="121">
        <f>$K234*POWER($E$1,(CQ$6-'[1]Tabulka propočtu, verze 2021'!$B$3))*CR$3/$E$4</f>
        <v>0</v>
      </c>
      <c r="CR234" s="121">
        <f>$L234*POWER($E$1,(CQ$6-'[1]Tabulka propočtu, verze 2021'!$B$3))*CR$3/$E$4</f>
        <v>0</v>
      </c>
      <c r="CS234" s="1"/>
      <c r="CT234" s="121">
        <f>$K234*POWER($E$1,(CT$6-'[1]Tabulka propočtu, verze 2021'!$B$3))*CU$3/$E$4</f>
        <v>0</v>
      </c>
      <c r="CU234" s="121">
        <f>$L234*POWER($E$1,(CT$6-'[1]Tabulka propočtu, verze 2021'!$B$3))*CU$3/$E$4</f>
        <v>0</v>
      </c>
      <c r="CV234" s="1"/>
      <c r="CW234" s="121">
        <f>$K234*POWER($E$1,(CW$6-'[1]Tabulka propočtu, verze 2021'!$B$3))*CX$3/$E$4</f>
        <v>0</v>
      </c>
      <c r="CX234" s="121">
        <f>$L234*POWER($E$1,(CW$6-'[1]Tabulka propočtu, verze 2021'!$B$3))*CX$3/$E$4</f>
        <v>0</v>
      </c>
      <c r="CY234" s="1"/>
      <c r="CZ234" s="121">
        <f>$K234*POWER($E$1,(CZ$6-'[1]Tabulka propočtu, verze 2021'!$B$3))*DA$3/$E$4</f>
        <v>0</v>
      </c>
      <c r="DA234" s="121">
        <f>$L234*POWER($E$1,(CZ$6-'[1]Tabulka propočtu, verze 2021'!$B$3))*DA$3/$E$4</f>
        <v>0</v>
      </c>
      <c r="DB234" s="1"/>
      <c r="DC234" s="121">
        <f>$K234*POWER($E$1,(DC$6-'[1]Tabulka propočtu, verze 2021'!$B$3))*DD$3/$E$4</f>
        <v>0</v>
      </c>
      <c r="DD234" s="121">
        <f>$L234*POWER($E$1,(DC$6-'[1]Tabulka propočtu, verze 2021'!$B$3))*DD$3/$E$4</f>
        <v>0</v>
      </c>
      <c r="DE234" s="1"/>
    </row>
    <row r="235" spans="1:109" x14ac:dyDescent="0.2">
      <c r="A235" s="118"/>
      <c r="B235" s="119"/>
      <c r="C235" s="114" t="str">
        <f>'[1]Tabulka propočtu, verze 2021'!C230</f>
        <v>O06</v>
      </c>
      <c r="D235" s="122" t="str">
        <f>'[1]Tabulka propočtu, verze 2021'!D230</f>
        <v>Přívodní vedení NN</v>
      </c>
      <c r="E235" s="114" t="str">
        <f>'[1]Tabulka propočtu, verze 2021'!E230</f>
        <v>km</v>
      </c>
      <c r="F235" s="67">
        <f>'[1]Tabulka propočtu, verze 2021'!G230</f>
        <v>3.1680733243345625</v>
      </c>
      <c r="H235" s="126">
        <f>'[1]Tabulka propočtu, verze 2021'!$CQ230</f>
        <v>0</v>
      </c>
      <c r="I235" s="121">
        <f>'[1]Tabulka propočtu, verze 2021'!$CS230</f>
        <v>0</v>
      </c>
      <c r="K235" s="121">
        <f>'[1]Tabulka propočtu, verze 2021'!$CQ230</f>
        <v>0</v>
      </c>
      <c r="L235" s="121">
        <f>'[1]Tabulka propočtu, verze 2021'!$CS230</f>
        <v>0</v>
      </c>
      <c r="M235" s="64"/>
      <c r="N235" s="126">
        <f t="shared" si="463"/>
        <v>0</v>
      </c>
      <c r="O235" s="121">
        <f t="shared" si="464"/>
        <v>0</v>
      </c>
      <c r="P235"/>
      <c r="Q235" s="121">
        <f>$K235*POWER($E$1,(Q$6-'[1]Tabulka propočtu, verze 2021'!$B$3))*R$3/$E$4</f>
        <v>0</v>
      </c>
      <c r="R235" s="121">
        <f>$L235*POWER($E$1,(Q$6-'[1]Tabulka propočtu, verze 2021'!$B$3))*R$3/$E$4</f>
        <v>0</v>
      </c>
      <c r="S235"/>
      <c r="T235" s="121">
        <f>$K235*POWER($E$1,($T$6-'[1]Tabulka propočtu, verze 2021'!$B$3))*U$3/$E$4</f>
        <v>0</v>
      </c>
      <c r="U235" s="121">
        <f>$L235*POWER($E$1,($T$6-'[1]Tabulka propočtu, verze 2021'!$B$3))*U$3/$E$4</f>
        <v>0</v>
      </c>
      <c r="W235" s="121">
        <f>$K235*POWER($E$1,(W$6-'[1]Tabulka propočtu, verze 2021'!$B$3))*X$3/$E$4</f>
        <v>0</v>
      </c>
      <c r="X235" s="121">
        <f>$L235*POWER($E$1,(W$6-'[1]Tabulka propočtu, verze 2021'!$B$3))*X$3/$E$4</f>
        <v>0</v>
      </c>
      <c r="Z235" s="121">
        <f>$K235*POWER($E$1,(Z$6-'[1]Tabulka propočtu, verze 2021'!$B$3))*AA$3/$E$4</f>
        <v>0</v>
      </c>
      <c r="AA235" s="121">
        <f>$L235*POWER($E$1,(Z$6-'[1]Tabulka propočtu, verze 2021'!$B$3))*AA$3/$E$4</f>
        <v>0</v>
      </c>
      <c r="AB235" s="1"/>
      <c r="AC235" s="121">
        <f>$K235*POWER($E$1,(AC$6-'[1]Tabulka propočtu, verze 2021'!$B$3))*AD$3/$E$4</f>
        <v>0</v>
      </c>
      <c r="AD235" s="121">
        <f>$L235*POWER($E$1,(AC$6-'[1]Tabulka propočtu, verze 2021'!$B$3))*AD$3/$E$4</f>
        <v>0</v>
      </c>
      <c r="AE235" s="1"/>
      <c r="AF235" s="121">
        <f>$K235*POWER($E$1,(AF$6-'[1]Tabulka propočtu, verze 2021'!$B$3))*AG$3/$E$4</f>
        <v>0</v>
      </c>
      <c r="AG235" s="121">
        <f>$L235*POWER($E$1,(AF$6-'[1]Tabulka propočtu, verze 2021'!$B$3))*AG$3/$E$4</f>
        <v>0</v>
      </c>
      <c r="AH235" s="1"/>
      <c r="AI235" s="121">
        <f>$K235*POWER($E$1,(AI$6-'[1]Tabulka propočtu, verze 2021'!$B$3))*AJ$3/$E$4</f>
        <v>0</v>
      </c>
      <c r="AJ235" s="121">
        <f>$L235*POWER($E$1,(AI$6-'[1]Tabulka propočtu, verze 2021'!$B$3))*AJ$3/$E$4</f>
        <v>0</v>
      </c>
      <c r="AK235" s="1"/>
      <c r="AL235" s="121">
        <f>$K235*POWER($E$1,(AL$6-'[1]Tabulka propočtu, verze 2021'!$B$3))*AM$3/$E$4</f>
        <v>0</v>
      </c>
      <c r="AM235" s="121">
        <f>$L235*POWER($E$1,(AL$6-'[1]Tabulka propočtu, verze 2021'!$B$3))*AM$3/$E$4</f>
        <v>0</v>
      </c>
      <c r="AN235" s="1"/>
      <c r="AO235" s="121">
        <f>$K235*POWER($E$1,(AO$6-'[1]Tabulka propočtu, verze 2021'!$B$3))*AP$3/$E$4</f>
        <v>0</v>
      </c>
      <c r="AP235" s="121">
        <f>$L235*POWER($E$1,(AO$6-'[1]Tabulka propočtu, verze 2021'!$B$3))*AP$3/$E$4</f>
        <v>0</v>
      </c>
      <c r="AQ235" s="1"/>
      <c r="AR235" s="121">
        <f>$K235*POWER($E$1,(AR$6-'[1]Tabulka propočtu, verze 2021'!$B$3))*AS$3/$E$4</f>
        <v>0</v>
      </c>
      <c r="AS235" s="121">
        <f>$L235*POWER($E$1,(AR$6-'[1]Tabulka propočtu, verze 2021'!$B$3))*AS$3/$E$4</f>
        <v>0</v>
      </c>
      <c r="AT235" s="1"/>
      <c r="AU235" s="121">
        <f>$K235*POWER($E$1,(AU$6-'[1]Tabulka propočtu, verze 2021'!$B$3))*AV$3/$E$4</f>
        <v>0</v>
      </c>
      <c r="AV235" s="121">
        <f>$L235*POWER($E$1,(AU$6-'[1]Tabulka propočtu, verze 2021'!$B$3))*AV$3/$E$4</f>
        <v>0</v>
      </c>
      <c r="AW235" s="1"/>
      <c r="AX235" s="121">
        <f>$K235*POWER($E$1,(AX$6-'[1]Tabulka propočtu, verze 2021'!$B$3))*AY$3/$E$4</f>
        <v>0</v>
      </c>
      <c r="AY235" s="121">
        <f>$L235*POWER($E$1,(AX$6-'[1]Tabulka propočtu, verze 2021'!$B$3))*AY$3/$E$4</f>
        <v>0</v>
      </c>
      <c r="AZ235" s="1"/>
      <c r="BA235" s="121">
        <f>$K235*POWER($E$1,(BA$6-'[1]Tabulka propočtu, verze 2021'!$B$3))*BB$3/$E$4</f>
        <v>0</v>
      </c>
      <c r="BB235" s="121">
        <f>$L235*POWER($E$1,(BA$6-'[1]Tabulka propočtu, verze 2021'!$B$3))*BB$3/$E$4</f>
        <v>0</v>
      </c>
      <c r="BC235" s="1"/>
      <c r="BD235" s="121">
        <f>$K235*POWER($E$1,(BD$6-'[1]Tabulka propočtu, verze 2021'!$B$3))*BE$3/$E$4</f>
        <v>0</v>
      </c>
      <c r="BE235" s="121">
        <f>$L235*POWER($E$1,(BD$6-'[1]Tabulka propočtu, verze 2021'!$B$3))*BE$3/$E$4</f>
        <v>0</v>
      </c>
      <c r="BF235" s="1"/>
      <c r="BG235" s="121">
        <f>$K235*POWER($E$1,(BG$6-'[1]Tabulka propočtu, verze 2021'!$B$3))*BH$3/$E$4</f>
        <v>0</v>
      </c>
      <c r="BH235" s="121">
        <f>$L235*POWER($E$1,(BG$6-'[1]Tabulka propočtu, verze 2021'!$B$3))*BH$3/$E$4</f>
        <v>0</v>
      </c>
      <c r="BI235" s="1"/>
      <c r="BJ235" s="121">
        <f>$K235*POWER($E$1,(BJ$6-'[1]Tabulka propočtu, verze 2021'!$B$3))*BK$3/$E$4</f>
        <v>0</v>
      </c>
      <c r="BK235" s="121">
        <f>$L235*POWER($E$1,(BJ$6-'[1]Tabulka propočtu, verze 2021'!$B$3))*BK$3/$E$4</f>
        <v>0</v>
      </c>
      <c r="BL235" s="1"/>
      <c r="BM235" s="121">
        <f>$K235*POWER($E$1,(BM$6-'[1]Tabulka propočtu, verze 2021'!$B$3))*BN$3/$E$4</f>
        <v>0</v>
      </c>
      <c r="BN235" s="121">
        <f>$L235*POWER($E$1,(BM$6-'[1]Tabulka propočtu, verze 2021'!$B$3))*BN$3/$E$4</f>
        <v>0</v>
      </c>
      <c r="BO235" s="1"/>
      <c r="BP235" s="121">
        <f>$K235*POWER($E$1,(BP$6-'[1]Tabulka propočtu, verze 2021'!$B$3))*BQ$3/$E$4</f>
        <v>0</v>
      </c>
      <c r="BQ235" s="121">
        <f>$L235*POWER($E$1,(BP$6-'[1]Tabulka propočtu, verze 2021'!$B$3))*BQ$3/$E$4</f>
        <v>0</v>
      </c>
      <c r="BR235" s="1"/>
      <c r="BS235" s="121">
        <f>$K235*POWER($E$1,(BS$6-'[1]Tabulka propočtu, verze 2021'!$B$3))*BT$3/$E$4</f>
        <v>0</v>
      </c>
      <c r="BT235" s="121">
        <f>$L235*POWER($E$1,(BS$6-'[1]Tabulka propočtu, verze 2021'!$B$3))*BT$3/$E$4</f>
        <v>0</v>
      </c>
      <c r="BU235" s="1"/>
      <c r="BV235" s="121">
        <f>$K235*POWER($E$1,(BV$6-'[1]Tabulka propočtu, verze 2021'!$B$3))*BW$3/$E$4</f>
        <v>0</v>
      </c>
      <c r="BW235" s="121">
        <f>$L235*POWER($E$1,(BV$6-'[1]Tabulka propočtu, verze 2021'!$B$3))*BW$3/$E$4</f>
        <v>0</v>
      </c>
      <c r="BX235" s="1"/>
      <c r="BY235" s="121">
        <f>$K235*POWER($E$1,(BY$6-'[1]Tabulka propočtu, verze 2021'!$B$3))*BZ$3/$E$4</f>
        <v>0</v>
      </c>
      <c r="BZ235" s="121">
        <f>$L235*POWER($E$1,(BY$6-'[1]Tabulka propočtu, verze 2021'!$B$3))*BZ$3/$E$4</f>
        <v>0</v>
      </c>
      <c r="CA235" s="1"/>
      <c r="CB235" s="121">
        <f>$K235*POWER($E$1,(CB$6-'[1]Tabulka propočtu, verze 2021'!$B$3))*CC$3/$E$4</f>
        <v>0</v>
      </c>
      <c r="CC235" s="121">
        <f>$L235*POWER($E$1,(CB$6-'[1]Tabulka propočtu, verze 2021'!$B$3))*CC$3/$E$4</f>
        <v>0</v>
      </c>
      <c r="CD235" s="1"/>
      <c r="CE235" s="121">
        <f>$K235*POWER($E$1,(CE$6-'[1]Tabulka propočtu, verze 2021'!$B$3))*CF$3/$E$4</f>
        <v>0</v>
      </c>
      <c r="CF235" s="121">
        <f>$L235*POWER($E$1,(CE$6-'[1]Tabulka propočtu, verze 2021'!$B$3))*CF$3/$E$4</f>
        <v>0</v>
      </c>
      <c r="CG235" s="1"/>
      <c r="CH235" s="121">
        <f>$K235*POWER($E$1,(CH$6-'[1]Tabulka propočtu, verze 2021'!$B$3))*CI$3/$E$4</f>
        <v>0</v>
      </c>
      <c r="CI235" s="121">
        <f>$L235*POWER($E$1,(CH$6-'[1]Tabulka propočtu, verze 2021'!$B$3))*CI$3/$E$4</f>
        <v>0</v>
      </c>
      <c r="CJ235" s="1"/>
      <c r="CK235" s="121">
        <f>$K235*POWER($E$1,(CK$6-'[1]Tabulka propočtu, verze 2021'!$B$3))*CL$3/$E$4</f>
        <v>0</v>
      </c>
      <c r="CL235" s="121">
        <f>$L235*POWER($E$1,(CK$6-'[1]Tabulka propočtu, verze 2021'!$B$3))*CL$3/$E$4</f>
        <v>0</v>
      </c>
      <c r="CM235" s="1"/>
      <c r="CN235" s="121">
        <f>$K235*POWER($E$1,(CN$6-'[1]Tabulka propočtu, verze 2021'!$B$3))*CO$3/$E$4</f>
        <v>0</v>
      </c>
      <c r="CO235" s="121">
        <f>$L235*POWER($E$1,(CN$6-'[1]Tabulka propočtu, verze 2021'!$B$3))*CO$3/$E$4</f>
        <v>0</v>
      </c>
      <c r="CP235" s="1"/>
      <c r="CQ235" s="121">
        <f>$K235*POWER($E$1,(CQ$6-'[1]Tabulka propočtu, verze 2021'!$B$3))*CR$3/$E$4</f>
        <v>0</v>
      </c>
      <c r="CR235" s="121">
        <f>$L235*POWER($E$1,(CQ$6-'[1]Tabulka propočtu, verze 2021'!$B$3))*CR$3/$E$4</f>
        <v>0</v>
      </c>
      <c r="CS235" s="1"/>
      <c r="CT235" s="121">
        <f>$K235*POWER($E$1,(CT$6-'[1]Tabulka propočtu, verze 2021'!$B$3))*CU$3/$E$4</f>
        <v>0</v>
      </c>
      <c r="CU235" s="121">
        <f>$L235*POWER($E$1,(CT$6-'[1]Tabulka propočtu, verze 2021'!$B$3))*CU$3/$E$4</f>
        <v>0</v>
      </c>
      <c r="CV235" s="1"/>
      <c r="CW235" s="121">
        <f>$K235*POWER($E$1,(CW$6-'[1]Tabulka propočtu, verze 2021'!$B$3))*CX$3/$E$4</f>
        <v>0</v>
      </c>
      <c r="CX235" s="121">
        <f>$L235*POWER($E$1,(CW$6-'[1]Tabulka propočtu, verze 2021'!$B$3))*CX$3/$E$4</f>
        <v>0</v>
      </c>
      <c r="CY235" s="1"/>
      <c r="CZ235" s="121">
        <f>$K235*POWER($E$1,(CZ$6-'[1]Tabulka propočtu, verze 2021'!$B$3))*DA$3/$E$4</f>
        <v>0</v>
      </c>
      <c r="DA235" s="121">
        <f>$L235*POWER($E$1,(CZ$6-'[1]Tabulka propočtu, verze 2021'!$B$3))*DA$3/$E$4</f>
        <v>0</v>
      </c>
      <c r="DB235" s="1"/>
      <c r="DC235" s="121">
        <f>$K235*POWER($E$1,(DC$6-'[1]Tabulka propočtu, verze 2021'!$B$3))*DD$3/$E$4</f>
        <v>0</v>
      </c>
      <c r="DD235" s="121">
        <f>$L235*POWER($E$1,(DC$6-'[1]Tabulka propočtu, verze 2021'!$B$3))*DD$3/$E$4</f>
        <v>0</v>
      </c>
      <c r="DE235" s="1"/>
    </row>
    <row r="236" spans="1:109" x14ac:dyDescent="0.2">
      <c r="A236" s="118"/>
      <c r="B236" s="132"/>
      <c r="C236" s="114" t="str">
        <f>'[1]Tabulka propočtu, verze 2021'!C231</f>
        <v>O07</v>
      </c>
      <c r="D236" s="122" t="str">
        <f>'[1]Tabulka propočtu, verze 2021'!D231</f>
        <v>Elektroinstalace v tunelu</v>
      </c>
      <c r="E236" s="114" t="str">
        <f>'[1]Tabulka propočtu, verze 2021'!E231</f>
        <v>bm tunelu</v>
      </c>
      <c r="F236" s="67">
        <f>'[1]Tabulka propočtu, verze 2021'!G231</f>
        <v>3.1680733243345627E-3</v>
      </c>
      <c r="H236" s="126">
        <f>'[1]Tabulka propočtu, verze 2021'!$CQ231</f>
        <v>0</v>
      </c>
      <c r="I236" s="121">
        <f>'[1]Tabulka propočtu, verze 2021'!$CS231</f>
        <v>0</v>
      </c>
      <c r="K236" s="121">
        <f>'[1]Tabulka propočtu, verze 2021'!$CQ231</f>
        <v>0</v>
      </c>
      <c r="L236" s="121">
        <f>'[1]Tabulka propočtu, verze 2021'!$CS231</f>
        <v>0</v>
      </c>
      <c r="M236" s="64"/>
      <c r="N236" s="126">
        <f t="shared" si="463"/>
        <v>0</v>
      </c>
      <c r="O236" s="121">
        <f t="shared" si="464"/>
        <v>0</v>
      </c>
      <c r="P236"/>
      <c r="Q236" s="121">
        <f>$K236*POWER($E$1,(Q$6-'[1]Tabulka propočtu, verze 2021'!$B$3))*R$3/$E$4</f>
        <v>0</v>
      </c>
      <c r="R236" s="121">
        <f>$L236*POWER($E$1,(Q$6-'[1]Tabulka propočtu, verze 2021'!$B$3))*R$3/$E$4</f>
        <v>0</v>
      </c>
      <c r="S236"/>
      <c r="T236" s="121">
        <f>$K236*POWER($E$1,($T$6-'[1]Tabulka propočtu, verze 2021'!$B$3))*U$3/$E$4</f>
        <v>0</v>
      </c>
      <c r="U236" s="121">
        <f>$L236*POWER($E$1,($T$6-'[1]Tabulka propočtu, verze 2021'!$B$3))*U$3/$E$4</f>
        <v>0</v>
      </c>
      <c r="W236" s="121">
        <f>$K236*POWER($E$1,(W$6-'[1]Tabulka propočtu, verze 2021'!$B$3))*X$3/$E$4</f>
        <v>0</v>
      </c>
      <c r="X236" s="121">
        <f>$L236*POWER($E$1,(W$6-'[1]Tabulka propočtu, verze 2021'!$B$3))*X$3/$E$4</f>
        <v>0</v>
      </c>
      <c r="Z236" s="121">
        <f>$K236*POWER($E$1,(Z$6-'[1]Tabulka propočtu, verze 2021'!$B$3))*AA$3/$E$4</f>
        <v>0</v>
      </c>
      <c r="AA236" s="121">
        <f>$L236*POWER($E$1,(Z$6-'[1]Tabulka propočtu, verze 2021'!$B$3))*AA$3/$E$4</f>
        <v>0</v>
      </c>
      <c r="AB236" s="1"/>
      <c r="AC236" s="121">
        <f>$K236*POWER($E$1,(AC$6-'[1]Tabulka propočtu, verze 2021'!$B$3))*AD$3/$E$4</f>
        <v>0</v>
      </c>
      <c r="AD236" s="121">
        <f>$L236*POWER($E$1,(AC$6-'[1]Tabulka propočtu, verze 2021'!$B$3))*AD$3/$E$4</f>
        <v>0</v>
      </c>
      <c r="AE236" s="1"/>
      <c r="AF236" s="121">
        <f>$K236*POWER($E$1,(AF$6-'[1]Tabulka propočtu, verze 2021'!$B$3))*AG$3/$E$4</f>
        <v>0</v>
      </c>
      <c r="AG236" s="121">
        <f>$L236*POWER($E$1,(AF$6-'[1]Tabulka propočtu, verze 2021'!$B$3))*AG$3/$E$4</f>
        <v>0</v>
      </c>
      <c r="AH236" s="1"/>
      <c r="AI236" s="121">
        <f>$K236*POWER($E$1,(AI$6-'[1]Tabulka propočtu, verze 2021'!$B$3))*AJ$3/$E$4</f>
        <v>0</v>
      </c>
      <c r="AJ236" s="121">
        <f>$L236*POWER($E$1,(AI$6-'[1]Tabulka propočtu, verze 2021'!$B$3))*AJ$3/$E$4</f>
        <v>0</v>
      </c>
      <c r="AK236" s="1"/>
      <c r="AL236" s="121">
        <f>$K236*POWER($E$1,(AL$6-'[1]Tabulka propočtu, verze 2021'!$B$3))*AM$3/$E$4</f>
        <v>0</v>
      </c>
      <c r="AM236" s="121">
        <f>$L236*POWER($E$1,(AL$6-'[1]Tabulka propočtu, verze 2021'!$B$3))*AM$3/$E$4</f>
        <v>0</v>
      </c>
      <c r="AN236" s="1"/>
      <c r="AO236" s="121">
        <f>$K236*POWER($E$1,(AO$6-'[1]Tabulka propočtu, verze 2021'!$B$3))*AP$3/$E$4</f>
        <v>0</v>
      </c>
      <c r="AP236" s="121">
        <f>$L236*POWER($E$1,(AO$6-'[1]Tabulka propočtu, verze 2021'!$B$3))*AP$3/$E$4</f>
        <v>0</v>
      </c>
      <c r="AQ236" s="1"/>
      <c r="AR236" s="121">
        <f>$K236*POWER($E$1,(AR$6-'[1]Tabulka propočtu, verze 2021'!$B$3))*AS$3/$E$4</f>
        <v>0</v>
      </c>
      <c r="AS236" s="121">
        <f>$L236*POWER($E$1,(AR$6-'[1]Tabulka propočtu, verze 2021'!$B$3))*AS$3/$E$4</f>
        <v>0</v>
      </c>
      <c r="AT236" s="1"/>
      <c r="AU236" s="121">
        <f>$K236*POWER($E$1,(AU$6-'[1]Tabulka propočtu, verze 2021'!$B$3))*AV$3/$E$4</f>
        <v>0</v>
      </c>
      <c r="AV236" s="121">
        <f>$L236*POWER($E$1,(AU$6-'[1]Tabulka propočtu, verze 2021'!$B$3))*AV$3/$E$4</f>
        <v>0</v>
      </c>
      <c r="AW236" s="1"/>
      <c r="AX236" s="121">
        <f>$K236*POWER($E$1,(AX$6-'[1]Tabulka propočtu, verze 2021'!$B$3))*AY$3/$E$4</f>
        <v>0</v>
      </c>
      <c r="AY236" s="121">
        <f>$L236*POWER($E$1,(AX$6-'[1]Tabulka propočtu, verze 2021'!$B$3))*AY$3/$E$4</f>
        <v>0</v>
      </c>
      <c r="AZ236" s="1"/>
      <c r="BA236" s="121">
        <f>$K236*POWER($E$1,(BA$6-'[1]Tabulka propočtu, verze 2021'!$B$3))*BB$3/$E$4</f>
        <v>0</v>
      </c>
      <c r="BB236" s="121">
        <f>$L236*POWER($E$1,(BA$6-'[1]Tabulka propočtu, verze 2021'!$B$3))*BB$3/$E$4</f>
        <v>0</v>
      </c>
      <c r="BC236" s="1"/>
      <c r="BD236" s="121">
        <f>$K236*POWER($E$1,(BD$6-'[1]Tabulka propočtu, verze 2021'!$B$3))*BE$3/$E$4</f>
        <v>0</v>
      </c>
      <c r="BE236" s="121">
        <f>$L236*POWER($E$1,(BD$6-'[1]Tabulka propočtu, verze 2021'!$B$3))*BE$3/$E$4</f>
        <v>0</v>
      </c>
      <c r="BF236" s="1"/>
      <c r="BG236" s="121">
        <f>$K236*POWER($E$1,(BG$6-'[1]Tabulka propočtu, verze 2021'!$B$3))*BH$3/$E$4</f>
        <v>0</v>
      </c>
      <c r="BH236" s="121">
        <f>$L236*POWER($E$1,(BG$6-'[1]Tabulka propočtu, verze 2021'!$B$3))*BH$3/$E$4</f>
        <v>0</v>
      </c>
      <c r="BI236" s="1"/>
      <c r="BJ236" s="121">
        <f>$K236*POWER($E$1,(BJ$6-'[1]Tabulka propočtu, verze 2021'!$B$3))*BK$3/$E$4</f>
        <v>0</v>
      </c>
      <c r="BK236" s="121">
        <f>$L236*POWER($E$1,(BJ$6-'[1]Tabulka propočtu, verze 2021'!$B$3))*BK$3/$E$4</f>
        <v>0</v>
      </c>
      <c r="BL236" s="1"/>
      <c r="BM236" s="121">
        <f>$K236*POWER($E$1,(BM$6-'[1]Tabulka propočtu, verze 2021'!$B$3))*BN$3/$E$4</f>
        <v>0</v>
      </c>
      <c r="BN236" s="121">
        <f>$L236*POWER($E$1,(BM$6-'[1]Tabulka propočtu, verze 2021'!$B$3))*BN$3/$E$4</f>
        <v>0</v>
      </c>
      <c r="BO236" s="1"/>
      <c r="BP236" s="121">
        <f>$K236*POWER($E$1,(BP$6-'[1]Tabulka propočtu, verze 2021'!$B$3))*BQ$3/$E$4</f>
        <v>0</v>
      </c>
      <c r="BQ236" s="121">
        <f>$L236*POWER($E$1,(BP$6-'[1]Tabulka propočtu, verze 2021'!$B$3))*BQ$3/$E$4</f>
        <v>0</v>
      </c>
      <c r="BR236" s="1"/>
      <c r="BS236" s="121">
        <f>$K236*POWER($E$1,(BS$6-'[1]Tabulka propočtu, verze 2021'!$B$3))*BT$3/$E$4</f>
        <v>0</v>
      </c>
      <c r="BT236" s="121">
        <f>$L236*POWER($E$1,(BS$6-'[1]Tabulka propočtu, verze 2021'!$B$3))*BT$3/$E$4</f>
        <v>0</v>
      </c>
      <c r="BU236" s="1"/>
      <c r="BV236" s="121">
        <f>$K236*POWER($E$1,(BV$6-'[1]Tabulka propočtu, verze 2021'!$B$3))*BW$3/$E$4</f>
        <v>0</v>
      </c>
      <c r="BW236" s="121">
        <f>$L236*POWER($E$1,(BV$6-'[1]Tabulka propočtu, verze 2021'!$B$3))*BW$3/$E$4</f>
        <v>0</v>
      </c>
      <c r="BX236" s="1"/>
      <c r="BY236" s="121">
        <f>$K236*POWER($E$1,(BY$6-'[1]Tabulka propočtu, verze 2021'!$B$3))*BZ$3/$E$4</f>
        <v>0</v>
      </c>
      <c r="BZ236" s="121">
        <f>$L236*POWER($E$1,(BY$6-'[1]Tabulka propočtu, verze 2021'!$B$3))*BZ$3/$E$4</f>
        <v>0</v>
      </c>
      <c r="CA236" s="1"/>
      <c r="CB236" s="121">
        <f>$K236*POWER($E$1,(CB$6-'[1]Tabulka propočtu, verze 2021'!$B$3))*CC$3/$E$4</f>
        <v>0</v>
      </c>
      <c r="CC236" s="121">
        <f>$L236*POWER($E$1,(CB$6-'[1]Tabulka propočtu, verze 2021'!$B$3))*CC$3/$E$4</f>
        <v>0</v>
      </c>
      <c r="CD236" s="1"/>
      <c r="CE236" s="121">
        <f>$K236*POWER($E$1,(CE$6-'[1]Tabulka propočtu, verze 2021'!$B$3))*CF$3/$E$4</f>
        <v>0</v>
      </c>
      <c r="CF236" s="121">
        <f>$L236*POWER($E$1,(CE$6-'[1]Tabulka propočtu, verze 2021'!$B$3))*CF$3/$E$4</f>
        <v>0</v>
      </c>
      <c r="CG236" s="1"/>
      <c r="CH236" s="121">
        <f>$K236*POWER($E$1,(CH$6-'[1]Tabulka propočtu, verze 2021'!$B$3))*CI$3/$E$4</f>
        <v>0</v>
      </c>
      <c r="CI236" s="121">
        <f>$L236*POWER($E$1,(CH$6-'[1]Tabulka propočtu, verze 2021'!$B$3))*CI$3/$E$4</f>
        <v>0</v>
      </c>
      <c r="CJ236" s="1"/>
      <c r="CK236" s="121">
        <f>$K236*POWER($E$1,(CK$6-'[1]Tabulka propočtu, verze 2021'!$B$3))*CL$3/$E$4</f>
        <v>0</v>
      </c>
      <c r="CL236" s="121">
        <f>$L236*POWER($E$1,(CK$6-'[1]Tabulka propočtu, verze 2021'!$B$3))*CL$3/$E$4</f>
        <v>0</v>
      </c>
      <c r="CM236" s="1"/>
      <c r="CN236" s="121">
        <f>$K236*POWER($E$1,(CN$6-'[1]Tabulka propočtu, verze 2021'!$B$3))*CO$3/$E$4</f>
        <v>0</v>
      </c>
      <c r="CO236" s="121">
        <f>$L236*POWER($E$1,(CN$6-'[1]Tabulka propočtu, verze 2021'!$B$3))*CO$3/$E$4</f>
        <v>0</v>
      </c>
      <c r="CP236" s="1"/>
      <c r="CQ236" s="121">
        <f>$K236*POWER($E$1,(CQ$6-'[1]Tabulka propočtu, verze 2021'!$B$3))*CR$3/$E$4</f>
        <v>0</v>
      </c>
      <c r="CR236" s="121">
        <f>$L236*POWER($E$1,(CQ$6-'[1]Tabulka propočtu, verze 2021'!$B$3))*CR$3/$E$4</f>
        <v>0</v>
      </c>
      <c r="CS236" s="1"/>
      <c r="CT236" s="121">
        <f>$K236*POWER($E$1,(CT$6-'[1]Tabulka propočtu, verze 2021'!$B$3))*CU$3/$E$4</f>
        <v>0</v>
      </c>
      <c r="CU236" s="121">
        <f>$L236*POWER($E$1,(CT$6-'[1]Tabulka propočtu, verze 2021'!$B$3))*CU$3/$E$4</f>
        <v>0</v>
      </c>
      <c r="CV236" s="1"/>
      <c r="CW236" s="121">
        <f>$K236*POWER($E$1,(CW$6-'[1]Tabulka propočtu, verze 2021'!$B$3))*CX$3/$E$4</f>
        <v>0</v>
      </c>
      <c r="CX236" s="121">
        <f>$L236*POWER($E$1,(CW$6-'[1]Tabulka propočtu, verze 2021'!$B$3))*CX$3/$E$4</f>
        <v>0</v>
      </c>
      <c r="CY236" s="1"/>
      <c r="CZ236" s="121">
        <f>$K236*POWER($E$1,(CZ$6-'[1]Tabulka propočtu, verze 2021'!$B$3))*DA$3/$E$4</f>
        <v>0</v>
      </c>
      <c r="DA236" s="121">
        <f>$L236*POWER($E$1,(CZ$6-'[1]Tabulka propočtu, verze 2021'!$B$3))*DA$3/$E$4</f>
        <v>0</v>
      </c>
      <c r="DB236" s="1"/>
      <c r="DC236" s="121">
        <f>$K236*POWER($E$1,(DC$6-'[1]Tabulka propočtu, verze 2021'!$B$3))*DD$3/$E$4</f>
        <v>0</v>
      </c>
      <c r="DD236" s="121">
        <f>$L236*POWER($E$1,(DC$6-'[1]Tabulka propočtu, verze 2021'!$B$3))*DD$3/$E$4</f>
        <v>0</v>
      </c>
      <c r="DE236" s="1"/>
    </row>
    <row r="237" spans="1:109" x14ac:dyDescent="0.2">
      <c r="A237" s="118"/>
      <c r="B237" s="124" t="s">
        <v>75</v>
      </c>
      <c r="C237" s="114" t="str">
        <f>'[1]Tabulka propočtu, verze 2021'!C232</f>
        <v>O08</v>
      </c>
      <c r="D237" s="122" t="str">
        <f>'[1]Tabulka propočtu, verze 2021'!D232</f>
        <v>Rozvody VN,NN</v>
      </c>
      <c r="E237" s="114" t="str">
        <f>'[1]Tabulka propočtu, verze 2021'!E232</f>
        <v>žst.</v>
      </c>
      <c r="F237" s="67">
        <f>'[1]Tabulka propočtu, verze 2021'!G232</f>
        <v>3.6960855450569898</v>
      </c>
      <c r="H237" s="126">
        <f>'[1]Tabulka propočtu, verze 2021'!$CQ232</f>
        <v>0</v>
      </c>
      <c r="I237" s="121">
        <f>'[1]Tabulka propočtu, verze 2021'!$CS232</f>
        <v>0</v>
      </c>
      <c r="K237" s="121">
        <f>'[1]Tabulka propočtu, verze 2021'!$CQ232</f>
        <v>0</v>
      </c>
      <c r="L237" s="121">
        <f>'[1]Tabulka propočtu, verze 2021'!$CS232</f>
        <v>0</v>
      </c>
      <c r="M237" s="64"/>
      <c r="N237" s="126">
        <f t="shared" si="463"/>
        <v>0</v>
      </c>
      <c r="O237" s="121">
        <f t="shared" si="464"/>
        <v>0</v>
      </c>
      <c r="P237"/>
      <c r="Q237" s="121">
        <f>$K237*POWER($E$1,(Q$6-'[1]Tabulka propočtu, verze 2021'!$B$3))*R$3/$E$4</f>
        <v>0</v>
      </c>
      <c r="R237" s="121">
        <f>$L237*POWER($E$1,(Q$6-'[1]Tabulka propočtu, verze 2021'!$B$3))*R$3/$E$4</f>
        <v>0</v>
      </c>
      <c r="S237"/>
      <c r="T237" s="121">
        <f>$K237*POWER($E$1,($T$6-'[1]Tabulka propočtu, verze 2021'!$B$3))*U$3/$E$4</f>
        <v>0</v>
      </c>
      <c r="U237" s="121">
        <f>$L237*POWER($E$1,($T$6-'[1]Tabulka propočtu, verze 2021'!$B$3))*U$3/$E$4</f>
        <v>0</v>
      </c>
      <c r="W237" s="121">
        <f>$K237*POWER($E$1,(W$6-'[1]Tabulka propočtu, verze 2021'!$B$3))*X$3/$E$4</f>
        <v>0</v>
      </c>
      <c r="X237" s="121">
        <f>$L237*POWER($E$1,(W$6-'[1]Tabulka propočtu, verze 2021'!$B$3))*X$3/$E$4</f>
        <v>0</v>
      </c>
      <c r="Z237" s="121">
        <f>$K237*POWER($E$1,(Z$6-'[1]Tabulka propočtu, verze 2021'!$B$3))*AA$3/$E$4</f>
        <v>0</v>
      </c>
      <c r="AA237" s="121">
        <f>$L237*POWER($E$1,(Z$6-'[1]Tabulka propočtu, verze 2021'!$B$3))*AA$3/$E$4</f>
        <v>0</v>
      </c>
      <c r="AB237" s="1"/>
      <c r="AC237" s="121">
        <f>$K237*POWER($E$1,(AC$6-'[1]Tabulka propočtu, verze 2021'!$B$3))*AD$3/$E$4</f>
        <v>0</v>
      </c>
      <c r="AD237" s="121">
        <f>$L237*POWER($E$1,(AC$6-'[1]Tabulka propočtu, verze 2021'!$B$3))*AD$3/$E$4</f>
        <v>0</v>
      </c>
      <c r="AE237" s="1"/>
      <c r="AF237" s="121">
        <f>$K237*POWER($E$1,(AF$6-'[1]Tabulka propočtu, verze 2021'!$B$3))*AG$3/$E$4</f>
        <v>0</v>
      </c>
      <c r="AG237" s="121">
        <f>$L237*POWER($E$1,(AF$6-'[1]Tabulka propočtu, verze 2021'!$B$3))*AG$3/$E$4</f>
        <v>0</v>
      </c>
      <c r="AH237" s="1"/>
      <c r="AI237" s="121">
        <f>$K237*POWER($E$1,(AI$6-'[1]Tabulka propočtu, verze 2021'!$B$3))*AJ$3/$E$4</f>
        <v>0</v>
      </c>
      <c r="AJ237" s="121">
        <f>$L237*POWER($E$1,(AI$6-'[1]Tabulka propočtu, verze 2021'!$B$3))*AJ$3/$E$4</f>
        <v>0</v>
      </c>
      <c r="AK237" s="1"/>
      <c r="AL237" s="121">
        <f>$K237*POWER($E$1,(AL$6-'[1]Tabulka propočtu, verze 2021'!$B$3))*AM$3/$E$4</f>
        <v>0</v>
      </c>
      <c r="AM237" s="121">
        <f>$L237*POWER($E$1,(AL$6-'[1]Tabulka propočtu, verze 2021'!$B$3))*AM$3/$E$4</f>
        <v>0</v>
      </c>
      <c r="AN237" s="1"/>
      <c r="AO237" s="121">
        <f>$K237*POWER($E$1,(AO$6-'[1]Tabulka propočtu, verze 2021'!$B$3))*AP$3/$E$4</f>
        <v>0</v>
      </c>
      <c r="AP237" s="121">
        <f>$L237*POWER($E$1,(AO$6-'[1]Tabulka propočtu, verze 2021'!$B$3))*AP$3/$E$4</f>
        <v>0</v>
      </c>
      <c r="AQ237" s="1"/>
      <c r="AR237" s="121">
        <f>$K237*POWER($E$1,(AR$6-'[1]Tabulka propočtu, verze 2021'!$B$3))*AS$3/$E$4</f>
        <v>0</v>
      </c>
      <c r="AS237" s="121">
        <f>$L237*POWER($E$1,(AR$6-'[1]Tabulka propočtu, verze 2021'!$B$3))*AS$3/$E$4</f>
        <v>0</v>
      </c>
      <c r="AT237" s="1"/>
      <c r="AU237" s="121">
        <f>$K237*POWER($E$1,(AU$6-'[1]Tabulka propočtu, verze 2021'!$B$3))*AV$3/$E$4</f>
        <v>0</v>
      </c>
      <c r="AV237" s="121">
        <f>$L237*POWER($E$1,(AU$6-'[1]Tabulka propočtu, verze 2021'!$B$3))*AV$3/$E$4</f>
        <v>0</v>
      </c>
      <c r="AW237" s="1"/>
      <c r="AX237" s="121">
        <f>$K237*POWER($E$1,(AX$6-'[1]Tabulka propočtu, verze 2021'!$B$3))*AY$3/$E$4</f>
        <v>0</v>
      </c>
      <c r="AY237" s="121">
        <f>$L237*POWER($E$1,(AX$6-'[1]Tabulka propočtu, verze 2021'!$B$3))*AY$3/$E$4</f>
        <v>0</v>
      </c>
      <c r="AZ237" s="1"/>
      <c r="BA237" s="121">
        <f>$K237*POWER($E$1,(BA$6-'[1]Tabulka propočtu, verze 2021'!$B$3))*BB$3/$E$4</f>
        <v>0</v>
      </c>
      <c r="BB237" s="121">
        <f>$L237*POWER($E$1,(BA$6-'[1]Tabulka propočtu, verze 2021'!$B$3))*BB$3/$E$4</f>
        <v>0</v>
      </c>
      <c r="BC237" s="1"/>
      <c r="BD237" s="121">
        <f>$K237*POWER($E$1,(BD$6-'[1]Tabulka propočtu, verze 2021'!$B$3))*BE$3/$E$4</f>
        <v>0</v>
      </c>
      <c r="BE237" s="121">
        <f>$L237*POWER($E$1,(BD$6-'[1]Tabulka propočtu, verze 2021'!$B$3))*BE$3/$E$4</f>
        <v>0</v>
      </c>
      <c r="BF237" s="1"/>
      <c r="BG237" s="121">
        <f>$K237*POWER($E$1,(BG$6-'[1]Tabulka propočtu, verze 2021'!$B$3))*BH$3/$E$4</f>
        <v>0</v>
      </c>
      <c r="BH237" s="121">
        <f>$L237*POWER($E$1,(BG$6-'[1]Tabulka propočtu, verze 2021'!$B$3))*BH$3/$E$4</f>
        <v>0</v>
      </c>
      <c r="BI237" s="1"/>
      <c r="BJ237" s="121">
        <f>$K237*POWER($E$1,(BJ$6-'[1]Tabulka propočtu, verze 2021'!$B$3))*BK$3/$E$4</f>
        <v>0</v>
      </c>
      <c r="BK237" s="121">
        <f>$L237*POWER($E$1,(BJ$6-'[1]Tabulka propočtu, verze 2021'!$B$3))*BK$3/$E$4</f>
        <v>0</v>
      </c>
      <c r="BL237" s="1"/>
      <c r="BM237" s="121">
        <f>$K237*POWER($E$1,(BM$6-'[1]Tabulka propočtu, verze 2021'!$B$3))*BN$3/$E$4</f>
        <v>0</v>
      </c>
      <c r="BN237" s="121">
        <f>$L237*POWER($E$1,(BM$6-'[1]Tabulka propočtu, verze 2021'!$B$3))*BN$3/$E$4</f>
        <v>0</v>
      </c>
      <c r="BO237" s="1"/>
      <c r="BP237" s="121">
        <f>$K237*POWER($E$1,(BP$6-'[1]Tabulka propočtu, verze 2021'!$B$3))*BQ$3/$E$4</f>
        <v>0</v>
      </c>
      <c r="BQ237" s="121">
        <f>$L237*POWER($E$1,(BP$6-'[1]Tabulka propočtu, verze 2021'!$B$3))*BQ$3/$E$4</f>
        <v>0</v>
      </c>
      <c r="BR237" s="1"/>
      <c r="BS237" s="121">
        <f>$K237*POWER($E$1,(BS$6-'[1]Tabulka propočtu, verze 2021'!$B$3))*BT$3/$E$4</f>
        <v>0</v>
      </c>
      <c r="BT237" s="121">
        <f>$L237*POWER($E$1,(BS$6-'[1]Tabulka propočtu, verze 2021'!$B$3))*BT$3/$E$4</f>
        <v>0</v>
      </c>
      <c r="BU237" s="1"/>
      <c r="BV237" s="121">
        <f>$K237*POWER($E$1,(BV$6-'[1]Tabulka propočtu, verze 2021'!$B$3))*BW$3/$E$4</f>
        <v>0</v>
      </c>
      <c r="BW237" s="121">
        <f>$L237*POWER($E$1,(BV$6-'[1]Tabulka propočtu, verze 2021'!$B$3))*BW$3/$E$4</f>
        <v>0</v>
      </c>
      <c r="BX237" s="1"/>
      <c r="BY237" s="121">
        <f>$K237*POWER($E$1,(BY$6-'[1]Tabulka propočtu, verze 2021'!$B$3))*BZ$3/$E$4</f>
        <v>0</v>
      </c>
      <c r="BZ237" s="121">
        <f>$L237*POWER($E$1,(BY$6-'[1]Tabulka propočtu, verze 2021'!$B$3))*BZ$3/$E$4</f>
        <v>0</v>
      </c>
      <c r="CA237" s="1"/>
      <c r="CB237" s="121">
        <f>$K237*POWER($E$1,(CB$6-'[1]Tabulka propočtu, verze 2021'!$B$3))*CC$3/$E$4</f>
        <v>0</v>
      </c>
      <c r="CC237" s="121">
        <f>$L237*POWER($E$1,(CB$6-'[1]Tabulka propočtu, verze 2021'!$B$3))*CC$3/$E$4</f>
        <v>0</v>
      </c>
      <c r="CD237" s="1"/>
      <c r="CE237" s="121">
        <f>$K237*POWER($E$1,(CE$6-'[1]Tabulka propočtu, verze 2021'!$B$3))*CF$3/$E$4</f>
        <v>0</v>
      </c>
      <c r="CF237" s="121">
        <f>$L237*POWER($E$1,(CE$6-'[1]Tabulka propočtu, verze 2021'!$B$3))*CF$3/$E$4</f>
        <v>0</v>
      </c>
      <c r="CG237" s="1"/>
      <c r="CH237" s="121">
        <f>$K237*POWER($E$1,(CH$6-'[1]Tabulka propočtu, verze 2021'!$B$3))*CI$3/$E$4</f>
        <v>0</v>
      </c>
      <c r="CI237" s="121">
        <f>$L237*POWER($E$1,(CH$6-'[1]Tabulka propočtu, verze 2021'!$B$3))*CI$3/$E$4</f>
        <v>0</v>
      </c>
      <c r="CJ237" s="1"/>
      <c r="CK237" s="121">
        <f>$K237*POWER($E$1,(CK$6-'[1]Tabulka propočtu, verze 2021'!$B$3))*CL$3/$E$4</f>
        <v>0</v>
      </c>
      <c r="CL237" s="121">
        <f>$L237*POWER($E$1,(CK$6-'[1]Tabulka propočtu, verze 2021'!$B$3))*CL$3/$E$4</f>
        <v>0</v>
      </c>
      <c r="CM237" s="1"/>
      <c r="CN237" s="121">
        <f>$K237*POWER($E$1,(CN$6-'[1]Tabulka propočtu, verze 2021'!$B$3))*CO$3/$E$4</f>
        <v>0</v>
      </c>
      <c r="CO237" s="121">
        <f>$L237*POWER($E$1,(CN$6-'[1]Tabulka propočtu, verze 2021'!$B$3))*CO$3/$E$4</f>
        <v>0</v>
      </c>
      <c r="CP237" s="1"/>
      <c r="CQ237" s="121">
        <f>$K237*POWER($E$1,(CQ$6-'[1]Tabulka propočtu, verze 2021'!$B$3))*CR$3/$E$4</f>
        <v>0</v>
      </c>
      <c r="CR237" s="121">
        <f>$L237*POWER($E$1,(CQ$6-'[1]Tabulka propočtu, verze 2021'!$B$3))*CR$3/$E$4</f>
        <v>0</v>
      </c>
      <c r="CS237" s="1"/>
      <c r="CT237" s="121">
        <f>$K237*POWER($E$1,(CT$6-'[1]Tabulka propočtu, verze 2021'!$B$3))*CU$3/$E$4</f>
        <v>0</v>
      </c>
      <c r="CU237" s="121">
        <f>$L237*POWER($E$1,(CT$6-'[1]Tabulka propočtu, verze 2021'!$B$3))*CU$3/$E$4</f>
        <v>0</v>
      </c>
      <c r="CV237" s="1"/>
      <c r="CW237" s="121">
        <f>$K237*POWER($E$1,(CW$6-'[1]Tabulka propočtu, verze 2021'!$B$3))*CX$3/$E$4</f>
        <v>0</v>
      </c>
      <c r="CX237" s="121">
        <f>$L237*POWER($E$1,(CW$6-'[1]Tabulka propočtu, verze 2021'!$B$3))*CX$3/$E$4</f>
        <v>0</v>
      </c>
      <c r="CY237" s="1"/>
      <c r="CZ237" s="121">
        <f>$K237*POWER($E$1,(CZ$6-'[1]Tabulka propočtu, verze 2021'!$B$3))*DA$3/$E$4</f>
        <v>0</v>
      </c>
      <c r="DA237" s="121">
        <f>$L237*POWER($E$1,(CZ$6-'[1]Tabulka propočtu, verze 2021'!$B$3))*DA$3/$E$4</f>
        <v>0</v>
      </c>
      <c r="DB237" s="1"/>
      <c r="DC237" s="121">
        <f>$K237*POWER($E$1,(DC$6-'[1]Tabulka propočtu, verze 2021'!$B$3))*DD$3/$E$4</f>
        <v>0</v>
      </c>
      <c r="DD237" s="121">
        <f>$L237*POWER($E$1,(DC$6-'[1]Tabulka propočtu, verze 2021'!$B$3))*DD$3/$E$4</f>
        <v>0</v>
      </c>
      <c r="DE237" s="1"/>
    </row>
    <row r="238" spans="1:109" x14ac:dyDescent="0.2">
      <c r="A238" s="118"/>
      <c r="B238" s="125"/>
      <c r="C238" s="114" t="str">
        <f>'[1]Tabulka propočtu, verze 2021'!C233</f>
        <v>O09</v>
      </c>
      <c r="D238" s="122" t="str">
        <f>'[1]Tabulka propočtu, verze 2021'!D233</f>
        <v>Přeložka NN, VN</v>
      </c>
      <c r="E238" s="114" t="str">
        <f>'[1]Tabulka propočtu, verze 2021'!E233</f>
        <v>km</v>
      </c>
      <c r="F238" s="67">
        <f>'[1]Tabulka propočtu, verze 2021'!G233</f>
        <v>3.1680733243345625</v>
      </c>
      <c r="H238" s="126">
        <f>'[1]Tabulka propočtu, verze 2021'!$CQ233</f>
        <v>0.15840399999999999</v>
      </c>
      <c r="I238" s="121">
        <f>'[1]Tabulka propočtu, verze 2021'!$CS233</f>
        <v>0.18490999999999999</v>
      </c>
      <c r="K238" s="121">
        <f>'[1]Tabulka propočtu, verze 2021'!$CQ233</f>
        <v>0.15840399999999999</v>
      </c>
      <c r="L238" s="121">
        <f>'[1]Tabulka propočtu, verze 2021'!$CS233</f>
        <v>0.18490999999999999</v>
      </c>
      <c r="M238" s="64"/>
      <c r="N238" s="126">
        <f t="shared" si="463"/>
        <v>0.16480352159999997</v>
      </c>
      <c r="O238" s="121">
        <f t="shared" si="464"/>
        <v>0.19238036399999997</v>
      </c>
      <c r="P238"/>
      <c r="Q238" s="121">
        <f>$K238*POWER($E$1,(Q$6-'[1]Tabulka propočtu, verze 2021'!$B$3))*R$3/$E$4</f>
        <v>0</v>
      </c>
      <c r="R238" s="121">
        <f>$L238*POWER($E$1,(Q$6-'[1]Tabulka propočtu, verze 2021'!$B$3))*R$3/$E$4</f>
        <v>0</v>
      </c>
      <c r="S238"/>
      <c r="T238" s="121">
        <f>$K238*POWER($E$1,($T$6-'[1]Tabulka propočtu, verze 2021'!$B$3))*U$3/$E$4</f>
        <v>0</v>
      </c>
      <c r="U238" s="121">
        <f>$L238*POWER($E$1,($T$6-'[1]Tabulka propočtu, verze 2021'!$B$3))*U$3/$E$4</f>
        <v>0</v>
      </c>
      <c r="W238" s="121">
        <f>$K238*POWER($E$1,(W$6-'[1]Tabulka propočtu, verze 2021'!$B$3))*X$3/$E$4</f>
        <v>0.16480352159999997</v>
      </c>
      <c r="X238" s="121">
        <f>$L238*POWER($E$1,(W$6-'[1]Tabulka propočtu, verze 2021'!$B$3))*X$3/$E$4</f>
        <v>0.19238036399999997</v>
      </c>
      <c r="Z238" s="121">
        <f>$K238*POWER($E$1,(Z$6-'[1]Tabulka propočtu, verze 2021'!$B$3))*AA$3/$E$4</f>
        <v>0</v>
      </c>
      <c r="AA238" s="121">
        <f>$L238*POWER($E$1,(Z$6-'[1]Tabulka propočtu, verze 2021'!$B$3))*AA$3/$E$4</f>
        <v>0</v>
      </c>
      <c r="AB238" s="1"/>
      <c r="AC238" s="121">
        <f>$K238*POWER($E$1,(AC$6-'[1]Tabulka propočtu, verze 2021'!$B$3))*AD$3/$E$4</f>
        <v>0</v>
      </c>
      <c r="AD238" s="121">
        <f>$L238*POWER($E$1,(AC$6-'[1]Tabulka propočtu, verze 2021'!$B$3))*AD$3/$E$4</f>
        <v>0</v>
      </c>
      <c r="AE238" s="1"/>
      <c r="AF238" s="121">
        <f>$K238*POWER($E$1,(AF$6-'[1]Tabulka propočtu, verze 2021'!$B$3))*AG$3/$E$4</f>
        <v>0</v>
      </c>
      <c r="AG238" s="121">
        <f>$L238*POWER($E$1,(AF$6-'[1]Tabulka propočtu, verze 2021'!$B$3))*AG$3/$E$4</f>
        <v>0</v>
      </c>
      <c r="AH238" s="1"/>
      <c r="AI238" s="121">
        <f>$K238*POWER($E$1,(AI$6-'[1]Tabulka propočtu, verze 2021'!$B$3))*AJ$3/$E$4</f>
        <v>0</v>
      </c>
      <c r="AJ238" s="121">
        <f>$L238*POWER($E$1,(AI$6-'[1]Tabulka propočtu, verze 2021'!$B$3))*AJ$3/$E$4</f>
        <v>0</v>
      </c>
      <c r="AK238" s="1"/>
      <c r="AL238" s="121">
        <f>$K238*POWER($E$1,(AL$6-'[1]Tabulka propočtu, verze 2021'!$B$3))*AM$3/$E$4</f>
        <v>0</v>
      </c>
      <c r="AM238" s="121">
        <f>$L238*POWER($E$1,(AL$6-'[1]Tabulka propočtu, verze 2021'!$B$3))*AM$3/$E$4</f>
        <v>0</v>
      </c>
      <c r="AN238" s="1"/>
      <c r="AO238" s="121">
        <f>$K238*POWER($E$1,(AO$6-'[1]Tabulka propočtu, verze 2021'!$B$3))*AP$3/$E$4</f>
        <v>0</v>
      </c>
      <c r="AP238" s="121">
        <f>$L238*POWER($E$1,(AO$6-'[1]Tabulka propočtu, verze 2021'!$B$3))*AP$3/$E$4</f>
        <v>0</v>
      </c>
      <c r="AQ238" s="1"/>
      <c r="AR238" s="121">
        <f>$K238*POWER($E$1,(AR$6-'[1]Tabulka propočtu, verze 2021'!$B$3))*AS$3/$E$4</f>
        <v>0</v>
      </c>
      <c r="AS238" s="121">
        <f>$L238*POWER($E$1,(AR$6-'[1]Tabulka propočtu, verze 2021'!$B$3))*AS$3/$E$4</f>
        <v>0</v>
      </c>
      <c r="AT238" s="1"/>
      <c r="AU238" s="121">
        <f>$K238*POWER($E$1,(AU$6-'[1]Tabulka propočtu, verze 2021'!$B$3))*AV$3/$E$4</f>
        <v>0</v>
      </c>
      <c r="AV238" s="121">
        <f>$L238*POWER($E$1,(AU$6-'[1]Tabulka propočtu, verze 2021'!$B$3))*AV$3/$E$4</f>
        <v>0</v>
      </c>
      <c r="AW238" s="1"/>
      <c r="AX238" s="121">
        <f>$K238*POWER($E$1,(AX$6-'[1]Tabulka propočtu, verze 2021'!$B$3))*AY$3/$E$4</f>
        <v>0</v>
      </c>
      <c r="AY238" s="121">
        <f>$L238*POWER($E$1,(AX$6-'[1]Tabulka propočtu, verze 2021'!$B$3))*AY$3/$E$4</f>
        <v>0</v>
      </c>
      <c r="AZ238" s="1"/>
      <c r="BA238" s="121">
        <f>$K238*POWER($E$1,(BA$6-'[1]Tabulka propočtu, verze 2021'!$B$3))*BB$3/$E$4</f>
        <v>0</v>
      </c>
      <c r="BB238" s="121">
        <f>$L238*POWER($E$1,(BA$6-'[1]Tabulka propočtu, verze 2021'!$B$3))*BB$3/$E$4</f>
        <v>0</v>
      </c>
      <c r="BC238" s="1"/>
      <c r="BD238" s="121">
        <f>$K238*POWER($E$1,(BD$6-'[1]Tabulka propočtu, verze 2021'!$B$3))*BE$3/$E$4</f>
        <v>0</v>
      </c>
      <c r="BE238" s="121">
        <f>$L238*POWER($E$1,(BD$6-'[1]Tabulka propočtu, verze 2021'!$B$3))*BE$3/$E$4</f>
        <v>0</v>
      </c>
      <c r="BF238" s="1"/>
      <c r="BG238" s="121">
        <f>$K238*POWER($E$1,(BG$6-'[1]Tabulka propočtu, verze 2021'!$B$3))*BH$3/$E$4</f>
        <v>0</v>
      </c>
      <c r="BH238" s="121">
        <f>$L238*POWER($E$1,(BG$6-'[1]Tabulka propočtu, verze 2021'!$B$3))*BH$3/$E$4</f>
        <v>0</v>
      </c>
      <c r="BI238" s="1"/>
      <c r="BJ238" s="121">
        <f>$K238*POWER($E$1,(BJ$6-'[1]Tabulka propočtu, verze 2021'!$B$3))*BK$3/$E$4</f>
        <v>0</v>
      </c>
      <c r="BK238" s="121">
        <f>$L238*POWER($E$1,(BJ$6-'[1]Tabulka propočtu, verze 2021'!$B$3))*BK$3/$E$4</f>
        <v>0</v>
      </c>
      <c r="BL238" s="1"/>
      <c r="BM238" s="121">
        <f>$K238*POWER($E$1,(BM$6-'[1]Tabulka propočtu, verze 2021'!$B$3))*BN$3/$E$4</f>
        <v>0</v>
      </c>
      <c r="BN238" s="121">
        <f>$L238*POWER($E$1,(BM$6-'[1]Tabulka propočtu, verze 2021'!$B$3))*BN$3/$E$4</f>
        <v>0</v>
      </c>
      <c r="BO238" s="1"/>
      <c r="BP238" s="121">
        <f>$K238*POWER($E$1,(BP$6-'[1]Tabulka propočtu, verze 2021'!$B$3))*BQ$3/$E$4</f>
        <v>0</v>
      </c>
      <c r="BQ238" s="121">
        <f>$L238*POWER($E$1,(BP$6-'[1]Tabulka propočtu, verze 2021'!$B$3))*BQ$3/$E$4</f>
        <v>0</v>
      </c>
      <c r="BR238" s="1"/>
      <c r="BS238" s="121">
        <f>$K238*POWER($E$1,(BS$6-'[1]Tabulka propočtu, verze 2021'!$B$3))*BT$3/$E$4</f>
        <v>0</v>
      </c>
      <c r="BT238" s="121">
        <f>$L238*POWER($E$1,(BS$6-'[1]Tabulka propočtu, verze 2021'!$B$3))*BT$3/$E$4</f>
        <v>0</v>
      </c>
      <c r="BU238" s="1"/>
      <c r="BV238" s="121">
        <f>$K238*POWER($E$1,(BV$6-'[1]Tabulka propočtu, verze 2021'!$B$3))*BW$3/$E$4</f>
        <v>0</v>
      </c>
      <c r="BW238" s="121">
        <f>$L238*POWER($E$1,(BV$6-'[1]Tabulka propočtu, verze 2021'!$B$3))*BW$3/$E$4</f>
        <v>0</v>
      </c>
      <c r="BX238" s="1"/>
      <c r="BY238" s="121">
        <f>$K238*POWER($E$1,(BY$6-'[1]Tabulka propočtu, verze 2021'!$B$3))*BZ$3/$E$4</f>
        <v>0</v>
      </c>
      <c r="BZ238" s="121">
        <f>$L238*POWER($E$1,(BY$6-'[1]Tabulka propočtu, verze 2021'!$B$3))*BZ$3/$E$4</f>
        <v>0</v>
      </c>
      <c r="CA238" s="1"/>
      <c r="CB238" s="121">
        <f>$K238*POWER($E$1,(CB$6-'[1]Tabulka propočtu, verze 2021'!$B$3))*CC$3/$E$4</f>
        <v>0</v>
      </c>
      <c r="CC238" s="121">
        <f>$L238*POWER($E$1,(CB$6-'[1]Tabulka propočtu, verze 2021'!$B$3))*CC$3/$E$4</f>
        <v>0</v>
      </c>
      <c r="CD238" s="1"/>
      <c r="CE238" s="121">
        <f>$K238*POWER($E$1,(CE$6-'[1]Tabulka propočtu, verze 2021'!$B$3))*CF$3/$E$4</f>
        <v>0</v>
      </c>
      <c r="CF238" s="121">
        <f>$L238*POWER($E$1,(CE$6-'[1]Tabulka propočtu, verze 2021'!$B$3))*CF$3/$E$4</f>
        <v>0</v>
      </c>
      <c r="CG238" s="1"/>
      <c r="CH238" s="121">
        <f>$K238*POWER($E$1,(CH$6-'[1]Tabulka propočtu, verze 2021'!$B$3))*CI$3/$E$4</f>
        <v>0</v>
      </c>
      <c r="CI238" s="121">
        <f>$L238*POWER($E$1,(CH$6-'[1]Tabulka propočtu, verze 2021'!$B$3))*CI$3/$E$4</f>
        <v>0</v>
      </c>
      <c r="CJ238" s="1"/>
      <c r="CK238" s="121">
        <f>$K238*POWER($E$1,(CK$6-'[1]Tabulka propočtu, verze 2021'!$B$3))*CL$3/$E$4</f>
        <v>0</v>
      </c>
      <c r="CL238" s="121">
        <f>$L238*POWER($E$1,(CK$6-'[1]Tabulka propočtu, verze 2021'!$B$3))*CL$3/$E$4</f>
        <v>0</v>
      </c>
      <c r="CM238" s="1"/>
      <c r="CN238" s="121">
        <f>$K238*POWER($E$1,(CN$6-'[1]Tabulka propočtu, verze 2021'!$B$3))*CO$3/$E$4</f>
        <v>0</v>
      </c>
      <c r="CO238" s="121">
        <f>$L238*POWER($E$1,(CN$6-'[1]Tabulka propočtu, verze 2021'!$B$3))*CO$3/$E$4</f>
        <v>0</v>
      </c>
      <c r="CP238" s="1"/>
      <c r="CQ238" s="121">
        <f>$K238*POWER($E$1,(CQ$6-'[1]Tabulka propočtu, verze 2021'!$B$3))*CR$3/$E$4</f>
        <v>0</v>
      </c>
      <c r="CR238" s="121">
        <f>$L238*POWER($E$1,(CQ$6-'[1]Tabulka propočtu, verze 2021'!$B$3))*CR$3/$E$4</f>
        <v>0</v>
      </c>
      <c r="CS238" s="1"/>
      <c r="CT238" s="121">
        <f>$K238*POWER($E$1,(CT$6-'[1]Tabulka propočtu, verze 2021'!$B$3))*CU$3/$E$4</f>
        <v>0</v>
      </c>
      <c r="CU238" s="121">
        <f>$L238*POWER($E$1,(CT$6-'[1]Tabulka propočtu, verze 2021'!$B$3))*CU$3/$E$4</f>
        <v>0</v>
      </c>
      <c r="CV238" s="1"/>
      <c r="CW238" s="121">
        <f>$K238*POWER($E$1,(CW$6-'[1]Tabulka propočtu, verze 2021'!$B$3))*CX$3/$E$4</f>
        <v>0</v>
      </c>
      <c r="CX238" s="121">
        <f>$L238*POWER($E$1,(CW$6-'[1]Tabulka propočtu, verze 2021'!$B$3))*CX$3/$E$4</f>
        <v>0</v>
      </c>
      <c r="CY238" s="1"/>
      <c r="CZ238" s="121">
        <f>$K238*POWER($E$1,(CZ$6-'[1]Tabulka propočtu, verze 2021'!$B$3))*DA$3/$E$4</f>
        <v>0</v>
      </c>
      <c r="DA238" s="121">
        <f>$L238*POWER($E$1,(CZ$6-'[1]Tabulka propočtu, verze 2021'!$B$3))*DA$3/$E$4</f>
        <v>0</v>
      </c>
      <c r="DB238" s="1"/>
      <c r="DC238" s="121">
        <f>$K238*POWER($E$1,(DC$6-'[1]Tabulka propočtu, verze 2021'!$B$3))*DD$3/$E$4</f>
        <v>0</v>
      </c>
      <c r="DD238" s="121">
        <f>$L238*POWER($E$1,(DC$6-'[1]Tabulka propočtu, verze 2021'!$B$3))*DD$3/$E$4</f>
        <v>0</v>
      </c>
      <c r="DE238" s="1"/>
    </row>
    <row r="239" spans="1:109" x14ac:dyDescent="0.2">
      <c r="A239" s="118"/>
      <c r="B239" s="125"/>
      <c r="C239" s="114" t="str">
        <f>'[1]Tabulka propočtu, verze 2021'!C234</f>
        <v>O10</v>
      </c>
      <c r="D239" s="122" t="str">
        <f>'[1]Tabulka propočtu, verze 2021'!D234</f>
        <v>EOV</v>
      </c>
      <c r="E239" s="114" t="str">
        <f>'[1]Tabulka propočtu, verze 2021'!E234</f>
        <v>v.j.</v>
      </c>
      <c r="F239" s="67">
        <f>'[1]Tabulka propočtu, verze 2021'!G234</f>
        <v>0.68641588693915523</v>
      </c>
      <c r="H239" s="126">
        <f>'[1]Tabulka propočtu, verze 2021'!$CQ234</f>
        <v>1.3728320000000001</v>
      </c>
      <c r="I239" s="121">
        <f>'[1]Tabulka propočtu, verze 2021'!$CS234</f>
        <v>1.602546</v>
      </c>
      <c r="K239" s="121">
        <f>'[1]Tabulka propočtu, verze 2021'!$CQ234</f>
        <v>1.3728320000000001</v>
      </c>
      <c r="L239" s="121">
        <f>'[1]Tabulka propočtu, verze 2021'!$CS234</f>
        <v>1.602546</v>
      </c>
      <c r="M239" s="64"/>
      <c r="N239" s="126">
        <f t="shared" si="463"/>
        <v>1.4282944128000001</v>
      </c>
      <c r="O239" s="121">
        <f t="shared" si="464"/>
        <v>1.6672888584000001</v>
      </c>
      <c r="P239"/>
      <c r="Q239" s="121">
        <f>$K239*POWER($E$1,(Q$6-'[1]Tabulka propočtu, verze 2021'!$B$3))*R$3/$E$4</f>
        <v>0</v>
      </c>
      <c r="R239" s="121">
        <f>$L239*POWER($E$1,(Q$6-'[1]Tabulka propočtu, verze 2021'!$B$3))*R$3/$E$4</f>
        <v>0</v>
      </c>
      <c r="S239"/>
      <c r="T239" s="121">
        <f>$K239*POWER($E$1,($T$6-'[1]Tabulka propočtu, verze 2021'!$B$3))*U$3/$E$4</f>
        <v>0</v>
      </c>
      <c r="U239" s="121">
        <f>$L239*POWER($E$1,($T$6-'[1]Tabulka propočtu, verze 2021'!$B$3))*U$3/$E$4</f>
        <v>0</v>
      </c>
      <c r="W239" s="121">
        <f>$K239*POWER($E$1,(W$6-'[1]Tabulka propočtu, verze 2021'!$B$3))*X$3/$E$4</f>
        <v>1.4282944128000001</v>
      </c>
      <c r="X239" s="121">
        <f>$L239*POWER($E$1,(W$6-'[1]Tabulka propočtu, verze 2021'!$B$3))*X$3/$E$4</f>
        <v>1.6672888584000001</v>
      </c>
      <c r="Z239" s="121">
        <f>$K239*POWER($E$1,(Z$6-'[1]Tabulka propočtu, verze 2021'!$B$3))*AA$3/$E$4</f>
        <v>0</v>
      </c>
      <c r="AA239" s="121">
        <f>$L239*POWER($E$1,(Z$6-'[1]Tabulka propočtu, verze 2021'!$B$3))*AA$3/$E$4</f>
        <v>0</v>
      </c>
      <c r="AB239" s="1"/>
      <c r="AC239" s="121">
        <f>$K239*POWER($E$1,(AC$6-'[1]Tabulka propočtu, verze 2021'!$B$3))*AD$3/$E$4</f>
        <v>0</v>
      </c>
      <c r="AD239" s="121">
        <f>$L239*POWER($E$1,(AC$6-'[1]Tabulka propočtu, verze 2021'!$B$3))*AD$3/$E$4</f>
        <v>0</v>
      </c>
      <c r="AE239" s="1"/>
      <c r="AF239" s="121">
        <f>$K239*POWER($E$1,(AF$6-'[1]Tabulka propočtu, verze 2021'!$B$3))*AG$3/$E$4</f>
        <v>0</v>
      </c>
      <c r="AG239" s="121">
        <f>$L239*POWER($E$1,(AF$6-'[1]Tabulka propočtu, verze 2021'!$B$3))*AG$3/$E$4</f>
        <v>0</v>
      </c>
      <c r="AH239" s="1"/>
      <c r="AI239" s="121">
        <f>$K239*POWER($E$1,(AI$6-'[1]Tabulka propočtu, verze 2021'!$B$3))*AJ$3/$E$4</f>
        <v>0</v>
      </c>
      <c r="AJ239" s="121">
        <f>$L239*POWER($E$1,(AI$6-'[1]Tabulka propočtu, verze 2021'!$B$3))*AJ$3/$E$4</f>
        <v>0</v>
      </c>
      <c r="AK239" s="1"/>
      <c r="AL239" s="121">
        <f>$K239*POWER($E$1,(AL$6-'[1]Tabulka propočtu, verze 2021'!$B$3))*AM$3/$E$4</f>
        <v>0</v>
      </c>
      <c r="AM239" s="121">
        <f>$L239*POWER($E$1,(AL$6-'[1]Tabulka propočtu, verze 2021'!$B$3))*AM$3/$E$4</f>
        <v>0</v>
      </c>
      <c r="AN239" s="1"/>
      <c r="AO239" s="121">
        <f>$K239*POWER($E$1,(AO$6-'[1]Tabulka propočtu, verze 2021'!$B$3))*AP$3/$E$4</f>
        <v>0</v>
      </c>
      <c r="AP239" s="121">
        <f>$L239*POWER($E$1,(AO$6-'[1]Tabulka propočtu, verze 2021'!$B$3))*AP$3/$E$4</f>
        <v>0</v>
      </c>
      <c r="AQ239" s="1"/>
      <c r="AR239" s="121">
        <f>$K239*POWER($E$1,(AR$6-'[1]Tabulka propočtu, verze 2021'!$B$3))*AS$3/$E$4</f>
        <v>0</v>
      </c>
      <c r="AS239" s="121">
        <f>$L239*POWER($E$1,(AR$6-'[1]Tabulka propočtu, verze 2021'!$B$3))*AS$3/$E$4</f>
        <v>0</v>
      </c>
      <c r="AT239" s="1"/>
      <c r="AU239" s="121">
        <f>$K239*POWER($E$1,(AU$6-'[1]Tabulka propočtu, verze 2021'!$B$3))*AV$3/$E$4</f>
        <v>0</v>
      </c>
      <c r="AV239" s="121">
        <f>$L239*POWER($E$1,(AU$6-'[1]Tabulka propočtu, verze 2021'!$B$3))*AV$3/$E$4</f>
        <v>0</v>
      </c>
      <c r="AW239" s="1"/>
      <c r="AX239" s="121">
        <f>$K239*POWER($E$1,(AX$6-'[1]Tabulka propočtu, verze 2021'!$B$3))*AY$3/$E$4</f>
        <v>0</v>
      </c>
      <c r="AY239" s="121">
        <f>$L239*POWER($E$1,(AX$6-'[1]Tabulka propočtu, verze 2021'!$B$3))*AY$3/$E$4</f>
        <v>0</v>
      </c>
      <c r="AZ239" s="1"/>
      <c r="BA239" s="121">
        <f>$K239*POWER($E$1,(BA$6-'[1]Tabulka propočtu, verze 2021'!$B$3))*BB$3/$E$4</f>
        <v>0</v>
      </c>
      <c r="BB239" s="121">
        <f>$L239*POWER($E$1,(BA$6-'[1]Tabulka propočtu, verze 2021'!$B$3))*BB$3/$E$4</f>
        <v>0</v>
      </c>
      <c r="BC239" s="1"/>
      <c r="BD239" s="121">
        <f>$K239*POWER($E$1,(BD$6-'[1]Tabulka propočtu, verze 2021'!$B$3))*BE$3/$E$4</f>
        <v>0</v>
      </c>
      <c r="BE239" s="121">
        <f>$L239*POWER($E$1,(BD$6-'[1]Tabulka propočtu, verze 2021'!$B$3))*BE$3/$E$4</f>
        <v>0</v>
      </c>
      <c r="BF239" s="1"/>
      <c r="BG239" s="121">
        <f>$K239*POWER($E$1,(BG$6-'[1]Tabulka propočtu, verze 2021'!$B$3))*BH$3/$E$4</f>
        <v>0</v>
      </c>
      <c r="BH239" s="121">
        <f>$L239*POWER($E$1,(BG$6-'[1]Tabulka propočtu, verze 2021'!$B$3))*BH$3/$E$4</f>
        <v>0</v>
      </c>
      <c r="BI239" s="1"/>
      <c r="BJ239" s="121">
        <f>$K239*POWER($E$1,(BJ$6-'[1]Tabulka propočtu, verze 2021'!$B$3))*BK$3/$E$4</f>
        <v>0</v>
      </c>
      <c r="BK239" s="121">
        <f>$L239*POWER($E$1,(BJ$6-'[1]Tabulka propočtu, verze 2021'!$B$3))*BK$3/$E$4</f>
        <v>0</v>
      </c>
      <c r="BL239" s="1"/>
      <c r="BM239" s="121">
        <f>$K239*POWER($E$1,(BM$6-'[1]Tabulka propočtu, verze 2021'!$B$3))*BN$3/$E$4</f>
        <v>0</v>
      </c>
      <c r="BN239" s="121">
        <f>$L239*POWER($E$1,(BM$6-'[1]Tabulka propočtu, verze 2021'!$B$3))*BN$3/$E$4</f>
        <v>0</v>
      </c>
      <c r="BO239" s="1"/>
      <c r="BP239" s="121">
        <f>$K239*POWER($E$1,(BP$6-'[1]Tabulka propočtu, verze 2021'!$B$3))*BQ$3/$E$4</f>
        <v>0</v>
      </c>
      <c r="BQ239" s="121">
        <f>$L239*POWER($E$1,(BP$6-'[1]Tabulka propočtu, verze 2021'!$B$3))*BQ$3/$E$4</f>
        <v>0</v>
      </c>
      <c r="BR239" s="1"/>
      <c r="BS239" s="121">
        <f>$K239*POWER($E$1,(BS$6-'[1]Tabulka propočtu, verze 2021'!$B$3))*BT$3/$E$4</f>
        <v>0</v>
      </c>
      <c r="BT239" s="121">
        <f>$L239*POWER($E$1,(BS$6-'[1]Tabulka propočtu, verze 2021'!$B$3))*BT$3/$E$4</f>
        <v>0</v>
      </c>
      <c r="BU239" s="1"/>
      <c r="BV239" s="121">
        <f>$K239*POWER($E$1,(BV$6-'[1]Tabulka propočtu, verze 2021'!$B$3))*BW$3/$E$4</f>
        <v>0</v>
      </c>
      <c r="BW239" s="121">
        <f>$L239*POWER($E$1,(BV$6-'[1]Tabulka propočtu, verze 2021'!$B$3))*BW$3/$E$4</f>
        <v>0</v>
      </c>
      <c r="BX239" s="1"/>
      <c r="BY239" s="121">
        <f>$K239*POWER($E$1,(BY$6-'[1]Tabulka propočtu, verze 2021'!$B$3))*BZ$3/$E$4</f>
        <v>0</v>
      </c>
      <c r="BZ239" s="121">
        <f>$L239*POWER($E$1,(BY$6-'[1]Tabulka propočtu, verze 2021'!$B$3))*BZ$3/$E$4</f>
        <v>0</v>
      </c>
      <c r="CA239" s="1"/>
      <c r="CB239" s="121">
        <f>$K239*POWER($E$1,(CB$6-'[1]Tabulka propočtu, verze 2021'!$B$3))*CC$3/$E$4</f>
        <v>0</v>
      </c>
      <c r="CC239" s="121">
        <f>$L239*POWER($E$1,(CB$6-'[1]Tabulka propočtu, verze 2021'!$B$3))*CC$3/$E$4</f>
        <v>0</v>
      </c>
      <c r="CD239" s="1"/>
      <c r="CE239" s="121">
        <f>$K239*POWER($E$1,(CE$6-'[1]Tabulka propočtu, verze 2021'!$B$3))*CF$3/$E$4</f>
        <v>0</v>
      </c>
      <c r="CF239" s="121">
        <f>$L239*POWER($E$1,(CE$6-'[1]Tabulka propočtu, verze 2021'!$B$3))*CF$3/$E$4</f>
        <v>0</v>
      </c>
      <c r="CG239" s="1"/>
      <c r="CH239" s="121">
        <f>$K239*POWER($E$1,(CH$6-'[1]Tabulka propočtu, verze 2021'!$B$3))*CI$3/$E$4</f>
        <v>0</v>
      </c>
      <c r="CI239" s="121">
        <f>$L239*POWER($E$1,(CH$6-'[1]Tabulka propočtu, verze 2021'!$B$3))*CI$3/$E$4</f>
        <v>0</v>
      </c>
      <c r="CJ239" s="1"/>
      <c r="CK239" s="121">
        <f>$K239*POWER($E$1,(CK$6-'[1]Tabulka propočtu, verze 2021'!$B$3))*CL$3/$E$4</f>
        <v>0</v>
      </c>
      <c r="CL239" s="121">
        <f>$L239*POWER($E$1,(CK$6-'[1]Tabulka propočtu, verze 2021'!$B$3))*CL$3/$E$4</f>
        <v>0</v>
      </c>
      <c r="CM239" s="1"/>
      <c r="CN239" s="121">
        <f>$K239*POWER($E$1,(CN$6-'[1]Tabulka propočtu, verze 2021'!$B$3))*CO$3/$E$4</f>
        <v>0</v>
      </c>
      <c r="CO239" s="121">
        <f>$L239*POWER($E$1,(CN$6-'[1]Tabulka propočtu, verze 2021'!$B$3))*CO$3/$E$4</f>
        <v>0</v>
      </c>
      <c r="CP239" s="1"/>
      <c r="CQ239" s="121">
        <f>$K239*POWER($E$1,(CQ$6-'[1]Tabulka propočtu, verze 2021'!$B$3))*CR$3/$E$4</f>
        <v>0</v>
      </c>
      <c r="CR239" s="121">
        <f>$L239*POWER($E$1,(CQ$6-'[1]Tabulka propočtu, verze 2021'!$B$3))*CR$3/$E$4</f>
        <v>0</v>
      </c>
      <c r="CS239" s="1"/>
      <c r="CT239" s="121">
        <f>$K239*POWER($E$1,(CT$6-'[1]Tabulka propočtu, verze 2021'!$B$3))*CU$3/$E$4</f>
        <v>0</v>
      </c>
      <c r="CU239" s="121">
        <f>$L239*POWER($E$1,(CT$6-'[1]Tabulka propočtu, verze 2021'!$B$3))*CU$3/$E$4</f>
        <v>0</v>
      </c>
      <c r="CV239" s="1"/>
      <c r="CW239" s="121">
        <f>$K239*POWER($E$1,(CW$6-'[1]Tabulka propočtu, verze 2021'!$B$3))*CX$3/$E$4</f>
        <v>0</v>
      </c>
      <c r="CX239" s="121">
        <f>$L239*POWER($E$1,(CW$6-'[1]Tabulka propočtu, verze 2021'!$B$3))*CX$3/$E$4</f>
        <v>0</v>
      </c>
      <c r="CY239" s="1"/>
      <c r="CZ239" s="121">
        <f>$K239*POWER($E$1,(CZ$6-'[1]Tabulka propočtu, verze 2021'!$B$3))*DA$3/$E$4</f>
        <v>0</v>
      </c>
      <c r="DA239" s="121">
        <f>$L239*POWER($E$1,(CZ$6-'[1]Tabulka propočtu, verze 2021'!$B$3))*DA$3/$E$4</f>
        <v>0</v>
      </c>
      <c r="DB239" s="1"/>
      <c r="DC239" s="121">
        <f>$K239*POWER($E$1,(DC$6-'[1]Tabulka propočtu, verze 2021'!$B$3))*DD$3/$E$4</f>
        <v>0</v>
      </c>
      <c r="DD239" s="121">
        <f>$L239*POWER($E$1,(DC$6-'[1]Tabulka propočtu, verze 2021'!$B$3))*DD$3/$E$4</f>
        <v>0</v>
      </c>
      <c r="DE239" s="1"/>
    </row>
    <row r="240" spans="1:109" x14ac:dyDescent="0.2">
      <c r="A240" s="118"/>
      <c r="B240" s="130"/>
      <c r="C240" s="114" t="str">
        <f>'[1]Tabulka propočtu, verze 2021'!C235</f>
        <v>O11</v>
      </c>
      <c r="D240" s="122" t="str">
        <f>'[1]Tabulka propočtu, verze 2021'!D235</f>
        <v>DOÚO</v>
      </c>
      <c r="E240" s="131" t="str">
        <f>'[1]Tabulka propočtu, verze 2021'!E235</f>
        <v>ks ovl. jednotky</v>
      </c>
      <c r="F240" s="74">
        <f>'[1]Tabulka propočtu, verze 2021'!G235</f>
        <v>0.39072904333459607</v>
      </c>
      <c r="H240" s="126">
        <f>'[1]Tabulka propočtu, verze 2021'!$CQ235</f>
        <v>0</v>
      </c>
      <c r="I240" s="121">
        <f>'[1]Tabulka propočtu, verze 2021'!$CS235</f>
        <v>0</v>
      </c>
      <c r="K240" s="121">
        <f>'[1]Tabulka propočtu, verze 2021'!$CQ235</f>
        <v>0</v>
      </c>
      <c r="L240" s="121">
        <f>'[1]Tabulka propočtu, verze 2021'!$CS235</f>
        <v>0</v>
      </c>
      <c r="M240" s="64"/>
      <c r="N240" s="126">
        <f t="shared" si="463"/>
        <v>0</v>
      </c>
      <c r="O240" s="121">
        <f t="shared" si="464"/>
        <v>0</v>
      </c>
      <c r="P240"/>
      <c r="Q240" s="121">
        <f>$K240*POWER($E$1,(Q$6-'[1]Tabulka propočtu, verze 2021'!$B$3))*R$3/$E$4</f>
        <v>0</v>
      </c>
      <c r="R240" s="121">
        <f>$L240*POWER($E$1,(Q$6-'[1]Tabulka propočtu, verze 2021'!$B$3))*R$3/$E$4</f>
        <v>0</v>
      </c>
      <c r="S240"/>
      <c r="T240" s="121">
        <f>$K240*POWER($E$1,($T$6-'[1]Tabulka propočtu, verze 2021'!$B$3))*U$3/$E$4</f>
        <v>0</v>
      </c>
      <c r="U240" s="121">
        <f>$L240*POWER($E$1,($T$6-'[1]Tabulka propočtu, verze 2021'!$B$3))*U$3/$E$4</f>
        <v>0</v>
      </c>
      <c r="W240" s="121">
        <f>$K240*POWER($E$1,(W$6-'[1]Tabulka propočtu, verze 2021'!$B$3))*X$3/$E$4</f>
        <v>0</v>
      </c>
      <c r="X240" s="121">
        <f>$L240*POWER($E$1,(W$6-'[1]Tabulka propočtu, verze 2021'!$B$3))*X$3/$E$4</f>
        <v>0</v>
      </c>
      <c r="Z240" s="121">
        <f>$K240*POWER($E$1,(Z$6-'[1]Tabulka propočtu, verze 2021'!$B$3))*AA$3/$E$4</f>
        <v>0</v>
      </c>
      <c r="AA240" s="121">
        <f>$L240*POWER($E$1,(Z$6-'[1]Tabulka propočtu, verze 2021'!$B$3))*AA$3/$E$4</f>
        <v>0</v>
      </c>
      <c r="AB240" s="1"/>
      <c r="AC240" s="121">
        <f>$K240*POWER($E$1,(AC$6-'[1]Tabulka propočtu, verze 2021'!$B$3))*AD$3/$E$4</f>
        <v>0</v>
      </c>
      <c r="AD240" s="121">
        <f>$L240*POWER($E$1,(AC$6-'[1]Tabulka propočtu, verze 2021'!$B$3))*AD$3/$E$4</f>
        <v>0</v>
      </c>
      <c r="AE240" s="1"/>
      <c r="AF240" s="121">
        <f>$K240*POWER($E$1,(AF$6-'[1]Tabulka propočtu, verze 2021'!$B$3))*AG$3/$E$4</f>
        <v>0</v>
      </c>
      <c r="AG240" s="121">
        <f>$L240*POWER($E$1,(AF$6-'[1]Tabulka propočtu, verze 2021'!$B$3))*AG$3/$E$4</f>
        <v>0</v>
      </c>
      <c r="AH240" s="1"/>
      <c r="AI240" s="121">
        <f>$K240*POWER($E$1,(AI$6-'[1]Tabulka propočtu, verze 2021'!$B$3))*AJ$3/$E$4</f>
        <v>0</v>
      </c>
      <c r="AJ240" s="121">
        <f>$L240*POWER($E$1,(AI$6-'[1]Tabulka propočtu, verze 2021'!$B$3))*AJ$3/$E$4</f>
        <v>0</v>
      </c>
      <c r="AK240" s="1"/>
      <c r="AL240" s="121">
        <f>$K240*POWER($E$1,(AL$6-'[1]Tabulka propočtu, verze 2021'!$B$3))*AM$3/$E$4</f>
        <v>0</v>
      </c>
      <c r="AM240" s="121">
        <f>$L240*POWER($E$1,(AL$6-'[1]Tabulka propočtu, verze 2021'!$B$3))*AM$3/$E$4</f>
        <v>0</v>
      </c>
      <c r="AN240" s="1"/>
      <c r="AO240" s="121">
        <f>$K240*POWER($E$1,(AO$6-'[1]Tabulka propočtu, verze 2021'!$B$3))*AP$3/$E$4</f>
        <v>0</v>
      </c>
      <c r="AP240" s="121">
        <f>$L240*POWER($E$1,(AO$6-'[1]Tabulka propočtu, verze 2021'!$B$3))*AP$3/$E$4</f>
        <v>0</v>
      </c>
      <c r="AQ240" s="1"/>
      <c r="AR240" s="121">
        <f>$K240*POWER($E$1,(AR$6-'[1]Tabulka propočtu, verze 2021'!$B$3))*AS$3/$E$4</f>
        <v>0</v>
      </c>
      <c r="AS240" s="121">
        <f>$L240*POWER($E$1,(AR$6-'[1]Tabulka propočtu, verze 2021'!$B$3))*AS$3/$E$4</f>
        <v>0</v>
      </c>
      <c r="AT240" s="1"/>
      <c r="AU240" s="121">
        <f>$K240*POWER($E$1,(AU$6-'[1]Tabulka propočtu, verze 2021'!$B$3))*AV$3/$E$4</f>
        <v>0</v>
      </c>
      <c r="AV240" s="121">
        <f>$L240*POWER($E$1,(AU$6-'[1]Tabulka propočtu, verze 2021'!$B$3))*AV$3/$E$4</f>
        <v>0</v>
      </c>
      <c r="AW240" s="1"/>
      <c r="AX240" s="121">
        <f>$K240*POWER($E$1,(AX$6-'[1]Tabulka propočtu, verze 2021'!$B$3))*AY$3/$E$4</f>
        <v>0</v>
      </c>
      <c r="AY240" s="121">
        <f>$L240*POWER($E$1,(AX$6-'[1]Tabulka propočtu, verze 2021'!$B$3))*AY$3/$E$4</f>
        <v>0</v>
      </c>
      <c r="AZ240" s="1"/>
      <c r="BA240" s="121">
        <f>$K240*POWER($E$1,(BA$6-'[1]Tabulka propočtu, verze 2021'!$B$3))*BB$3/$E$4</f>
        <v>0</v>
      </c>
      <c r="BB240" s="121">
        <f>$L240*POWER($E$1,(BA$6-'[1]Tabulka propočtu, verze 2021'!$B$3))*BB$3/$E$4</f>
        <v>0</v>
      </c>
      <c r="BC240" s="1"/>
      <c r="BD240" s="121">
        <f>$K240*POWER($E$1,(BD$6-'[1]Tabulka propočtu, verze 2021'!$B$3))*BE$3/$E$4</f>
        <v>0</v>
      </c>
      <c r="BE240" s="121">
        <f>$L240*POWER($E$1,(BD$6-'[1]Tabulka propočtu, verze 2021'!$B$3))*BE$3/$E$4</f>
        <v>0</v>
      </c>
      <c r="BF240" s="1"/>
      <c r="BG240" s="121">
        <f>$K240*POWER($E$1,(BG$6-'[1]Tabulka propočtu, verze 2021'!$B$3))*BH$3/$E$4</f>
        <v>0</v>
      </c>
      <c r="BH240" s="121">
        <f>$L240*POWER($E$1,(BG$6-'[1]Tabulka propočtu, verze 2021'!$B$3))*BH$3/$E$4</f>
        <v>0</v>
      </c>
      <c r="BI240" s="1"/>
      <c r="BJ240" s="121">
        <f>$K240*POWER($E$1,(BJ$6-'[1]Tabulka propočtu, verze 2021'!$B$3))*BK$3/$E$4</f>
        <v>0</v>
      </c>
      <c r="BK240" s="121">
        <f>$L240*POWER($E$1,(BJ$6-'[1]Tabulka propočtu, verze 2021'!$B$3))*BK$3/$E$4</f>
        <v>0</v>
      </c>
      <c r="BL240" s="1"/>
      <c r="BM240" s="121">
        <f>$K240*POWER($E$1,(BM$6-'[1]Tabulka propočtu, verze 2021'!$B$3))*BN$3/$E$4</f>
        <v>0</v>
      </c>
      <c r="BN240" s="121">
        <f>$L240*POWER($E$1,(BM$6-'[1]Tabulka propočtu, verze 2021'!$B$3))*BN$3/$E$4</f>
        <v>0</v>
      </c>
      <c r="BO240" s="1"/>
      <c r="BP240" s="121">
        <f>$K240*POWER($E$1,(BP$6-'[1]Tabulka propočtu, verze 2021'!$B$3))*BQ$3/$E$4</f>
        <v>0</v>
      </c>
      <c r="BQ240" s="121">
        <f>$L240*POWER($E$1,(BP$6-'[1]Tabulka propočtu, verze 2021'!$B$3))*BQ$3/$E$4</f>
        <v>0</v>
      </c>
      <c r="BR240" s="1"/>
      <c r="BS240" s="121">
        <f>$K240*POWER($E$1,(BS$6-'[1]Tabulka propočtu, verze 2021'!$B$3))*BT$3/$E$4</f>
        <v>0</v>
      </c>
      <c r="BT240" s="121">
        <f>$L240*POWER($E$1,(BS$6-'[1]Tabulka propočtu, verze 2021'!$B$3))*BT$3/$E$4</f>
        <v>0</v>
      </c>
      <c r="BU240" s="1"/>
      <c r="BV240" s="121">
        <f>$K240*POWER($E$1,(BV$6-'[1]Tabulka propočtu, verze 2021'!$B$3))*BW$3/$E$4</f>
        <v>0</v>
      </c>
      <c r="BW240" s="121">
        <f>$L240*POWER($E$1,(BV$6-'[1]Tabulka propočtu, verze 2021'!$B$3))*BW$3/$E$4</f>
        <v>0</v>
      </c>
      <c r="BX240" s="1"/>
      <c r="BY240" s="121">
        <f>$K240*POWER($E$1,(BY$6-'[1]Tabulka propočtu, verze 2021'!$B$3))*BZ$3/$E$4</f>
        <v>0</v>
      </c>
      <c r="BZ240" s="121">
        <f>$L240*POWER($E$1,(BY$6-'[1]Tabulka propočtu, verze 2021'!$B$3))*BZ$3/$E$4</f>
        <v>0</v>
      </c>
      <c r="CA240" s="1"/>
      <c r="CB240" s="121">
        <f>$K240*POWER($E$1,(CB$6-'[1]Tabulka propočtu, verze 2021'!$B$3))*CC$3/$E$4</f>
        <v>0</v>
      </c>
      <c r="CC240" s="121">
        <f>$L240*POWER($E$1,(CB$6-'[1]Tabulka propočtu, verze 2021'!$B$3))*CC$3/$E$4</f>
        <v>0</v>
      </c>
      <c r="CD240" s="1"/>
      <c r="CE240" s="121">
        <f>$K240*POWER($E$1,(CE$6-'[1]Tabulka propočtu, verze 2021'!$B$3))*CF$3/$E$4</f>
        <v>0</v>
      </c>
      <c r="CF240" s="121">
        <f>$L240*POWER($E$1,(CE$6-'[1]Tabulka propočtu, verze 2021'!$B$3))*CF$3/$E$4</f>
        <v>0</v>
      </c>
      <c r="CG240" s="1"/>
      <c r="CH240" s="121">
        <f>$K240*POWER($E$1,(CH$6-'[1]Tabulka propočtu, verze 2021'!$B$3))*CI$3/$E$4</f>
        <v>0</v>
      </c>
      <c r="CI240" s="121">
        <f>$L240*POWER($E$1,(CH$6-'[1]Tabulka propočtu, verze 2021'!$B$3))*CI$3/$E$4</f>
        <v>0</v>
      </c>
      <c r="CJ240" s="1"/>
      <c r="CK240" s="121">
        <f>$K240*POWER($E$1,(CK$6-'[1]Tabulka propočtu, verze 2021'!$B$3))*CL$3/$E$4</f>
        <v>0</v>
      </c>
      <c r="CL240" s="121">
        <f>$L240*POWER($E$1,(CK$6-'[1]Tabulka propočtu, verze 2021'!$B$3))*CL$3/$E$4</f>
        <v>0</v>
      </c>
      <c r="CM240" s="1"/>
      <c r="CN240" s="121">
        <f>$K240*POWER($E$1,(CN$6-'[1]Tabulka propočtu, verze 2021'!$B$3))*CO$3/$E$4</f>
        <v>0</v>
      </c>
      <c r="CO240" s="121">
        <f>$L240*POWER($E$1,(CN$6-'[1]Tabulka propočtu, verze 2021'!$B$3))*CO$3/$E$4</f>
        <v>0</v>
      </c>
      <c r="CP240" s="1"/>
      <c r="CQ240" s="121">
        <f>$K240*POWER($E$1,(CQ$6-'[1]Tabulka propočtu, verze 2021'!$B$3))*CR$3/$E$4</f>
        <v>0</v>
      </c>
      <c r="CR240" s="121">
        <f>$L240*POWER($E$1,(CQ$6-'[1]Tabulka propočtu, verze 2021'!$B$3))*CR$3/$E$4</f>
        <v>0</v>
      </c>
      <c r="CS240" s="1"/>
      <c r="CT240" s="121">
        <f>$K240*POWER($E$1,(CT$6-'[1]Tabulka propočtu, verze 2021'!$B$3))*CU$3/$E$4</f>
        <v>0</v>
      </c>
      <c r="CU240" s="121">
        <f>$L240*POWER($E$1,(CT$6-'[1]Tabulka propočtu, verze 2021'!$B$3))*CU$3/$E$4</f>
        <v>0</v>
      </c>
      <c r="CV240" s="1"/>
      <c r="CW240" s="121">
        <f>$K240*POWER($E$1,(CW$6-'[1]Tabulka propočtu, verze 2021'!$B$3))*CX$3/$E$4</f>
        <v>0</v>
      </c>
      <c r="CX240" s="121">
        <f>$L240*POWER($E$1,(CW$6-'[1]Tabulka propočtu, verze 2021'!$B$3))*CX$3/$E$4</f>
        <v>0</v>
      </c>
      <c r="CY240" s="1"/>
      <c r="CZ240" s="121">
        <f>$K240*POWER($E$1,(CZ$6-'[1]Tabulka propočtu, verze 2021'!$B$3))*DA$3/$E$4</f>
        <v>0</v>
      </c>
      <c r="DA240" s="121">
        <f>$L240*POWER($E$1,(CZ$6-'[1]Tabulka propočtu, verze 2021'!$B$3))*DA$3/$E$4</f>
        <v>0</v>
      </c>
      <c r="DB240" s="1"/>
      <c r="DC240" s="121">
        <f>$K240*POWER($E$1,(DC$6-'[1]Tabulka propočtu, verze 2021'!$B$3))*DD$3/$E$4</f>
        <v>0</v>
      </c>
      <c r="DD240" s="121">
        <f>$L240*POWER($E$1,(DC$6-'[1]Tabulka propočtu, verze 2021'!$B$3))*DD$3/$E$4</f>
        <v>0</v>
      </c>
      <c r="DE240" s="1"/>
    </row>
    <row r="241" spans="1:109" x14ac:dyDescent="0.2">
      <c r="A241" s="118"/>
      <c r="B241" s="123" t="s">
        <v>32</v>
      </c>
      <c r="C241" s="114" t="str">
        <f>'[1]Tabulka propočtu, verze 2021'!C236</f>
        <v>O12</v>
      </c>
      <c r="D241" s="75" t="str">
        <f>'[1]Tabulka propočtu, verze 2021'!D236</f>
        <v>Rezervní řádek</v>
      </c>
      <c r="E241" s="76">
        <f>'[1]Tabulka propočtu, verze 2021'!E236</f>
        <v>0</v>
      </c>
      <c r="F241" s="153">
        <f>'[1]Tabulka propočtu, verze 2021'!G236</f>
        <v>0</v>
      </c>
      <c r="H241" s="126">
        <f>'[1]Tabulka propočtu, verze 2021'!$CQ236</f>
        <v>0</v>
      </c>
      <c r="I241" s="121">
        <f>'[1]Tabulka propočtu, verze 2021'!$CS236</f>
        <v>0</v>
      </c>
      <c r="K241" s="121">
        <f>'[1]Tabulka propočtu, verze 2021'!$CQ236</f>
        <v>0</v>
      </c>
      <c r="L241" s="121">
        <f>'[1]Tabulka propočtu, verze 2021'!$CS236</f>
        <v>0</v>
      </c>
      <c r="M241" s="64"/>
      <c r="N241" s="126">
        <f t="shared" si="463"/>
        <v>0</v>
      </c>
      <c r="O241" s="121">
        <f t="shared" si="464"/>
        <v>0</v>
      </c>
      <c r="P241"/>
      <c r="Q241" s="121">
        <f>$K241*POWER($E$1,(Q$6-'[1]Tabulka propočtu, verze 2021'!$B$3))*R$3/$E$4</f>
        <v>0</v>
      </c>
      <c r="R241" s="121">
        <f>$L241*POWER($E$1,(Q$6-'[1]Tabulka propočtu, verze 2021'!$B$3))*R$3/$E$4</f>
        <v>0</v>
      </c>
      <c r="S241"/>
      <c r="T241" s="121">
        <f>$K241*POWER($E$1,($T$6-'[1]Tabulka propočtu, verze 2021'!$B$3))*U$3/$E$4</f>
        <v>0</v>
      </c>
      <c r="U241" s="121">
        <f>$L241*POWER($E$1,($T$6-'[1]Tabulka propočtu, verze 2021'!$B$3))*U$3/$E$4</f>
        <v>0</v>
      </c>
      <c r="W241" s="121">
        <f>$K241*POWER($E$1,(W$6-'[1]Tabulka propočtu, verze 2021'!$B$3))*X$3/$E$4</f>
        <v>0</v>
      </c>
      <c r="X241" s="121">
        <f>$L241*POWER($E$1,(W$6-'[1]Tabulka propočtu, verze 2021'!$B$3))*X$3/$E$4</f>
        <v>0</v>
      </c>
      <c r="Z241" s="121">
        <f>$K241*POWER($E$1,(Z$6-'[1]Tabulka propočtu, verze 2021'!$B$3))*AA$3/$E$4</f>
        <v>0</v>
      </c>
      <c r="AA241" s="121">
        <f>$L241*POWER($E$1,(Z$6-'[1]Tabulka propočtu, verze 2021'!$B$3))*AA$3/$E$4</f>
        <v>0</v>
      </c>
      <c r="AB241" s="1"/>
      <c r="AC241" s="121">
        <f>$K241*POWER($E$1,(AC$6-'[1]Tabulka propočtu, verze 2021'!$B$3))*AD$3/$E$4</f>
        <v>0</v>
      </c>
      <c r="AD241" s="121">
        <f>$L241*POWER($E$1,(AC$6-'[1]Tabulka propočtu, verze 2021'!$B$3))*AD$3/$E$4</f>
        <v>0</v>
      </c>
      <c r="AE241" s="1"/>
      <c r="AF241" s="121">
        <f>$K241*POWER($E$1,(AF$6-'[1]Tabulka propočtu, verze 2021'!$B$3))*AG$3/$E$4</f>
        <v>0</v>
      </c>
      <c r="AG241" s="121">
        <f>$L241*POWER($E$1,(AF$6-'[1]Tabulka propočtu, verze 2021'!$B$3))*AG$3/$E$4</f>
        <v>0</v>
      </c>
      <c r="AH241" s="1"/>
      <c r="AI241" s="121">
        <f>$K241*POWER($E$1,(AI$6-'[1]Tabulka propočtu, verze 2021'!$B$3))*AJ$3/$E$4</f>
        <v>0</v>
      </c>
      <c r="AJ241" s="121">
        <f>$L241*POWER($E$1,(AI$6-'[1]Tabulka propočtu, verze 2021'!$B$3))*AJ$3/$E$4</f>
        <v>0</v>
      </c>
      <c r="AK241" s="1"/>
      <c r="AL241" s="121">
        <f>$K241*POWER($E$1,(AL$6-'[1]Tabulka propočtu, verze 2021'!$B$3))*AM$3/$E$4</f>
        <v>0</v>
      </c>
      <c r="AM241" s="121">
        <f>$L241*POWER($E$1,(AL$6-'[1]Tabulka propočtu, verze 2021'!$B$3))*AM$3/$E$4</f>
        <v>0</v>
      </c>
      <c r="AN241" s="1"/>
      <c r="AO241" s="121">
        <f>$K241*POWER($E$1,(AO$6-'[1]Tabulka propočtu, verze 2021'!$B$3))*AP$3/$E$4</f>
        <v>0</v>
      </c>
      <c r="AP241" s="121">
        <f>$L241*POWER($E$1,(AO$6-'[1]Tabulka propočtu, verze 2021'!$B$3))*AP$3/$E$4</f>
        <v>0</v>
      </c>
      <c r="AQ241" s="1"/>
      <c r="AR241" s="121">
        <f>$K241*POWER($E$1,(AR$6-'[1]Tabulka propočtu, verze 2021'!$B$3))*AS$3/$E$4</f>
        <v>0</v>
      </c>
      <c r="AS241" s="121">
        <f>$L241*POWER($E$1,(AR$6-'[1]Tabulka propočtu, verze 2021'!$B$3))*AS$3/$E$4</f>
        <v>0</v>
      </c>
      <c r="AT241" s="1"/>
      <c r="AU241" s="121">
        <f>$K241*POWER($E$1,(AU$6-'[1]Tabulka propočtu, verze 2021'!$B$3))*AV$3/$E$4</f>
        <v>0</v>
      </c>
      <c r="AV241" s="121">
        <f>$L241*POWER($E$1,(AU$6-'[1]Tabulka propočtu, verze 2021'!$B$3))*AV$3/$E$4</f>
        <v>0</v>
      </c>
      <c r="AW241" s="1"/>
      <c r="AX241" s="121">
        <f>$K241*POWER($E$1,(AX$6-'[1]Tabulka propočtu, verze 2021'!$B$3))*AY$3/$E$4</f>
        <v>0</v>
      </c>
      <c r="AY241" s="121">
        <f>$L241*POWER($E$1,(AX$6-'[1]Tabulka propočtu, verze 2021'!$B$3))*AY$3/$E$4</f>
        <v>0</v>
      </c>
      <c r="AZ241" s="1"/>
      <c r="BA241" s="121">
        <f>$K241*POWER($E$1,(BA$6-'[1]Tabulka propočtu, verze 2021'!$B$3))*BB$3/$E$4</f>
        <v>0</v>
      </c>
      <c r="BB241" s="121">
        <f>$L241*POWER($E$1,(BA$6-'[1]Tabulka propočtu, verze 2021'!$B$3))*BB$3/$E$4</f>
        <v>0</v>
      </c>
      <c r="BC241" s="1"/>
      <c r="BD241" s="121">
        <f>$K241*POWER($E$1,(BD$6-'[1]Tabulka propočtu, verze 2021'!$B$3))*BE$3/$E$4</f>
        <v>0</v>
      </c>
      <c r="BE241" s="121">
        <f>$L241*POWER($E$1,(BD$6-'[1]Tabulka propočtu, verze 2021'!$B$3))*BE$3/$E$4</f>
        <v>0</v>
      </c>
      <c r="BF241" s="1"/>
      <c r="BG241" s="121">
        <f>$K241*POWER($E$1,(BG$6-'[1]Tabulka propočtu, verze 2021'!$B$3))*BH$3/$E$4</f>
        <v>0</v>
      </c>
      <c r="BH241" s="121">
        <f>$L241*POWER($E$1,(BG$6-'[1]Tabulka propočtu, verze 2021'!$B$3))*BH$3/$E$4</f>
        <v>0</v>
      </c>
      <c r="BI241" s="1"/>
      <c r="BJ241" s="121">
        <f>$K241*POWER($E$1,(BJ$6-'[1]Tabulka propočtu, verze 2021'!$B$3))*BK$3/$E$4</f>
        <v>0</v>
      </c>
      <c r="BK241" s="121">
        <f>$L241*POWER($E$1,(BJ$6-'[1]Tabulka propočtu, verze 2021'!$B$3))*BK$3/$E$4</f>
        <v>0</v>
      </c>
      <c r="BL241" s="1"/>
      <c r="BM241" s="121">
        <f>$K241*POWER($E$1,(BM$6-'[1]Tabulka propočtu, verze 2021'!$B$3))*BN$3/$E$4</f>
        <v>0</v>
      </c>
      <c r="BN241" s="121">
        <f>$L241*POWER($E$1,(BM$6-'[1]Tabulka propočtu, verze 2021'!$B$3))*BN$3/$E$4</f>
        <v>0</v>
      </c>
      <c r="BO241" s="1"/>
      <c r="BP241" s="121">
        <f>$K241*POWER($E$1,(BP$6-'[1]Tabulka propočtu, verze 2021'!$B$3))*BQ$3/$E$4</f>
        <v>0</v>
      </c>
      <c r="BQ241" s="121">
        <f>$L241*POWER($E$1,(BP$6-'[1]Tabulka propočtu, verze 2021'!$B$3))*BQ$3/$E$4</f>
        <v>0</v>
      </c>
      <c r="BR241" s="1"/>
      <c r="BS241" s="121">
        <f>$K241*POWER($E$1,(BS$6-'[1]Tabulka propočtu, verze 2021'!$B$3))*BT$3/$E$4</f>
        <v>0</v>
      </c>
      <c r="BT241" s="121">
        <f>$L241*POWER($E$1,(BS$6-'[1]Tabulka propočtu, verze 2021'!$B$3))*BT$3/$E$4</f>
        <v>0</v>
      </c>
      <c r="BU241" s="1"/>
      <c r="BV241" s="121">
        <f>$K241*POWER($E$1,(BV$6-'[1]Tabulka propočtu, verze 2021'!$B$3))*BW$3/$E$4</f>
        <v>0</v>
      </c>
      <c r="BW241" s="121">
        <f>$L241*POWER($E$1,(BV$6-'[1]Tabulka propočtu, verze 2021'!$B$3))*BW$3/$E$4</f>
        <v>0</v>
      </c>
      <c r="BX241" s="1"/>
      <c r="BY241" s="121">
        <f>$K241*POWER($E$1,(BY$6-'[1]Tabulka propočtu, verze 2021'!$B$3))*BZ$3/$E$4</f>
        <v>0</v>
      </c>
      <c r="BZ241" s="121">
        <f>$L241*POWER($E$1,(BY$6-'[1]Tabulka propočtu, verze 2021'!$B$3))*BZ$3/$E$4</f>
        <v>0</v>
      </c>
      <c r="CA241" s="1"/>
      <c r="CB241" s="121">
        <f>$K241*POWER($E$1,(CB$6-'[1]Tabulka propočtu, verze 2021'!$B$3))*CC$3/$E$4</f>
        <v>0</v>
      </c>
      <c r="CC241" s="121">
        <f>$L241*POWER($E$1,(CB$6-'[1]Tabulka propočtu, verze 2021'!$B$3))*CC$3/$E$4</f>
        <v>0</v>
      </c>
      <c r="CD241" s="1"/>
      <c r="CE241" s="121">
        <f>$K241*POWER($E$1,(CE$6-'[1]Tabulka propočtu, verze 2021'!$B$3))*CF$3/$E$4</f>
        <v>0</v>
      </c>
      <c r="CF241" s="121">
        <f>$L241*POWER($E$1,(CE$6-'[1]Tabulka propočtu, verze 2021'!$B$3))*CF$3/$E$4</f>
        <v>0</v>
      </c>
      <c r="CG241" s="1"/>
      <c r="CH241" s="121">
        <f>$K241*POWER($E$1,(CH$6-'[1]Tabulka propočtu, verze 2021'!$B$3))*CI$3/$E$4</f>
        <v>0</v>
      </c>
      <c r="CI241" s="121">
        <f>$L241*POWER($E$1,(CH$6-'[1]Tabulka propočtu, verze 2021'!$B$3))*CI$3/$E$4</f>
        <v>0</v>
      </c>
      <c r="CJ241" s="1"/>
      <c r="CK241" s="121">
        <f>$K241*POWER($E$1,(CK$6-'[1]Tabulka propočtu, verze 2021'!$B$3))*CL$3/$E$4</f>
        <v>0</v>
      </c>
      <c r="CL241" s="121">
        <f>$L241*POWER($E$1,(CK$6-'[1]Tabulka propočtu, verze 2021'!$B$3))*CL$3/$E$4</f>
        <v>0</v>
      </c>
      <c r="CM241" s="1"/>
      <c r="CN241" s="121">
        <f>$K241*POWER($E$1,(CN$6-'[1]Tabulka propočtu, verze 2021'!$B$3))*CO$3/$E$4</f>
        <v>0</v>
      </c>
      <c r="CO241" s="121">
        <f>$L241*POWER($E$1,(CN$6-'[1]Tabulka propočtu, verze 2021'!$B$3))*CO$3/$E$4</f>
        <v>0</v>
      </c>
      <c r="CP241" s="1"/>
      <c r="CQ241" s="121">
        <f>$K241*POWER($E$1,(CQ$6-'[1]Tabulka propočtu, verze 2021'!$B$3))*CR$3/$E$4</f>
        <v>0</v>
      </c>
      <c r="CR241" s="121">
        <f>$L241*POWER($E$1,(CQ$6-'[1]Tabulka propočtu, verze 2021'!$B$3))*CR$3/$E$4</f>
        <v>0</v>
      </c>
      <c r="CS241" s="1"/>
      <c r="CT241" s="121">
        <f>$K241*POWER($E$1,(CT$6-'[1]Tabulka propočtu, verze 2021'!$B$3))*CU$3/$E$4</f>
        <v>0</v>
      </c>
      <c r="CU241" s="121">
        <f>$L241*POWER($E$1,(CT$6-'[1]Tabulka propočtu, verze 2021'!$B$3))*CU$3/$E$4</f>
        <v>0</v>
      </c>
      <c r="CV241" s="1"/>
      <c r="CW241" s="121">
        <f>$K241*POWER($E$1,(CW$6-'[1]Tabulka propočtu, verze 2021'!$B$3))*CX$3/$E$4</f>
        <v>0</v>
      </c>
      <c r="CX241" s="121">
        <f>$L241*POWER($E$1,(CW$6-'[1]Tabulka propočtu, verze 2021'!$B$3))*CX$3/$E$4</f>
        <v>0</v>
      </c>
      <c r="CY241" s="1"/>
      <c r="CZ241" s="121">
        <f>$K241*POWER($E$1,(CZ$6-'[1]Tabulka propočtu, verze 2021'!$B$3))*DA$3/$E$4</f>
        <v>0</v>
      </c>
      <c r="DA241" s="121">
        <f>$L241*POWER($E$1,(CZ$6-'[1]Tabulka propočtu, verze 2021'!$B$3))*DA$3/$E$4</f>
        <v>0</v>
      </c>
      <c r="DB241" s="1"/>
      <c r="DC241" s="121">
        <f>$K241*POWER($E$1,(DC$6-'[1]Tabulka propočtu, verze 2021'!$B$3))*DD$3/$E$4</f>
        <v>0</v>
      </c>
      <c r="DD241" s="121">
        <f>$L241*POWER($E$1,(DC$6-'[1]Tabulka propočtu, verze 2021'!$B$3))*DD$3/$E$4</f>
        <v>0</v>
      </c>
      <c r="DE241" s="1"/>
    </row>
    <row r="242" spans="1:109" x14ac:dyDescent="0.2">
      <c r="A242" s="118"/>
      <c r="B242" s="119"/>
      <c r="C242" s="114" t="str">
        <f>'[1]Tabulka propočtu, verze 2021'!C237</f>
        <v>O13</v>
      </c>
      <c r="D242" s="75" t="str">
        <f>'[1]Tabulka propočtu, verze 2021'!D237</f>
        <v>Rezervní řádek</v>
      </c>
      <c r="E242" s="76">
        <f>'[1]Tabulka propočtu, verze 2021'!E237</f>
        <v>0</v>
      </c>
      <c r="F242" s="153">
        <f>'[1]Tabulka propočtu, verze 2021'!G237</f>
        <v>0</v>
      </c>
      <c r="H242" s="126">
        <f>'[1]Tabulka propočtu, verze 2021'!$CQ237</f>
        <v>0</v>
      </c>
      <c r="I242" s="121">
        <f>'[1]Tabulka propočtu, verze 2021'!$CS237</f>
        <v>0</v>
      </c>
      <c r="K242" s="121">
        <f>'[1]Tabulka propočtu, verze 2021'!$CQ237</f>
        <v>0</v>
      </c>
      <c r="L242" s="121">
        <f>'[1]Tabulka propočtu, verze 2021'!$CS237</f>
        <v>0</v>
      </c>
      <c r="M242" s="64"/>
      <c r="N242" s="126">
        <f t="shared" si="463"/>
        <v>0</v>
      </c>
      <c r="O242" s="121">
        <f t="shared" si="464"/>
        <v>0</v>
      </c>
      <c r="P242"/>
      <c r="Q242" s="121">
        <f>$K242*POWER($E$1,(Q$6-'[1]Tabulka propočtu, verze 2021'!$B$3))*R$3/$E$4</f>
        <v>0</v>
      </c>
      <c r="R242" s="121">
        <f>$L242*POWER($E$1,(Q$6-'[1]Tabulka propočtu, verze 2021'!$B$3))*R$3/$E$4</f>
        <v>0</v>
      </c>
      <c r="S242"/>
      <c r="T242" s="121">
        <f>$K242*POWER($E$1,($T$6-'[1]Tabulka propočtu, verze 2021'!$B$3))*U$3/$E$4</f>
        <v>0</v>
      </c>
      <c r="U242" s="121">
        <f>$L242*POWER($E$1,($T$6-'[1]Tabulka propočtu, verze 2021'!$B$3))*U$3/$E$4</f>
        <v>0</v>
      </c>
      <c r="W242" s="121">
        <f>$K242*POWER($E$1,(W$6-'[1]Tabulka propočtu, verze 2021'!$B$3))*X$3/$E$4</f>
        <v>0</v>
      </c>
      <c r="X242" s="121">
        <f>$L242*POWER($E$1,(W$6-'[1]Tabulka propočtu, verze 2021'!$B$3))*X$3/$E$4</f>
        <v>0</v>
      </c>
      <c r="Z242" s="121">
        <f>$K242*POWER($E$1,(Z$6-'[1]Tabulka propočtu, verze 2021'!$B$3))*AA$3/$E$4</f>
        <v>0</v>
      </c>
      <c r="AA242" s="121">
        <f>$L242*POWER($E$1,(Z$6-'[1]Tabulka propočtu, verze 2021'!$B$3))*AA$3/$E$4</f>
        <v>0</v>
      </c>
      <c r="AB242" s="1"/>
      <c r="AC242" s="121">
        <f>$K242*POWER($E$1,(AC$6-'[1]Tabulka propočtu, verze 2021'!$B$3))*AD$3/$E$4</f>
        <v>0</v>
      </c>
      <c r="AD242" s="121">
        <f>$L242*POWER($E$1,(AC$6-'[1]Tabulka propočtu, verze 2021'!$B$3))*AD$3/$E$4</f>
        <v>0</v>
      </c>
      <c r="AE242" s="1"/>
      <c r="AF242" s="121">
        <f>$K242*POWER($E$1,(AF$6-'[1]Tabulka propočtu, verze 2021'!$B$3))*AG$3/$E$4</f>
        <v>0</v>
      </c>
      <c r="AG242" s="121">
        <f>$L242*POWER($E$1,(AF$6-'[1]Tabulka propočtu, verze 2021'!$B$3))*AG$3/$E$4</f>
        <v>0</v>
      </c>
      <c r="AH242" s="1"/>
      <c r="AI242" s="121">
        <f>$K242*POWER($E$1,(AI$6-'[1]Tabulka propočtu, verze 2021'!$B$3))*AJ$3/$E$4</f>
        <v>0</v>
      </c>
      <c r="AJ242" s="121">
        <f>$L242*POWER($E$1,(AI$6-'[1]Tabulka propočtu, verze 2021'!$B$3))*AJ$3/$E$4</f>
        <v>0</v>
      </c>
      <c r="AK242" s="1"/>
      <c r="AL242" s="121">
        <f>$K242*POWER($E$1,(AL$6-'[1]Tabulka propočtu, verze 2021'!$B$3))*AM$3/$E$4</f>
        <v>0</v>
      </c>
      <c r="AM242" s="121">
        <f>$L242*POWER($E$1,(AL$6-'[1]Tabulka propočtu, verze 2021'!$B$3))*AM$3/$E$4</f>
        <v>0</v>
      </c>
      <c r="AN242" s="1"/>
      <c r="AO242" s="121">
        <f>$K242*POWER($E$1,(AO$6-'[1]Tabulka propočtu, verze 2021'!$B$3))*AP$3/$E$4</f>
        <v>0</v>
      </c>
      <c r="AP242" s="121">
        <f>$L242*POWER($E$1,(AO$6-'[1]Tabulka propočtu, verze 2021'!$B$3))*AP$3/$E$4</f>
        <v>0</v>
      </c>
      <c r="AQ242" s="1"/>
      <c r="AR242" s="121">
        <f>$K242*POWER($E$1,(AR$6-'[1]Tabulka propočtu, verze 2021'!$B$3))*AS$3/$E$4</f>
        <v>0</v>
      </c>
      <c r="AS242" s="121">
        <f>$L242*POWER($E$1,(AR$6-'[1]Tabulka propočtu, verze 2021'!$B$3))*AS$3/$E$4</f>
        <v>0</v>
      </c>
      <c r="AT242" s="1"/>
      <c r="AU242" s="121">
        <f>$K242*POWER($E$1,(AU$6-'[1]Tabulka propočtu, verze 2021'!$B$3))*AV$3/$E$4</f>
        <v>0</v>
      </c>
      <c r="AV242" s="121">
        <f>$L242*POWER($E$1,(AU$6-'[1]Tabulka propočtu, verze 2021'!$B$3))*AV$3/$E$4</f>
        <v>0</v>
      </c>
      <c r="AW242" s="1"/>
      <c r="AX242" s="121">
        <f>$K242*POWER($E$1,(AX$6-'[1]Tabulka propočtu, verze 2021'!$B$3))*AY$3/$E$4</f>
        <v>0</v>
      </c>
      <c r="AY242" s="121">
        <f>$L242*POWER($E$1,(AX$6-'[1]Tabulka propočtu, verze 2021'!$B$3))*AY$3/$E$4</f>
        <v>0</v>
      </c>
      <c r="AZ242" s="1"/>
      <c r="BA242" s="121">
        <f>$K242*POWER($E$1,(BA$6-'[1]Tabulka propočtu, verze 2021'!$B$3))*BB$3/$E$4</f>
        <v>0</v>
      </c>
      <c r="BB242" s="121">
        <f>$L242*POWER($E$1,(BA$6-'[1]Tabulka propočtu, verze 2021'!$B$3))*BB$3/$E$4</f>
        <v>0</v>
      </c>
      <c r="BC242" s="1"/>
      <c r="BD242" s="121">
        <f>$K242*POWER($E$1,(BD$6-'[1]Tabulka propočtu, verze 2021'!$B$3))*BE$3/$E$4</f>
        <v>0</v>
      </c>
      <c r="BE242" s="121">
        <f>$L242*POWER($E$1,(BD$6-'[1]Tabulka propočtu, verze 2021'!$B$3))*BE$3/$E$4</f>
        <v>0</v>
      </c>
      <c r="BF242" s="1"/>
      <c r="BG242" s="121">
        <f>$K242*POWER($E$1,(BG$6-'[1]Tabulka propočtu, verze 2021'!$B$3))*BH$3/$E$4</f>
        <v>0</v>
      </c>
      <c r="BH242" s="121">
        <f>$L242*POWER($E$1,(BG$6-'[1]Tabulka propočtu, verze 2021'!$B$3))*BH$3/$E$4</f>
        <v>0</v>
      </c>
      <c r="BI242" s="1"/>
      <c r="BJ242" s="121">
        <f>$K242*POWER($E$1,(BJ$6-'[1]Tabulka propočtu, verze 2021'!$B$3))*BK$3/$E$4</f>
        <v>0</v>
      </c>
      <c r="BK242" s="121">
        <f>$L242*POWER($E$1,(BJ$6-'[1]Tabulka propočtu, verze 2021'!$B$3))*BK$3/$E$4</f>
        <v>0</v>
      </c>
      <c r="BL242" s="1"/>
      <c r="BM242" s="121">
        <f>$K242*POWER($E$1,(BM$6-'[1]Tabulka propočtu, verze 2021'!$B$3))*BN$3/$E$4</f>
        <v>0</v>
      </c>
      <c r="BN242" s="121">
        <f>$L242*POWER($E$1,(BM$6-'[1]Tabulka propočtu, verze 2021'!$B$3))*BN$3/$E$4</f>
        <v>0</v>
      </c>
      <c r="BO242" s="1"/>
      <c r="BP242" s="121">
        <f>$K242*POWER($E$1,(BP$6-'[1]Tabulka propočtu, verze 2021'!$B$3))*BQ$3/$E$4</f>
        <v>0</v>
      </c>
      <c r="BQ242" s="121">
        <f>$L242*POWER($E$1,(BP$6-'[1]Tabulka propočtu, verze 2021'!$B$3))*BQ$3/$E$4</f>
        <v>0</v>
      </c>
      <c r="BR242" s="1"/>
      <c r="BS242" s="121">
        <f>$K242*POWER($E$1,(BS$6-'[1]Tabulka propočtu, verze 2021'!$B$3))*BT$3/$E$4</f>
        <v>0</v>
      </c>
      <c r="BT242" s="121">
        <f>$L242*POWER($E$1,(BS$6-'[1]Tabulka propočtu, verze 2021'!$B$3))*BT$3/$E$4</f>
        <v>0</v>
      </c>
      <c r="BU242" s="1"/>
      <c r="BV242" s="121">
        <f>$K242*POWER($E$1,(BV$6-'[1]Tabulka propočtu, verze 2021'!$B$3))*BW$3/$E$4</f>
        <v>0</v>
      </c>
      <c r="BW242" s="121">
        <f>$L242*POWER($E$1,(BV$6-'[1]Tabulka propočtu, verze 2021'!$B$3))*BW$3/$E$4</f>
        <v>0</v>
      </c>
      <c r="BX242" s="1"/>
      <c r="BY242" s="121">
        <f>$K242*POWER($E$1,(BY$6-'[1]Tabulka propočtu, verze 2021'!$B$3))*BZ$3/$E$4</f>
        <v>0</v>
      </c>
      <c r="BZ242" s="121">
        <f>$L242*POWER($E$1,(BY$6-'[1]Tabulka propočtu, verze 2021'!$B$3))*BZ$3/$E$4</f>
        <v>0</v>
      </c>
      <c r="CA242" s="1"/>
      <c r="CB242" s="121">
        <f>$K242*POWER($E$1,(CB$6-'[1]Tabulka propočtu, verze 2021'!$B$3))*CC$3/$E$4</f>
        <v>0</v>
      </c>
      <c r="CC242" s="121">
        <f>$L242*POWER($E$1,(CB$6-'[1]Tabulka propočtu, verze 2021'!$B$3))*CC$3/$E$4</f>
        <v>0</v>
      </c>
      <c r="CD242" s="1"/>
      <c r="CE242" s="121">
        <f>$K242*POWER($E$1,(CE$6-'[1]Tabulka propočtu, verze 2021'!$B$3))*CF$3/$E$4</f>
        <v>0</v>
      </c>
      <c r="CF242" s="121">
        <f>$L242*POWER($E$1,(CE$6-'[1]Tabulka propočtu, verze 2021'!$B$3))*CF$3/$E$4</f>
        <v>0</v>
      </c>
      <c r="CG242" s="1"/>
      <c r="CH242" s="121">
        <f>$K242*POWER($E$1,(CH$6-'[1]Tabulka propočtu, verze 2021'!$B$3))*CI$3/$E$4</f>
        <v>0</v>
      </c>
      <c r="CI242" s="121">
        <f>$L242*POWER($E$1,(CH$6-'[1]Tabulka propočtu, verze 2021'!$B$3))*CI$3/$E$4</f>
        <v>0</v>
      </c>
      <c r="CJ242" s="1"/>
      <c r="CK242" s="121">
        <f>$K242*POWER($E$1,(CK$6-'[1]Tabulka propočtu, verze 2021'!$B$3))*CL$3/$E$4</f>
        <v>0</v>
      </c>
      <c r="CL242" s="121">
        <f>$L242*POWER($E$1,(CK$6-'[1]Tabulka propočtu, verze 2021'!$B$3))*CL$3/$E$4</f>
        <v>0</v>
      </c>
      <c r="CM242" s="1"/>
      <c r="CN242" s="121">
        <f>$K242*POWER($E$1,(CN$6-'[1]Tabulka propočtu, verze 2021'!$B$3))*CO$3/$E$4</f>
        <v>0</v>
      </c>
      <c r="CO242" s="121">
        <f>$L242*POWER($E$1,(CN$6-'[1]Tabulka propočtu, verze 2021'!$B$3))*CO$3/$E$4</f>
        <v>0</v>
      </c>
      <c r="CP242" s="1"/>
      <c r="CQ242" s="121">
        <f>$K242*POWER($E$1,(CQ$6-'[1]Tabulka propočtu, verze 2021'!$B$3))*CR$3/$E$4</f>
        <v>0</v>
      </c>
      <c r="CR242" s="121">
        <f>$L242*POWER($E$1,(CQ$6-'[1]Tabulka propočtu, verze 2021'!$B$3))*CR$3/$E$4</f>
        <v>0</v>
      </c>
      <c r="CS242" s="1"/>
      <c r="CT242" s="121">
        <f>$K242*POWER($E$1,(CT$6-'[1]Tabulka propočtu, verze 2021'!$B$3))*CU$3/$E$4</f>
        <v>0</v>
      </c>
      <c r="CU242" s="121">
        <f>$L242*POWER($E$1,(CT$6-'[1]Tabulka propočtu, verze 2021'!$B$3))*CU$3/$E$4</f>
        <v>0</v>
      </c>
      <c r="CV242" s="1"/>
      <c r="CW242" s="121">
        <f>$K242*POWER($E$1,(CW$6-'[1]Tabulka propočtu, verze 2021'!$B$3))*CX$3/$E$4</f>
        <v>0</v>
      </c>
      <c r="CX242" s="121">
        <f>$L242*POWER($E$1,(CW$6-'[1]Tabulka propočtu, verze 2021'!$B$3))*CX$3/$E$4</f>
        <v>0</v>
      </c>
      <c r="CY242" s="1"/>
      <c r="CZ242" s="121">
        <f>$K242*POWER($E$1,(CZ$6-'[1]Tabulka propočtu, verze 2021'!$B$3))*DA$3/$E$4</f>
        <v>0</v>
      </c>
      <c r="DA242" s="121">
        <f>$L242*POWER($E$1,(CZ$6-'[1]Tabulka propočtu, verze 2021'!$B$3))*DA$3/$E$4</f>
        <v>0</v>
      </c>
      <c r="DB242" s="1"/>
      <c r="DC242" s="121">
        <f>$K242*POWER($E$1,(DC$6-'[1]Tabulka propočtu, verze 2021'!$B$3))*DD$3/$E$4</f>
        <v>0</v>
      </c>
      <c r="DD242" s="121">
        <f>$L242*POWER($E$1,(DC$6-'[1]Tabulka propočtu, verze 2021'!$B$3))*DD$3/$E$4</f>
        <v>0</v>
      </c>
      <c r="DE242" s="1"/>
    </row>
    <row r="243" spans="1:109" x14ac:dyDescent="0.2">
      <c r="A243" s="118"/>
      <c r="B243" s="119"/>
      <c r="C243" s="114" t="str">
        <f>'[1]Tabulka propočtu, verze 2021'!C238</f>
        <v>O14</v>
      </c>
      <c r="D243" s="75" t="str">
        <f>'[1]Tabulka propočtu, verze 2021'!D238</f>
        <v>Rezervní řádek</v>
      </c>
      <c r="E243" s="76">
        <f>'[1]Tabulka propočtu, verze 2021'!E238</f>
        <v>0</v>
      </c>
      <c r="F243" s="153">
        <f>'[1]Tabulka propočtu, verze 2021'!G238</f>
        <v>0</v>
      </c>
      <c r="H243" s="126">
        <f>'[1]Tabulka propočtu, verze 2021'!$CQ238</f>
        <v>0</v>
      </c>
      <c r="I243" s="121">
        <f>'[1]Tabulka propočtu, verze 2021'!$CS238</f>
        <v>0</v>
      </c>
      <c r="K243" s="121">
        <f>'[1]Tabulka propočtu, verze 2021'!$CQ238</f>
        <v>0</v>
      </c>
      <c r="L243" s="121">
        <f>'[1]Tabulka propočtu, verze 2021'!$CS238</f>
        <v>0</v>
      </c>
      <c r="M243" s="64"/>
      <c r="N243" s="126">
        <f t="shared" si="463"/>
        <v>0</v>
      </c>
      <c r="O243" s="121">
        <f t="shared" si="464"/>
        <v>0</v>
      </c>
      <c r="P243"/>
      <c r="Q243" s="121">
        <f>$K243*POWER($E$1,(Q$6-'[1]Tabulka propočtu, verze 2021'!$B$3))*R$3/$E$4</f>
        <v>0</v>
      </c>
      <c r="R243" s="121">
        <f>$L243*POWER($E$1,(Q$6-'[1]Tabulka propočtu, verze 2021'!$B$3))*R$3/$E$4</f>
        <v>0</v>
      </c>
      <c r="S243"/>
      <c r="T243" s="121">
        <f>$K243*POWER($E$1,($T$6-'[1]Tabulka propočtu, verze 2021'!$B$3))*U$3/$E$4</f>
        <v>0</v>
      </c>
      <c r="U243" s="121">
        <f>$L243*POWER($E$1,($T$6-'[1]Tabulka propočtu, verze 2021'!$B$3))*U$3/$E$4</f>
        <v>0</v>
      </c>
      <c r="W243" s="121">
        <f>$K243*POWER($E$1,(W$6-'[1]Tabulka propočtu, verze 2021'!$B$3))*X$3/$E$4</f>
        <v>0</v>
      </c>
      <c r="X243" s="121">
        <f>$L243*POWER($E$1,(W$6-'[1]Tabulka propočtu, verze 2021'!$B$3))*X$3/$E$4</f>
        <v>0</v>
      </c>
      <c r="Z243" s="121">
        <f>$K243*POWER($E$1,(Z$6-'[1]Tabulka propočtu, verze 2021'!$B$3))*AA$3/$E$4</f>
        <v>0</v>
      </c>
      <c r="AA243" s="121">
        <f>$L243*POWER($E$1,(Z$6-'[1]Tabulka propočtu, verze 2021'!$B$3))*AA$3/$E$4</f>
        <v>0</v>
      </c>
      <c r="AB243" s="1"/>
      <c r="AC243" s="121">
        <f>$K243*POWER($E$1,(AC$6-'[1]Tabulka propočtu, verze 2021'!$B$3))*AD$3/$E$4</f>
        <v>0</v>
      </c>
      <c r="AD243" s="121">
        <f>$L243*POWER($E$1,(AC$6-'[1]Tabulka propočtu, verze 2021'!$B$3))*AD$3/$E$4</f>
        <v>0</v>
      </c>
      <c r="AE243" s="1"/>
      <c r="AF243" s="121">
        <f>$K243*POWER($E$1,(AF$6-'[1]Tabulka propočtu, verze 2021'!$B$3))*AG$3/$E$4</f>
        <v>0</v>
      </c>
      <c r="AG243" s="121">
        <f>$L243*POWER($E$1,(AF$6-'[1]Tabulka propočtu, verze 2021'!$B$3))*AG$3/$E$4</f>
        <v>0</v>
      </c>
      <c r="AH243" s="1"/>
      <c r="AI243" s="121">
        <f>$K243*POWER($E$1,(AI$6-'[1]Tabulka propočtu, verze 2021'!$B$3))*AJ$3/$E$4</f>
        <v>0</v>
      </c>
      <c r="AJ243" s="121">
        <f>$L243*POWER($E$1,(AI$6-'[1]Tabulka propočtu, verze 2021'!$B$3))*AJ$3/$E$4</f>
        <v>0</v>
      </c>
      <c r="AK243" s="1"/>
      <c r="AL243" s="121">
        <f>$K243*POWER($E$1,(AL$6-'[1]Tabulka propočtu, verze 2021'!$B$3))*AM$3/$E$4</f>
        <v>0</v>
      </c>
      <c r="AM243" s="121">
        <f>$L243*POWER($E$1,(AL$6-'[1]Tabulka propočtu, verze 2021'!$B$3))*AM$3/$E$4</f>
        <v>0</v>
      </c>
      <c r="AN243" s="1"/>
      <c r="AO243" s="121">
        <f>$K243*POWER($E$1,(AO$6-'[1]Tabulka propočtu, verze 2021'!$B$3))*AP$3/$E$4</f>
        <v>0</v>
      </c>
      <c r="AP243" s="121">
        <f>$L243*POWER($E$1,(AO$6-'[1]Tabulka propočtu, verze 2021'!$B$3))*AP$3/$E$4</f>
        <v>0</v>
      </c>
      <c r="AQ243" s="1"/>
      <c r="AR243" s="121">
        <f>$K243*POWER($E$1,(AR$6-'[1]Tabulka propočtu, verze 2021'!$B$3))*AS$3/$E$4</f>
        <v>0</v>
      </c>
      <c r="AS243" s="121">
        <f>$L243*POWER($E$1,(AR$6-'[1]Tabulka propočtu, verze 2021'!$B$3))*AS$3/$E$4</f>
        <v>0</v>
      </c>
      <c r="AT243" s="1"/>
      <c r="AU243" s="121">
        <f>$K243*POWER($E$1,(AU$6-'[1]Tabulka propočtu, verze 2021'!$B$3))*AV$3/$E$4</f>
        <v>0</v>
      </c>
      <c r="AV243" s="121">
        <f>$L243*POWER($E$1,(AU$6-'[1]Tabulka propočtu, verze 2021'!$B$3))*AV$3/$E$4</f>
        <v>0</v>
      </c>
      <c r="AW243" s="1"/>
      <c r="AX243" s="121">
        <f>$K243*POWER($E$1,(AX$6-'[1]Tabulka propočtu, verze 2021'!$B$3))*AY$3/$E$4</f>
        <v>0</v>
      </c>
      <c r="AY243" s="121">
        <f>$L243*POWER($E$1,(AX$6-'[1]Tabulka propočtu, verze 2021'!$B$3))*AY$3/$E$4</f>
        <v>0</v>
      </c>
      <c r="AZ243" s="1"/>
      <c r="BA243" s="121">
        <f>$K243*POWER($E$1,(BA$6-'[1]Tabulka propočtu, verze 2021'!$B$3))*BB$3/$E$4</f>
        <v>0</v>
      </c>
      <c r="BB243" s="121">
        <f>$L243*POWER($E$1,(BA$6-'[1]Tabulka propočtu, verze 2021'!$B$3))*BB$3/$E$4</f>
        <v>0</v>
      </c>
      <c r="BC243" s="1"/>
      <c r="BD243" s="121">
        <f>$K243*POWER($E$1,(BD$6-'[1]Tabulka propočtu, verze 2021'!$B$3))*BE$3/$E$4</f>
        <v>0</v>
      </c>
      <c r="BE243" s="121">
        <f>$L243*POWER($E$1,(BD$6-'[1]Tabulka propočtu, verze 2021'!$B$3))*BE$3/$E$4</f>
        <v>0</v>
      </c>
      <c r="BF243" s="1"/>
      <c r="BG243" s="121">
        <f>$K243*POWER($E$1,(BG$6-'[1]Tabulka propočtu, verze 2021'!$B$3))*BH$3/$E$4</f>
        <v>0</v>
      </c>
      <c r="BH243" s="121">
        <f>$L243*POWER($E$1,(BG$6-'[1]Tabulka propočtu, verze 2021'!$B$3))*BH$3/$E$4</f>
        <v>0</v>
      </c>
      <c r="BI243" s="1"/>
      <c r="BJ243" s="121">
        <f>$K243*POWER($E$1,(BJ$6-'[1]Tabulka propočtu, verze 2021'!$B$3))*BK$3/$E$4</f>
        <v>0</v>
      </c>
      <c r="BK243" s="121">
        <f>$L243*POWER($E$1,(BJ$6-'[1]Tabulka propočtu, verze 2021'!$B$3))*BK$3/$E$4</f>
        <v>0</v>
      </c>
      <c r="BL243" s="1"/>
      <c r="BM243" s="121">
        <f>$K243*POWER($E$1,(BM$6-'[1]Tabulka propočtu, verze 2021'!$B$3))*BN$3/$E$4</f>
        <v>0</v>
      </c>
      <c r="BN243" s="121">
        <f>$L243*POWER($E$1,(BM$6-'[1]Tabulka propočtu, verze 2021'!$B$3))*BN$3/$E$4</f>
        <v>0</v>
      </c>
      <c r="BO243" s="1"/>
      <c r="BP243" s="121">
        <f>$K243*POWER($E$1,(BP$6-'[1]Tabulka propočtu, verze 2021'!$B$3))*BQ$3/$E$4</f>
        <v>0</v>
      </c>
      <c r="BQ243" s="121">
        <f>$L243*POWER($E$1,(BP$6-'[1]Tabulka propočtu, verze 2021'!$B$3))*BQ$3/$E$4</f>
        <v>0</v>
      </c>
      <c r="BR243" s="1"/>
      <c r="BS243" s="121">
        <f>$K243*POWER($E$1,(BS$6-'[1]Tabulka propočtu, verze 2021'!$B$3))*BT$3/$E$4</f>
        <v>0</v>
      </c>
      <c r="BT243" s="121">
        <f>$L243*POWER($E$1,(BS$6-'[1]Tabulka propočtu, verze 2021'!$B$3))*BT$3/$E$4</f>
        <v>0</v>
      </c>
      <c r="BU243" s="1"/>
      <c r="BV243" s="121">
        <f>$K243*POWER($E$1,(BV$6-'[1]Tabulka propočtu, verze 2021'!$B$3))*BW$3/$E$4</f>
        <v>0</v>
      </c>
      <c r="BW243" s="121">
        <f>$L243*POWER($E$1,(BV$6-'[1]Tabulka propočtu, verze 2021'!$B$3))*BW$3/$E$4</f>
        <v>0</v>
      </c>
      <c r="BX243" s="1"/>
      <c r="BY243" s="121">
        <f>$K243*POWER($E$1,(BY$6-'[1]Tabulka propočtu, verze 2021'!$B$3))*BZ$3/$E$4</f>
        <v>0</v>
      </c>
      <c r="BZ243" s="121">
        <f>$L243*POWER($E$1,(BY$6-'[1]Tabulka propočtu, verze 2021'!$B$3))*BZ$3/$E$4</f>
        <v>0</v>
      </c>
      <c r="CA243" s="1"/>
      <c r="CB243" s="121">
        <f>$K243*POWER($E$1,(CB$6-'[1]Tabulka propočtu, verze 2021'!$B$3))*CC$3/$E$4</f>
        <v>0</v>
      </c>
      <c r="CC243" s="121">
        <f>$L243*POWER($E$1,(CB$6-'[1]Tabulka propočtu, verze 2021'!$B$3))*CC$3/$E$4</f>
        <v>0</v>
      </c>
      <c r="CD243" s="1"/>
      <c r="CE243" s="121">
        <f>$K243*POWER($E$1,(CE$6-'[1]Tabulka propočtu, verze 2021'!$B$3))*CF$3/$E$4</f>
        <v>0</v>
      </c>
      <c r="CF243" s="121">
        <f>$L243*POWER($E$1,(CE$6-'[1]Tabulka propočtu, verze 2021'!$B$3))*CF$3/$E$4</f>
        <v>0</v>
      </c>
      <c r="CG243" s="1"/>
      <c r="CH243" s="121">
        <f>$K243*POWER($E$1,(CH$6-'[1]Tabulka propočtu, verze 2021'!$B$3))*CI$3/$E$4</f>
        <v>0</v>
      </c>
      <c r="CI243" s="121">
        <f>$L243*POWER($E$1,(CH$6-'[1]Tabulka propočtu, verze 2021'!$B$3))*CI$3/$E$4</f>
        <v>0</v>
      </c>
      <c r="CJ243" s="1"/>
      <c r="CK243" s="121">
        <f>$K243*POWER($E$1,(CK$6-'[1]Tabulka propočtu, verze 2021'!$B$3))*CL$3/$E$4</f>
        <v>0</v>
      </c>
      <c r="CL243" s="121">
        <f>$L243*POWER($E$1,(CK$6-'[1]Tabulka propočtu, verze 2021'!$B$3))*CL$3/$E$4</f>
        <v>0</v>
      </c>
      <c r="CM243" s="1"/>
      <c r="CN243" s="121">
        <f>$K243*POWER($E$1,(CN$6-'[1]Tabulka propočtu, verze 2021'!$B$3))*CO$3/$E$4</f>
        <v>0</v>
      </c>
      <c r="CO243" s="121">
        <f>$L243*POWER($E$1,(CN$6-'[1]Tabulka propočtu, verze 2021'!$B$3))*CO$3/$E$4</f>
        <v>0</v>
      </c>
      <c r="CP243" s="1"/>
      <c r="CQ243" s="121">
        <f>$K243*POWER($E$1,(CQ$6-'[1]Tabulka propočtu, verze 2021'!$B$3))*CR$3/$E$4</f>
        <v>0</v>
      </c>
      <c r="CR243" s="121">
        <f>$L243*POWER($E$1,(CQ$6-'[1]Tabulka propočtu, verze 2021'!$B$3))*CR$3/$E$4</f>
        <v>0</v>
      </c>
      <c r="CS243" s="1"/>
      <c r="CT243" s="121">
        <f>$K243*POWER($E$1,(CT$6-'[1]Tabulka propočtu, verze 2021'!$B$3))*CU$3/$E$4</f>
        <v>0</v>
      </c>
      <c r="CU243" s="121">
        <f>$L243*POWER($E$1,(CT$6-'[1]Tabulka propočtu, verze 2021'!$B$3))*CU$3/$E$4</f>
        <v>0</v>
      </c>
      <c r="CV243" s="1"/>
      <c r="CW243" s="121">
        <f>$K243*POWER($E$1,(CW$6-'[1]Tabulka propočtu, verze 2021'!$B$3))*CX$3/$E$4</f>
        <v>0</v>
      </c>
      <c r="CX243" s="121">
        <f>$L243*POWER($E$1,(CW$6-'[1]Tabulka propočtu, verze 2021'!$B$3))*CX$3/$E$4</f>
        <v>0</v>
      </c>
      <c r="CY243" s="1"/>
      <c r="CZ243" s="121">
        <f>$K243*POWER($E$1,(CZ$6-'[1]Tabulka propočtu, verze 2021'!$B$3))*DA$3/$E$4</f>
        <v>0</v>
      </c>
      <c r="DA243" s="121">
        <f>$L243*POWER($E$1,(CZ$6-'[1]Tabulka propočtu, verze 2021'!$B$3))*DA$3/$E$4</f>
        <v>0</v>
      </c>
      <c r="DB243" s="1"/>
      <c r="DC243" s="121">
        <f>$K243*POWER($E$1,(DC$6-'[1]Tabulka propočtu, verze 2021'!$B$3))*DD$3/$E$4</f>
        <v>0</v>
      </c>
      <c r="DD243" s="121">
        <f>$L243*POWER($E$1,(DC$6-'[1]Tabulka propočtu, verze 2021'!$B$3))*DD$3/$E$4</f>
        <v>0</v>
      </c>
      <c r="DE243" s="1"/>
    </row>
    <row r="244" spans="1:109" x14ac:dyDescent="0.2">
      <c r="A244" s="118"/>
      <c r="B244" s="119"/>
      <c r="C244" s="114" t="str">
        <f>'[1]Tabulka propočtu, verze 2021'!C239</f>
        <v>O15</v>
      </c>
      <c r="D244" s="79" t="str">
        <f>'[1]Tabulka propočtu, verze 2021'!D239</f>
        <v>Individuální kalkulace</v>
      </c>
      <c r="E244" s="80" t="str">
        <f>'[1]Tabulka propočtu, verze 2021'!E239</f>
        <v>mil. Kč</v>
      </c>
      <c r="F244" s="154">
        <f>'[1]Tabulka propočtu, verze 2021'!G239</f>
        <v>0</v>
      </c>
      <c r="H244" s="126">
        <f>'[1]Tabulka propočtu, verze 2021'!$CQ239</f>
        <v>0</v>
      </c>
      <c r="I244" s="121">
        <f>'[1]Tabulka propočtu, verze 2021'!$CS239</f>
        <v>0</v>
      </c>
      <c r="K244" s="121">
        <f>'[1]Tabulka propočtu, verze 2021'!$CQ239</f>
        <v>0</v>
      </c>
      <c r="L244" s="121">
        <f>'[1]Tabulka propočtu, verze 2021'!$CS239</f>
        <v>0</v>
      </c>
      <c r="M244" s="64"/>
      <c r="N244" s="126">
        <f t="shared" si="463"/>
        <v>0</v>
      </c>
      <c r="O244" s="121">
        <f t="shared" si="464"/>
        <v>0</v>
      </c>
      <c r="P244"/>
      <c r="Q244" s="121">
        <f>$K244*POWER($E$1,(Q$6-'[1]Tabulka propočtu, verze 2021'!$B$3))*R$3/$E$4</f>
        <v>0</v>
      </c>
      <c r="R244" s="121">
        <f>$L244*POWER($E$1,(Q$6-'[1]Tabulka propočtu, verze 2021'!$B$3))*R$3/$E$4</f>
        <v>0</v>
      </c>
      <c r="S244"/>
      <c r="T244" s="121">
        <f>$K244*POWER($E$1,($T$6-'[1]Tabulka propočtu, verze 2021'!$B$3))*U$3/$E$4</f>
        <v>0</v>
      </c>
      <c r="U244" s="121">
        <f>$L244*POWER($E$1,($T$6-'[1]Tabulka propočtu, verze 2021'!$B$3))*U$3/$E$4</f>
        <v>0</v>
      </c>
      <c r="W244" s="121">
        <f>$K244*POWER($E$1,(W$6-'[1]Tabulka propočtu, verze 2021'!$B$3))*X$3/$E$4</f>
        <v>0</v>
      </c>
      <c r="X244" s="121">
        <f>$L244*POWER($E$1,(W$6-'[1]Tabulka propočtu, verze 2021'!$B$3))*X$3/$E$4</f>
        <v>0</v>
      </c>
      <c r="Z244" s="121">
        <f>$K244*POWER($E$1,(Z$6-'[1]Tabulka propočtu, verze 2021'!$B$3))*AA$3/$E$4</f>
        <v>0</v>
      </c>
      <c r="AA244" s="121">
        <f>$L244*POWER($E$1,(Z$6-'[1]Tabulka propočtu, verze 2021'!$B$3))*AA$3/$E$4</f>
        <v>0</v>
      </c>
      <c r="AB244" s="1"/>
      <c r="AC244" s="121">
        <f>$K244*POWER($E$1,(AC$6-'[1]Tabulka propočtu, verze 2021'!$B$3))*AD$3/$E$4</f>
        <v>0</v>
      </c>
      <c r="AD244" s="121">
        <f>$L244*POWER($E$1,(AC$6-'[1]Tabulka propočtu, verze 2021'!$B$3))*AD$3/$E$4</f>
        <v>0</v>
      </c>
      <c r="AE244" s="1"/>
      <c r="AF244" s="121">
        <f>$K244*POWER($E$1,(AF$6-'[1]Tabulka propočtu, verze 2021'!$B$3))*AG$3/$E$4</f>
        <v>0</v>
      </c>
      <c r="AG244" s="121">
        <f>$L244*POWER($E$1,(AF$6-'[1]Tabulka propočtu, verze 2021'!$B$3))*AG$3/$E$4</f>
        <v>0</v>
      </c>
      <c r="AH244" s="1"/>
      <c r="AI244" s="121">
        <f>$K244*POWER($E$1,(AI$6-'[1]Tabulka propočtu, verze 2021'!$B$3))*AJ$3/$E$4</f>
        <v>0</v>
      </c>
      <c r="AJ244" s="121">
        <f>$L244*POWER($E$1,(AI$6-'[1]Tabulka propočtu, verze 2021'!$B$3))*AJ$3/$E$4</f>
        <v>0</v>
      </c>
      <c r="AK244" s="1"/>
      <c r="AL244" s="121">
        <f>$K244*POWER($E$1,(AL$6-'[1]Tabulka propočtu, verze 2021'!$B$3))*AM$3/$E$4</f>
        <v>0</v>
      </c>
      <c r="AM244" s="121">
        <f>$L244*POWER($E$1,(AL$6-'[1]Tabulka propočtu, verze 2021'!$B$3))*AM$3/$E$4</f>
        <v>0</v>
      </c>
      <c r="AN244" s="1"/>
      <c r="AO244" s="121">
        <f>$K244*POWER($E$1,(AO$6-'[1]Tabulka propočtu, verze 2021'!$B$3))*AP$3/$E$4</f>
        <v>0</v>
      </c>
      <c r="AP244" s="121">
        <f>$L244*POWER($E$1,(AO$6-'[1]Tabulka propočtu, verze 2021'!$B$3))*AP$3/$E$4</f>
        <v>0</v>
      </c>
      <c r="AQ244" s="1"/>
      <c r="AR244" s="121">
        <f>$K244*POWER($E$1,(AR$6-'[1]Tabulka propočtu, verze 2021'!$B$3))*AS$3/$E$4</f>
        <v>0</v>
      </c>
      <c r="AS244" s="121">
        <f>$L244*POWER($E$1,(AR$6-'[1]Tabulka propočtu, verze 2021'!$B$3))*AS$3/$E$4</f>
        <v>0</v>
      </c>
      <c r="AT244" s="1"/>
      <c r="AU244" s="121">
        <f>$K244*POWER($E$1,(AU$6-'[1]Tabulka propočtu, verze 2021'!$B$3))*AV$3/$E$4</f>
        <v>0</v>
      </c>
      <c r="AV244" s="121">
        <f>$L244*POWER($E$1,(AU$6-'[1]Tabulka propočtu, verze 2021'!$B$3))*AV$3/$E$4</f>
        <v>0</v>
      </c>
      <c r="AW244" s="1"/>
      <c r="AX244" s="121">
        <f>$K244*POWER($E$1,(AX$6-'[1]Tabulka propočtu, verze 2021'!$B$3))*AY$3/$E$4</f>
        <v>0</v>
      </c>
      <c r="AY244" s="121">
        <f>$L244*POWER($E$1,(AX$6-'[1]Tabulka propočtu, verze 2021'!$B$3))*AY$3/$E$4</f>
        <v>0</v>
      </c>
      <c r="AZ244" s="1"/>
      <c r="BA244" s="121">
        <f>$K244*POWER($E$1,(BA$6-'[1]Tabulka propočtu, verze 2021'!$B$3))*BB$3/$E$4</f>
        <v>0</v>
      </c>
      <c r="BB244" s="121">
        <f>$L244*POWER($E$1,(BA$6-'[1]Tabulka propočtu, verze 2021'!$B$3))*BB$3/$E$4</f>
        <v>0</v>
      </c>
      <c r="BC244" s="1"/>
      <c r="BD244" s="121">
        <f>$K244*POWER($E$1,(BD$6-'[1]Tabulka propočtu, verze 2021'!$B$3))*BE$3/$E$4</f>
        <v>0</v>
      </c>
      <c r="BE244" s="121">
        <f>$L244*POWER($E$1,(BD$6-'[1]Tabulka propočtu, verze 2021'!$B$3))*BE$3/$E$4</f>
        <v>0</v>
      </c>
      <c r="BF244" s="1"/>
      <c r="BG244" s="121">
        <f>$K244*POWER($E$1,(BG$6-'[1]Tabulka propočtu, verze 2021'!$B$3))*BH$3/$E$4</f>
        <v>0</v>
      </c>
      <c r="BH244" s="121">
        <f>$L244*POWER($E$1,(BG$6-'[1]Tabulka propočtu, verze 2021'!$B$3))*BH$3/$E$4</f>
        <v>0</v>
      </c>
      <c r="BI244" s="1"/>
      <c r="BJ244" s="121">
        <f>$K244*POWER($E$1,(BJ$6-'[1]Tabulka propočtu, verze 2021'!$B$3))*BK$3/$E$4</f>
        <v>0</v>
      </c>
      <c r="BK244" s="121">
        <f>$L244*POWER($E$1,(BJ$6-'[1]Tabulka propočtu, verze 2021'!$B$3))*BK$3/$E$4</f>
        <v>0</v>
      </c>
      <c r="BL244" s="1"/>
      <c r="BM244" s="121">
        <f>$K244*POWER($E$1,(BM$6-'[1]Tabulka propočtu, verze 2021'!$B$3))*BN$3/$E$4</f>
        <v>0</v>
      </c>
      <c r="BN244" s="121">
        <f>$L244*POWER($E$1,(BM$6-'[1]Tabulka propočtu, verze 2021'!$B$3))*BN$3/$E$4</f>
        <v>0</v>
      </c>
      <c r="BO244" s="1"/>
      <c r="BP244" s="121">
        <f>$K244*POWER($E$1,(BP$6-'[1]Tabulka propočtu, verze 2021'!$B$3))*BQ$3/$E$4</f>
        <v>0</v>
      </c>
      <c r="BQ244" s="121">
        <f>$L244*POWER($E$1,(BP$6-'[1]Tabulka propočtu, verze 2021'!$B$3))*BQ$3/$E$4</f>
        <v>0</v>
      </c>
      <c r="BR244" s="1"/>
      <c r="BS244" s="121">
        <f>$K244*POWER($E$1,(BS$6-'[1]Tabulka propočtu, verze 2021'!$B$3))*BT$3/$E$4</f>
        <v>0</v>
      </c>
      <c r="BT244" s="121">
        <f>$L244*POWER($E$1,(BS$6-'[1]Tabulka propočtu, verze 2021'!$B$3))*BT$3/$E$4</f>
        <v>0</v>
      </c>
      <c r="BU244" s="1"/>
      <c r="BV244" s="121">
        <f>$K244*POWER($E$1,(BV$6-'[1]Tabulka propočtu, verze 2021'!$B$3))*BW$3/$E$4</f>
        <v>0</v>
      </c>
      <c r="BW244" s="121">
        <f>$L244*POWER($E$1,(BV$6-'[1]Tabulka propočtu, verze 2021'!$B$3))*BW$3/$E$4</f>
        <v>0</v>
      </c>
      <c r="BX244" s="1"/>
      <c r="BY244" s="121">
        <f>$K244*POWER($E$1,(BY$6-'[1]Tabulka propočtu, verze 2021'!$B$3))*BZ$3/$E$4</f>
        <v>0</v>
      </c>
      <c r="BZ244" s="121">
        <f>$L244*POWER($E$1,(BY$6-'[1]Tabulka propočtu, verze 2021'!$B$3))*BZ$3/$E$4</f>
        <v>0</v>
      </c>
      <c r="CA244" s="1"/>
      <c r="CB244" s="121">
        <f>$K244*POWER($E$1,(CB$6-'[1]Tabulka propočtu, verze 2021'!$B$3))*CC$3/$E$4</f>
        <v>0</v>
      </c>
      <c r="CC244" s="121">
        <f>$L244*POWER($E$1,(CB$6-'[1]Tabulka propočtu, verze 2021'!$B$3))*CC$3/$E$4</f>
        <v>0</v>
      </c>
      <c r="CD244" s="1"/>
      <c r="CE244" s="121">
        <f>$K244*POWER($E$1,(CE$6-'[1]Tabulka propočtu, verze 2021'!$B$3))*CF$3/$E$4</f>
        <v>0</v>
      </c>
      <c r="CF244" s="121">
        <f>$L244*POWER($E$1,(CE$6-'[1]Tabulka propočtu, verze 2021'!$B$3))*CF$3/$E$4</f>
        <v>0</v>
      </c>
      <c r="CG244" s="1"/>
      <c r="CH244" s="121">
        <f>$K244*POWER($E$1,(CH$6-'[1]Tabulka propočtu, verze 2021'!$B$3))*CI$3/$E$4</f>
        <v>0</v>
      </c>
      <c r="CI244" s="121">
        <f>$L244*POWER($E$1,(CH$6-'[1]Tabulka propočtu, verze 2021'!$B$3))*CI$3/$E$4</f>
        <v>0</v>
      </c>
      <c r="CJ244" s="1"/>
      <c r="CK244" s="121">
        <f>$K244*POWER($E$1,(CK$6-'[1]Tabulka propočtu, verze 2021'!$B$3))*CL$3/$E$4</f>
        <v>0</v>
      </c>
      <c r="CL244" s="121">
        <f>$L244*POWER($E$1,(CK$6-'[1]Tabulka propočtu, verze 2021'!$B$3))*CL$3/$E$4</f>
        <v>0</v>
      </c>
      <c r="CM244" s="1"/>
      <c r="CN244" s="121">
        <f>$K244*POWER($E$1,(CN$6-'[1]Tabulka propočtu, verze 2021'!$B$3))*CO$3/$E$4</f>
        <v>0</v>
      </c>
      <c r="CO244" s="121">
        <f>$L244*POWER($E$1,(CN$6-'[1]Tabulka propočtu, verze 2021'!$B$3))*CO$3/$E$4</f>
        <v>0</v>
      </c>
      <c r="CP244" s="1"/>
      <c r="CQ244" s="121">
        <f>$K244*POWER($E$1,(CQ$6-'[1]Tabulka propočtu, verze 2021'!$B$3))*CR$3/$E$4</f>
        <v>0</v>
      </c>
      <c r="CR244" s="121">
        <f>$L244*POWER($E$1,(CQ$6-'[1]Tabulka propočtu, verze 2021'!$B$3))*CR$3/$E$4</f>
        <v>0</v>
      </c>
      <c r="CS244" s="1"/>
      <c r="CT244" s="121">
        <f>$K244*POWER($E$1,(CT$6-'[1]Tabulka propočtu, verze 2021'!$B$3))*CU$3/$E$4</f>
        <v>0</v>
      </c>
      <c r="CU244" s="121">
        <f>$L244*POWER($E$1,(CT$6-'[1]Tabulka propočtu, verze 2021'!$B$3))*CU$3/$E$4</f>
        <v>0</v>
      </c>
      <c r="CV244" s="1"/>
      <c r="CW244" s="121">
        <f>$K244*POWER($E$1,(CW$6-'[1]Tabulka propočtu, verze 2021'!$B$3))*CX$3/$E$4</f>
        <v>0</v>
      </c>
      <c r="CX244" s="121">
        <f>$L244*POWER($E$1,(CW$6-'[1]Tabulka propočtu, verze 2021'!$B$3))*CX$3/$E$4</f>
        <v>0</v>
      </c>
      <c r="CY244" s="1"/>
      <c r="CZ244" s="121">
        <f>$K244*POWER($E$1,(CZ$6-'[1]Tabulka propočtu, verze 2021'!$B$3))*DA$3/$E$4</f>
        <v>0</v>
      </c>
      <c r="DA244" s="121">
        <f>$L244*POWER($E$1,(CZ$6-'[1]Tabulka propočtu, verze 2021'!$B$3))*DA$3/$E$4</f>
        <v>0</v>
      </c>
      <c r="DB244" s="1"/>
      <c r="DC244" s="121">
        <f>$K244*POWER($E$1,(DC$6-'[1]Tabulka propočtu, verze 2021'!$B$3))*DD$3/$E$4</f>
        <v>0</v>
      </c>
      <c r="DD244" s="121">
        <f>$L244*POWER($E$1,(DC$6-'[1]Tabulka propočtu, verze 2021'!$B$3))*DD$3/$E$4</f>
        <v>0</v>
      </c>
      <c r="DE244" s="1"/>
    </row>
    <row r="245" spans="1:109" x14ac:dyDescent="0.2">
      <c r="A245" s="118"/>
      <c r="B245" s="119"/>
      <c r="C245" s="114" t="str">
        <f>'[1]Tabulka propočtu, verze 2021'!C240</f>
        <v>O16</v>
      </c>
      <c r="D245" s="82" t="str">
        <f>'[1]Tabulka propočtu, verze 2021'!D240</f>
        <v>Individuální kalkulace</v>
      </c>
      <c r="E245" s="80" t="str">
        <f>'[1]Tabulka propočtu, verze 2021'!E240</f>
        <v>mil. Kč</v>
      </c>
      <c r="F245" s="154">
        <f>'[1]Tabulka propočtu, verze 2021'!G240</f>
        <v>0</v>
      </c>
      <c r="H245" s="126">
        <f>'[1]Tabulka propočtu, verze 2021'!$CQ240</f>
        <v>0</v>
      </c>
      <c r="I245" s="121">
        <f>'[1]Tabulka propočtu, verze 2021'!$CS240</f>
        <v>0</v>
      </c>
      <c r="K245" s="126">
        <f>'[1]Tabulka propočtu, verze 2021'!$CQ240</f>
        <v>0</v>
      </c>
      <c r="L245" s="126">
        <f>'[1]Tabulka propočtu, verze 2021'!$CS240</f>
        <v>0</v>
      </c>
      <c r="M245" s="64"/>
      <c r="N245" s="126">
        <f t="shared" si="463"/>
        <v>0</v>
      </c>
      <c r="O245" s="126">
        <f t="shared" si="464"/>
        <v>0</v>
      </c>
      <c r="P245"/>
      <c r="Q245" s="121">
        <f>$K245*POWER($E$1,(Q$6-'[1]Tabulka propočtu, verze 2021'!$B$3))*R$3/$E$4</f>
        <v>0</v>
      </c>
      <c r="R245" s="121">
        <f>$L245*POWER($E$1,(Q$6-'[1]Tabulka propočtu, verze 2021'!$B$3))*R$3/$E$4</f>
        <v>0</v>
      </c>
      <c r="S245"/>
      <c r="T245" s="121">
        <f>$K245*POWER($E$1,($T$6-'[1]Tabulka propočtu, verze 2021'!$B$3))*U$3/$E$4</f>
        <v>0</v>
      </c>
      <c r="U245" s="121">
        <f>$L245*POWER($E$1,($T$6-'[1]Tabulka propočtu, verze 2021'!$B$3))*U$3/$E$4</f>
        <v>0</v>
      </c>
      <c r="W245" s="121">
        <f>$K245*POWER($E$1,(W$6-'[1]Tabulka propočtu, verze 2021'!$B$3))*X$3/$E$4</f>
        <v>0</v>
      </c>
      <c r="X245" s="121">
        <f>$L245*POWER($E$1,(W$6-'[1]Tabulka propočtu, verze 2021'!$B$3))*X$3/$E$4</f>
        <v>0</v>
      </c>
      <c r="Z245" s="121">
        <f>$K245*POWER($E$1,(Z$6-'[1]Tabulka propočtu, verze 2021'!$B$3))*AA$3/$E$4</f>
        <v>0</v>
      </c>
      <c r="AA245" s="121">
        <f>$L245*POWER($E$1,(Z$6-'[1]Tabulka propočtu, verze 2021'!$B$3))*AA$3/$E$4</f>
        <v>0</v>
      </c>
      <c r="AB245" s="1"/>
      <c r="AC245" s="121">
        <f>$K245*POWER($E$1,(AC$6-'[1]Tabulka propočtu, verze 2021'!$B$3))*AD$3/$E$4</f>
        <v>0</v>
      </c>
      <c r="AD245" s="121">
        <f>$L245*POWER($E$1,(AC$6-'[1]Tabulka propočtu, verze 2021'!$B$3))*AD$3/$E$4</f>
        <v>0</v>
      </c>
      <c r="AE245" s="1"/>
      <c r="AF245" s="121">
        <f>$K245*POWER($E$1,(AF$6-'[1]Tabulka propočtu, verze 2021'!$B$3))*AG$3/$E$4</f>
        <v>0</v>
      </c>
      <c r="AG245" s="121">
        <f>$L245*POWER($E$1,(AF$6-'[1]Tabulka propočtu, verze 2021'!$B$3))*AG$3/$E$4</f>
        <v>0</v>
      </c>
      <c r="AH245" s="1"/>
      <c r="AI245" s="121">
        <f>$K245*POWER($E$1,(AI$6-'[1]Tabulka propočtu, verze 2021'!$B$3))*AJ$3/$E$4</f>
        <v>0</v>
      </c>
      <c r="AJ245" s="121">
        <f>$L245*POWER($E$1,(AI$6-'[1]Tabulka propočtu, verze 2021'!$B$3))*AJ$3/$E$4</f>
        <v>0</v>
      </c>
      <c r="AK245" s="1"/>
      <c r="AL245" s="121">
        <f>$K245*POWER($E$1,(AL$6-'[1]Tabulka propočtu, verze 2021'!$B$3))*AM$3/$E$4</f>
        <v>0</v>
      </c>
      <c r="AM245" s="121">
        <f>$L245*POWER($E$1,(AL$6-'[1]Tabulka propočtu, verze 2021'!$B$3))*AM$3/$E$4</f>
        <v>0</v>
      </c>
      <c r="AN245" s="1"/>
      <c r="AO245" s="121">
        <f>$K245*POWER($E$1,(AO$6-'[1]Tabulka propočtu, verze 2021'!$B$3))*AP$3/$E$4</f>
        <v>0</v>
      </c>
      <c r="AP245" s="121">
        <f>$L245*POWER($E$1,(AO$6-'[1]Tabulka propočtu, verze 2021'!$B$3))*AP$3/$E$4</f>
        <v>0</v>
      </c>
      <c r="AQ245" s="1"/>
      <c r="AR245" s="121">
        <f>$K245*POWER($E$1,(AR$6-'[1]Tabulka propočtu, verze 2021'!$B$3))*AS$3/$E$4</f>
        <v>0</v>
      </c>
      <c r="AS245" s="121">
        <f>$L245*POWER($E$1,(AR$6-'[1]Tabulka propočtu, verze 2021'!$B$3))*AS$3/$E$4</f>
        <v>0</v>
      </c>
      <c r="AT245" s="1"/>
      <c r="AU245" s="121">
        <f>$K245*POWER($E$1,(AU$6-'[1]Tabulka propočtu, verze 2021'!$B$3))*AV$3/$E$4</f>
        <v>0</v>
      </c>
      <c r="AV245" s="121">
        <f>$L245*POWER($E$1,(AU$6-'[1]Tabulka propočtu, verze 2021'!$B$3))*AV$3/$E$4</f>
        <v>0</v>
      </c>
      <c r="AW245" s="1"/>
      <c r="AX245" s="121">
        <f>$K245*POWER($E$1,(AX$6-'[1]Tabulka propočtu, verze 2021'!$B$3))*AY$3/$E$4</f>
        <v>0</v>
      </c>
      <c r="AY245" s="121">
        <f>$L245*POWER($E$1,(AX$6-'[1]Tabulka propočtu, verze 2021'!$B$3))*AY$3/$E$4</f>
        <v>0</v>
      </c>
      <c r="AZ245" s="1"/>
      <c r="BA245" s="121">
        <f>$K245*POWER($E$1,(BA$6-'[1]Tabulka propočtu, verze 2021'!$B$3))*BB$3/$E$4</f>
        <v>0</v>
      </c>
      <c r="BB245" s="121">
        <f>$L245*POWER($E$1,(BA$6-'[1]Tabulka propočtu, verze 2021'!$B$3))*BB$3/$E$4</f>
        <v>0</v>
      </c>
      <c r="BC245" s="1"/>
      <c r="BD245" s="121">
        <f>$K245*POWER($E$1,(BD$6-'[1]Tabulka propočtu, verze 2021'!$B$3))*BE$3/$E$4</f>
        <v>0</v>
      </c>
      <c r="BE245" s="121">
        <f>$L245*POWER($E$1,(BD$6-'[1]Tabulka propočtu, verze 2021'!$B$3))*BE$3/$E$4</f>
        <v>0</v>
      </c>
      <c r="BF245" s="1"/>
      <c r="BG245" s="121">
        <f>$K245*POWER($E$1,(BG$6-'[1]Tabulka propočtu, verze 2021'!$B$3))*BH$3/$E$4</f>
        <v>0</v>
      </c>
      <c r="BH245" s="121">
        <f>$L245*POWER($E$1,(BG$6-'[1]Tabulka propočtu, verze 2021'!$B$3))*BH$3/$E$4</f>
        <v>0</v>
      </c>
      <c r="BI245" s="1"/>
      <c r="BJ245" s="121">
        <f>$K245*POWER($E$1,(BJ$6-'[1]Tabulka propočtu, verze 2021'!$B$3))*BK$3/$E$4</f>
        <v>0</v>
      </c>
      <c r="BK245" s="121">
        <f>$L245*POWER($E$1,(BJ$6-'[1]Tabulka propočtu, verze 2021'!$B$3))*BK$3/$E$4</f>
        <v>0</v>
      </c>
      <c r="BL245" s="1"/>
      <c r="BM245" s="121">
        <f>$K245*POWER($E$1,(BM$6-'[1]Tabulka propočtu, verze 2021'!$B$3))*BN$3/$E$4</f>
        <v>0</v>
      </c>
      <c r="BN245" s="121">
        <f>$L245*POWER($E$1,(BM$6-'[1]Tabulka propočtu, verze 2021'!$B$3))*BN$3/$E$4</f>
        <v>0</v>
      </c>
      <c r="BO245" s="1"/>
      <c r="BP245" s="121">
        <f>$K245*POWER($E$1,(BP$6-'[1]Tabulka propočtu, verze 2021'!$B$3))*BQ$3/$E$4</f>
        <v>0</v>
      </c>
      <c r="BQ245" s="121">
        <f>$L245*POWER($E$1,(BP$6-'[1]Tabulka propočtu, verze 2021'!$B$3))*BQ$3/$E$4</f>
        <v>0</v>
      </c>
      <c r="BR245" s="1"/>
      <c r="BS245" s="121">
        <f>$K245*POWER($E$1,(BS$6-'[1]Tabulka propočtu, verze 2021'!$B$3))*BT$3/$E$4</f>
        <v>0</v>
      </c>
      <c r="BT245" s="121">
        <f>$L245*POWER($E$1,(BS$6-'[1]Tabulka propočtu, verze 2021'!$B$3))*BT$3/$E$4</f>
        <v>0</v>
      </c>
      <c r="BU245" s="1"/>
      <c r="BV245" s="121">
        <f>$K245*POWER($E$1,(BV$6-'[1]Tabulka propočtu, verze 2021'!$B$3))*BW$3/$E$4</f>
        <v>0</v>
      </c>
      <c r="BW245" s="121">
        <f>$L245*POWER($E$1,(BV$6-'[1]Tabulka propočtu, verze 2021'!$B$3))*BW$3/$E$4</f>
        <v>0</v>
      </c>
      <c r="BX245" s="1"/>
      <c r="BY245" s="121">
        <f>$K245*POWER($E$1,(BY$6-'[1]Tabulka propočtu, verze 2021'!$B$3))*BZ$3/$E$4</f>
        <v>0</v>
      </c>
      <c r="BZ245" s="121">
        <f>$L245*POWER($E$1,(BY$6-'[1]Tabulka propočtu, verze 2021'!$B$3))*BZ$3/$E$4</f>
        <v>0</v>
      </c>
      <c r="CA245" s="1"/>
      <c r="CB245" s="121">
        <f>$K245*POWER($E$1,(CB$6-'[1]Tabulka propočtu, verze 2021'!$B$3))*CC$3/$E$4</f>
        <v>0</v>
      </c>
      <c r="CC245" s="121">
        <f>$L245*POWER($E$1,(CB$6-'[1]Tabulka propočtu, verze 2021'!$B$3))*CC$3/$E$4</f>
        <v>0</v>
      </c>
      <c r="CD245" s="1"/>
      <c r="CE245" s="121">
        <f>$K245*POWER($E$1,(CE$6-'[1]Tabulka propočtu, verze 2021'!$B$3))*CF$3/$E$4</f>
        <v>0</v>
      </c>
      <c r="CF245" s="121">
        <f>$L245*POWER($E$1,(CE$6-'[1]Tabulka propočtu, verze 2021'!$B$3))*CF$3/$E$4</f>
        <v>0</v>
      </c>
      <c r="CG245" s="1"/>
      <c r="CH245" s="121">
        <f>$K245*POWER($E$1,(CH$6-'[1]Tabulka propočtu, verze 2021'!$B$3))*CI$3/$E$4</f>
        <v>0</v>
      </c>
      <c r="CI245" s="121">
        <f>$L245*POWER($E$1,(CH$6-'[1]Tabulka propočtu, verze 2021'!$B$3))*CI$3/$E$4</f>
        <v>0</v>
      </c>
      <c r="CJ245" s="1"/>
      <c r="CK245" s="121">
        <f>$K245*POWER($E$1,(CK$6-'[1]Tabulka propočtu, verze 2021'!$B$3))*CL$3/$E$4</f>
        <v>0</v>
      </c>
      <c r="CL245" s="121">
        <f>$L245*POWER($E$1,(CK$6-'[1]Tabulka propočtu, verze 2021'!$B$3))*CL$3/$E$4</f>
        <v>0</v>
      </c>
      <c r="CM245" s="1"/>
      <c r="CN245" s="121">
        <f>$K245*POWER($E$1,(CN$6-'[1]Tabulka propočtu, verze 2021'!$B$3))*CO$3/$E$4</f>
        <v>0</v>
      </c>
      <c r="CO245" s="121">
        <f>$L245*POWER($E$1,(CN$6-'[1]Tabulka propočtu, verze 2021'!$B$3))*CO$3/$E$4</f>
        <v>0</v>
      </c>
      <c r="CP245" s="1"/>
      <c r="CQ245" s="121">
        <f>$K245*POWER($E$1,(CQ$6-'[1]Tabulka propočtu, verze 2021'!$B$3))*CR$3/$E$4</f>
        <v>0</v>
      </c>
      <c r="CR245" s="121">
        <f>$L245*POWER($E$1,(CQ$6-'[1]Tabulka propočtu, verze 2021'!$B$3))*CR$3/$E$4</f>
        <v>0</v>
      </c>
      <c r="CS245" s="1"/>
      <c r="CT245" s="121">
        <f>$K245*POWER($E$1,(CT$6-'[1]Tabulka propočtu, verze 2021'!$B$3))*CU$3/$E$4</f>
        <v>0</v>
      </c>
      <c r="CU245" s="121">
        <f>$L245*POWER($E$1,(CT$6-'[1]Tabulka propočtu, verze 2021'!$B$3))*CU$3/$E$4</f>
        <v>0</v>
      </c>
      <c r="CV245" s="1"/>
      <c r="CW245" s="121">
        <f>$K245*POWER($E$1,(CW$6-'[1]Tabulka propočtu, verze 2021'!$B$3))*CX$3/$E$4</f>
        <v>0</v>
      </c>
      <c r="CX245" s="121">
        <f>$L245*POWER($E$1,(CW$6-'[1]Tabulka propočtu, verze 2021'!$B$3))*CX$3/$E$4</f>
        <v>0</v>
      </c>
      <c r="CY245" s="1"/>
      <c r="CZ245" s="121">
        <f>$K245*POWER($E$1,(CZ$6-'[1]Tabulka propočtu, verze 2021'!$B$3))*DA$3/$E$4</f>
        <v>0</v>
      </c>
      <c r="DA245" s="121">
        <f>$L245*POWER($E$1,(CZ$6-'[1]Tabulka propočtu, verze 2021'!$B$3))*DA$3/$E$4</f>
        <v>0</v>
      </c>
      <c r="DB245" s="1"/>
      <c r="DC245" s="121">
        <f>$K245*POWER($E$1,(DC$6-'[1]Tabulka propočtu, verze 2021'!$B$3))*DD$3/$E$4</f>
        <v>0</v>
      </c>
      <c r="DD245" s="121">
        <f>$L245*POWER($E$1,(DC$6-'[1]Tabulka propočtu, verze 2021'!$B$3))*DD$3/$E$4</f>
        <v>0</v>
      </c>
      <c r="DE245" s="1"/>
    </row>
    <row r="246" spans="1:109" ht="13.5" thickBot="1" x14ac:dyDescent="0.25">
      <c r="A246" s="127"/>
      <c r="B246" s="101"/>
      <c r="C246" s="102"/>
      <c r="D246" s="103" t="str">
        <f>'[1]Tabulka propočtu, verze 2021'!D241</f>
        <v>CELKEM</v>
      </c>
      <c r="E246" s="102">
        <f>'[1]Tabulka propočtu, verze 2021'!E241</f>
        <v>0</v>
      </c>
      <c r="F246" s="155">
        <f>'[1]Tabulka propočtu, verze 2021'!G241</f>
        <v>0</v>
      </c>
      <c r="H246" s="88">
        <f>SUM(H230:H245)</f>
        <v>2.1648510000000001</v>
      </c>
      <c r="I246" s="88">
        <f>SUM(I230:I245)</f>
        <v>2.5270929999999998</v>
      </c>
      <c r="K246" s="88">
        <f>SUM(K230:K245)</f>
        <v>2.1648510000000001</v>
      </c>
      <c r="L246" s="88">
        <f>SUM(L230:L245)</f>
        <v>2.5270929999999998</v>
      </c>
      <c r="M246" s="64"/>
      <c r="N246" s="88">
        <f>(SUM(N230:N245))</f>
        <v>2.2523109804000003</v>
      </c>
      <c r="O246" s="88">
        <f>(SUM(O230:O245))</f>
        <v>2.6291875571999999</v>
      </c>
      <c r="P246"/>
      <c r="Q246" s="88">
        <f>SUM(Q230:Q245)</f>
        <v>0</v>
      </c>
      <c r="R246" s="88">
        <f>SUM(R230:R245)</f>
        <v>0</v>
      </c>
      <c r="S246"/>
      <c r="T246" s="88">
        <f>SUM(T230:T245)</f>
        <v>0</v>
      </c>
      <c r="U246" s="88">
        <f>SUM(U230:U245)</f>
        <v>0</v>
      </c>
      <c r="W246" s="88">
        <f>SUM(W230:W245)</f>
        <v>2.2523109804000003</v>
      </c>
      <c r="X246" s="88">
        <f>SUM(X230:X245)</f>
        <v>2.6291875571999999</v>
      </c>
      <c r="Z246" s="88">
        <f>SUM(Z230:Z245)</f>
        <v>0</v>
      </c>
      <c r="AA246" s="88">
        <f>SUM(AA230:AA245)</f>
        <v>0</v>
      </c>
      <c r="AB246" s="1"/>
      <c r="AC246" s="88">
        <f>SUM(AC230:AC245)</f>
        <v>0</v>
      </c>
      <c r="AD246" s="88">
        <f>SUM(AD230:AD245)</f>
        <v>0</v>
      </c>
      <c r="AE246" s="1"/>
      <c r="AF246" s="88">
        <f>SUM(AF230:AF245)</f>
        <v>0</v>
      </c>
      <c r="AG246" s="88">
        <f>SUM(AG230:AG245)</f>
        <v>0</v>
      </c>
      <c r="AH246" s="1"/>
      <c r="AI246" s="88">
        <f>SUM(AI230:AI245)</f>
        <v>0</v>
      </c>
      <c r="AJ246" s="88">
        <f>SUM(AJ230:AJ245)</f>
        <v>0</v>
      </c>
      <c r="AK246" s="1"/>
      <c r="AL246" s="88">
        <f>SUM(AL230:AL245)</f>
        <v>0</v>
      </c>
      <c r="AM246" s="88">
        <f>SUM(AM230:AM245)</f>
        <v>0</v>
      </c>
      <c r="AN246" s="1"/>
      <c r="AO246" s="88">
        <f t="shared" ref="AO246:AP246" si="465">SUM(AO230:AO245)</f>
        <v>0</v>
      </c>
      <c r="AP246" s="88">
        <f t="shared" si="465"/>
        <v>0</v>
      </c>
      <c r="AQ246" s="1"/>
      <c r="AR246" s="88">
        <f t="shared" ref="AR246:AS246" si="466">SUM(AR230:AR245)</f>
        <v>0</v>
      </c>
      <c r="AS246" s="88">
        <f t="shared" si="466"/>
        <v>0</v>
      </c>
      <c r="AT246" s="1"/>
      <c r="AU246" s="88">
        <f t="shared" ref="AU246:AV246" si="467">SUM(AU230:AU245)</f>
        <v>0</v>
      </c>
      <c r="AV246" s="88">
        <f t="shared" si="467"/>
        <v>0</v>
      </c>
      <c r="AW246" s="1"/>
      <c r="AX246" s="88">
        <f t="shared" ref="AX246:AY246" si="468">SUM(AX230:AX245)</f>
        <v>0</v>
      </c>
      <c r="AY246" s="88">
        <f t="shared" si="468"/>
        <v>0</v>
      </c>
      <c r="AZ246" s="1"/>
      <c r="BA246" s="88">
        <f t="shared" ref="BA246:BB246" si="469">SUM(BA230:BA245)</f>
        <v>0</v>
      </c>
      <c r="BB246" s="88">
        <f t="shared" si="469"/>
        <v>0</v>
      </c>
      <c r="BC246" s="1"/>
      <c r="BD246" s="88">
        <f t="shared" ref="BD246:BE246" si="470">SUM(BD230:BD245)</f>
        <v>0</v>
      </c>
      <c r="BE246" s="88">
        <f t="shared" si="470"/>
        <v>0</v>
      </c>
      <c r="BF246" s="1"/>
      <c r="BG246" s="88">
        <f t="shared" ref="BG246:BH246" si="471">SUM(BG230:BG245)</f>
        <v>0</v>
      </c>
      <c r="BH246" s="88">
        <f t="shared" si="471"/>
        <v>0</v>
      </c>
      <c r="BI246" s="1"/>
      <c r="BJ246" s="88">
        <f t="shared" ref="BJ246:BK246" si="472">SUM(BJ230:BJ245)</f>
        <v>0</v>
      </c>
      <c r="BK246" s="88">
        <f t="shared" si="472"/>
        <v>0</v>
      </c>
      <c r="BL246" s="1"/>
      <c r="BM246" s="88">
        <f t="shared" ref="BM246:BN246" si="473">SUM(BM230:BM245)</f>
        <v>0</v>
      </c>
      <c r="BN246" s="88">
        <f t="shared" si="473"/>
        <v>0</v>
      </c>
      <c r="BO246" s="1"/>
      <c r="BP246" s="88">
        <f t="shared" ref="BP246:BQ246" si="474">SUM(BP230:BP245)</f>
        <v>0</v>
      </c>
      <c r="BQ246" s="88">
        <f t="shared" si="474"/>
        <v>0</v>
      </c>
      <c r="BR246" s="1"/>
      <c r="BS246" s="88">
        <f t="shared" ref="BS246:BT246" si="475">SUM(BS230:BS245)</f>
        <v>0</v>
      </c>
      <c r="BT246" s="88">
        <f t="shared" si="475"/>
        <v>0</v>
      </c>
      <c r="BU246" s="1"/>
      <c r="BV246" s="88">
        <f t="shared" ref="BV246:BW246" si="476">SUM(BV230:BV245)</f>
        <v>0</v>
      </c>
      <c r="BW246" s="88">
        <f t="shared" si="476"/>
        <v>0</v>
      </c>
      <c r="BX246" s="1"/>
      <c r="BY246" s="88">
        <f t="shared" ref="BY246:BZ246" si="477">SUM(BY230:BY245)</f>
        <v>0</v>
      </c>
      <c r="BZ246" s="88">
        <f t="shared" si="477"/>
        <v>0</v>
      </c>
      <c r="CA246" s="1"/>
      <c r="CB246" s="88">
        <f t="shared" ref="CB246:CC246" si="478">SUM(CB230:CB245)</f>
        <v>0</v>
      </c>
      <c r="CC246" s="88">
        <f t="shared" si="478"/>
        <v>0</v>
      </c>
      <c r="CD246" s="1"/>
      <c r="CE246" s="88">
        <f t="shared" ref="CE246:CF246" si="479">SUM(CE230:CE245)</f>
        <v>0</v>
      </c>
      <c r="CF246" s="88">
        <f t="shared" si="479"/>
        <v>0</v>
      </c>
      <c r="CG246" s="1"/>
      <c r="CH246" s="88">
        <f t="shared" ref="CH246:CI246" si="480">SUM(CH230:CH245)</f>
        <v>0</v>
      </c>
      <c r="CI246" s="88">
        <f t="shared" si="480"/>
        <v>0</v>
      </c>
      <c r="CJ246" s="1"/>
      <c r="CK246" s="88">
        <f t="shared" ref="CK246:CL246" si="481">SUM(CK230:CK245)</f>
        <v>0</v>
      </c>
      <c r="CL246" s="88">
        <f t="shared" si="481"/>
        <v>0</v>
      </c>
      <c r="CM246" s="1"/>
      <c r="CN246" s="88">
        <f t="shared" ref="CN246:CO246" si="482">SUM(CN230:CN245)</f>
        <v>0</v>
      </c>
      <c r="CO246" s="88">
        <f t="shared" si="482"/>
        <v>0</v>
      </c>
      <c r="CP246" s="1"/>
      <c r="CQ246" s="88">
        <f t="shared" ref="CQ246:CR246" si="483">SUM(CQ230:CQ245)</f>
        <v>0</v>
      </c>
      <c r="CR246" s="88">
        <f t="shared" si="483"/>
        <v>0</v>
      </c>
      <c r="CS246" s="1"/>
      <c r="CT246" s="88">
        <f t="shared" ref="CT246:CU246" si="484">SUM(CT230:CT245)</f>
        <v>0</v>
      </c>
      <c r="CU246" s="88">
        <f t="shared" si="484"/>
        <v>0</v>
      </c>
      <c r="CV246" s="1"/>
      <c r="CW246" s="88">
        <f t="shared" ref="CW246:CX246" si="485">SUM(CW230:CW245)</f>
        <v>0</v>
      </c>
      <c r="CX246" s="88">
        <f t="shared" si="485"/>
        <v>0</v>
      </c>
      <c r="CY246" s="1"/>
      <c r="CZ246" s="88">
        <f t="shared" ref="CZ246:DA246" si="486">SUM(CZ230:CZ245)</f>
        <v>0</v>
      </c>
      <c r="DA246" s="88">
        <f t="shared" si="486"/>
        <v>0</v>
      </c>
      <c r="DB246" s="1"/>
      <c r="DC246" s="88">
        <f>SUM(DC230:DC245)</f>
        <v>0</v>
      </c>
      <c r="DD246" s="88">
        <f>SUM(DD230:DD245)</f>
        <v>0</v>
      </c>
      <c r="DE246" s="1"/>
    </row>
    <row r="247" spans="1:109" ht="13.5" thickBot="1" x14ac:dyDescent="0.25">
      <c r="A247" s="156"/>
      <c r="B247" s="157"/>
      <c r="C247" s="158"/>
      <c r="D247" s="157">
        <f>'[1]Tabulka propočtu, verze 2021'!D242</f>
        <v>0</v>
      </c>
      <c r="E247" s="159">
        <f>'[1]Tabulka propočtu, verze 2021'!E242</f>
        <v>0</v>
      </c>
      <c r="F247" s="157">
        <f>'[1]Tabulka propočtu, verze 2021'!G242</f>
        <v>0</v>
      </c>
      <c r="H247" s="160">
        <f>'[1]Tabulka propočtu, verze 2021'!$EP246</f>
        <v>0</v>
      </c>
      <c r="I247" s="160">
        <f>'[1]Tabulka propočtu, verze 2021'!$ER246</f>
        <v>0</v>
      </c>
      <c r="K247" s="160">
        <f>'[1]Tabulka propočtu, verze 2021'!$EP246</f>
        <v>0</v>
      </c>
      <c r="L247" s="160">
        <f>'[1]Tabulka propočtu, verze 2021'!$ER246</f>
        <v>0</v>
      </c>
      <c r="M247" s="64"/>
      <c r="N247" s="160"/>
      <c r="O247" s="160"/>
      <c r="P247"/>
      <c r="Q247" s="160"/>
      <c r="R247" s="160"/>
      <c r="S247"/>
      <c r="T247" s="160"/>
      <c r="U247" s="160"/>
      <c r="W247" s="160"/>
      <c r="X247" s="160"/>
      <c r="Z247" s="160"/>
      <c r="AA247" s="160"/>
      <c r="AB247" s="1"/>
      <c r="AC247" s="160"/>
      <c r="AD247" s="160"/>
      <c r="AE247" s="1"/>
      <c r="AF247" s="160"/>
      <c r="AG247" s="160"/>
      <c r="AH247" s="1"/>
      <c r="AI247" s="160"/>
      <c r="AJ247" s="160"/>
      <c r="AK247" s="1"/>
      <c r="AL247" s="160"/>
      <c r="AM247" s="160"/>
      <c r="AN247" s="1"/>
      <c r="AO247" s="160"/>
      <c r="AP247" s="160"/>
      <c r="AQ247" s="1"/>
      <c r="AR247" s="160"/>
      <c r="AS247" s="160"/>
      <c r="AT247" s="1"/>
      <c r="AU247" s="160"/>
      <c r="AV247" s="160"/>
      <c r="AW247" s="1"/>
      <c r="AX247" s="160"/>
      <c r="AY247" s="160"/>
      <c r="AZ247" s="1"/>
      <c r="BA247" s="160"/>
      <c r="BB247" s="160"/>
      <c r="BC247" s="1"/>
      <c r="BD247" s="160"/>
      <c r="BE247" s="160"/>
      <c r="BF247" s="1"/>
      <c r="BG247" s="160"/>
      <c r="BH247" s="160"/>
      <c r="BI247" s="1"/>
      <c r="BJ247" s="160"/>
      <c r="BK247" s="160"/>
      <c r="BL247" s="1"/>
      <c r="BM247" s="160"/>
      <c r="BN247" s="160"/>
      <c r="BO247" s="1"/>
      <c r="BP247" s="160"/>
      <c r="BQ247" s="160"/>
      <c r="BR247" s="1"/>
      <c r="BS247" s="160"/>
      <c r="BT247" s="160"/>
      <c r="BU247" s="1"/>
      <c r="BV247" s="160"/>
      <c r="BW247" s="160"/>
      <c r="BX247" s="1"/>
      <c r="BY247" s="160"/>
      <c r="BZ247" s="160"/>
      <c r="CA247" s="1"/>
      <c r="CB247" s="160"/>
      <c r="CC247" s="160"/>
      <c r="CD247" s="1"/>
      <c r="CE247" s="160"/>
      <c r="CF247" s="160"/>
      <c r="CG247" s="1"/>
      <c r="CH247" s="160"/>
      <c r="CI247" s="160"/>
      <c r="CJ247" s="1"/>
      <c r="CK247" s="160"/>
      <c r="CL247" s="160"/>
      <c r="CM247" s="1"/>
      <c r="CN247" s="160"/>
      <c r="CO247" s="160"/>
      <c r="CP247" s="1"/>
      <c r="CQ247" s="160"/>
      <c r="CR247" s="160"/>
      <c r="CS247" s="1"/>
      <c r="CT247" s="160"/>
      <c r="CU247" s="160"/>
      <c r="CV247" s="1"/>
      <c r="CW247" s="160"/>
      <c r="CX247" s="160"/>
      <c r="CY247" s="1"/>
      <c r="CZ247" s="160"/>
      <c r="DA247" s="160"/>
      <c r="DB247" s="1"/>
      <c r="DC247" s="160"/>
      <c r="DD247" s="160"/>
      <c r="DE247" s="1"/>
    </row>
    <row r="248" spans="1:109" x14ac:dyDescent="0.2">
      <c r="A248" s="161" t="s">
        <v>76</v>
      </c>
      <c r="B248" s="162" t="s">
        <v>77</v>
      </c>
      <c r="C248" s="163" t="s">
        <v>78</v>
      </c>
      <c r="D248" s="164" t="str">
        <f>'[1]Tabulka propočtu, verze 2021'!D243</f>
        <v>Zábor ZPF, PUPFL</v>
      </c>
      <c r="E248" s="163" t="str">
        <f>'[1]Tabulka propočtu, verze 2021'!E243</f>
        <v>mil. Kč / ha</v>
      </c>
      <c r="F248" s="165">
        <f>'[1]Tabulka propočtu, verze 2021'!G243</f>
        <v>1</v>
      </c>
      <c r="H248" s="166">
        <f>'[1]Tabulka propočtu, verze 2021'!$CQ243</f>
        <v>0</v>
      </c>
      <c r="I248" s="166">
        <f>'[1]Tabulka propočtu, verze 2021'!$CS243</f>
        <v>0</v>
      </c>
      <c r="K248" s="166">
        <f>'[1]Tabulka propočtu, verze 2021'!$CQ243</f>
        <v>0</v>
      </c>
      <c r="L248" s="166">
        <f>'[1]Tabulka propočtu, verze 2021'!$CS243</f>
        <v>0</v>
      </c>
      <c r="M248" s="64"/>
      <c r="N248" s="166">
        <f t="shared" ref="N248:N261" si="487">SUMIF(Q$5:BZ$5,1,Q248:BZ248)</f>
        <v>0</v>
      </c>
      <c r="O248" s="166">
        <f t="shared" ref="O248:O261" si="488">SUMIF(Q$5:BZ$5,2,Q248:BZ248)</f>
        <v>0</v>
      </c>
      <c r="P248"/>
      <c r="Q248" s="166">
        <f t="shared" ref="Q248:Q260" si="489">IF(Q$6=YEAR($E$2),$K248,0)</f>
        <v>0</v>
      </c>
      <c r="R248" s="166">
        <f t="shared" ref="R248:R260" si="490">IF(Q$6=YEAR($E$2),$L248,0)</f>
        <v>0</v>
      </c>
      <c r="S248"/>
      <c r="T248" s="166">
        <f t="shared" ref="T248:T260" si="491">IF(T$6=YEAR($E$2),$K248,0)</f>
        <v>0</v>
      </c>
      <c r="U248" s="166">
        <f t="shared" ref="U248:U260" si="492">IF(T$6=YEAR($E$2),$L248,0)</f>
        <v>0</v>
      </c>
      <c r="W248" s="166">
        <f t="shared" ref="W248:W260" si="493">IF(W$6=YEAR($E$2),$K248,0)</f>
        <v>0</v>
      </c>
      <c r="X248" s="166">
        <f t="shared" ref="X248:X260" si="494">IF(W$6=YEAR($E$2),$L248,0)</f>
        <v>0</v>
      </c>
      <c r="Z248" s="166">
        <f t="shared" ref="Z248:Z260" si="495">IF(Z$6=YEAR($E$2),$K248,0)</f>
        <v>0</v>
      </c>
      <c r="AA248" s="166">
        <f t="shared" ref="AA248:AA260" si="496">IF(Z$6=YEAR($E$2),$L248,0)</f>
        <v>0</v>
      </c>
      <c r="AB248" s="1"/>
      <c r="AC248" s="166">
        <f t="shared" ref="AC248:AC260" si="497">IF(AC$6=YEAR($E$2),$K248,0)</f>
        <v>0</v>
      </c>
      <c r="AD248" s="166">
        <f t="shared" ref="AD248:AD260" si="498">IF(AC$6=YEAR($E$2),$L248,0)</f>
        <v>0</v>
      </c>
      <c r="AE248" s="1"/>
      <c r="AF248" s="166">
        <f t="shared" ref="AF248:AF260" si="499">IF(AF$6=YEAR($E$2),$K248,0)</f>
        <v>0</v>
      </c>
      <c r="AG248" s="166">
        <f t="shared" ref="AG248:AG260" si="500">IF(AF$6=YEAR($E$2),$L248,0)</f>
        <v>0</v>
      </c>
      <c r="AH248" s="1"/>
      <c r="AI248" s="166">
        <f t="shared" ref="AI248:AI260" si="501">IF(AI$6=YEAR($E$2),$K248,0)</f>
        <v>0</v>
      </c>
      <c r="AJ248" s="166">
        <f t="shared" ref="AJ248:AJ260" si="502">IF(AI$6=YEAR($E$2),$L248,0)</f>
        <v>0</v>
      </c>
      <c r="AK248" s="1"/>
      <c r="AL248" s="166">
        <f t="shared" ref="AL248:AL260" si="503">IF(AL$6=YEAR($E$2),$K248,0)</f>
        <v>0</v>
      </c>
      <c r="AM248" s="166">
        <f t="shared" ref="AM248:AM260" si="504">IF(AL$6=YEAR($E$2),$L248,0)</f>
        <v>0</v>
      </c>
      <c r="AN248" s="1"/>
      <c r="AO248" s="166">
        <f t="shared" ref="AO248:BV260" si="505">IF(AO$6=YEAR($E$2),$K248,0)</f>
        <v>0</v>
      </c>
      <c r="AP248" s="166">
        <f t="shared" ref="AP248:AP260" si="506">IF(AO$6=YEAR($E$2),$L248,0)</f>
        <v>0</v>
      </c>
      <c r="AQ248" s="1"/>
      <c r="AR248" s="166">
        <f t="shared" si="505"/>
        <v>0</v>
      </c>
      <c r="AS248" s="166">
        <f t="shared" ref="AS248:AS260" si="507">IF(AR$6=YEAR($E$2),$L248,0)</f>
        <v>0</v>
      </c>
      <c r="AT248" s="1"/>
      <c r="AU248" s="166">
        <f t="shared" si="505"/>
        <v>0</v>
      </c>
      <c r="AV248" s="166">
        <f t="shared" ref="AV248:AV260" si="508">IF(AU$6=YEAR($E$2),$L248,0)</f>
        <v>0</v>
      </c>
      <c r="AW248" s="1"/>
      <c r="AX248" s="166">
        <f t="shared" si="505"/>
        <v>0</v>
      </c>
      <c r="AY248" s="166">
        <f t="shared" ref="AY248:AY260" si="509">IF(AX$6=YEAR($E$2),$L248,0)</f>
        <v>0</v>
      </c>
      <c r="AZ248" s="1"/>
      <c r="BA248" s="166">
        <f t="shared" si="505"/>
        <v>0</v>
      </c>
      <c r="BB248" s="166">
        <f t="shared" ref="BB248:BB260" si="510">IF(BA$6=YEAR($E$2),$L248,0)</f>
        <v>0</v>
      </c>
      <c r="BC248" s="1"/>
      <c r="BD248" s="166">
        <f t="shared" si="505"/>
        <v>0</v>
      </c>
      <c r="BE248" s="166">
        <f t="shared" ref="BE248:BE260" si="511">IF(BD$6=YEAR($E$2),$L248,0)</f>
        <v>0</v>
      </c>
      <c r="BF248" s="1"/>
      <c r="BG248" s="166">
        <f t="shared" si="505"/>
        <v>0</v>
      </c>
      <c r="BH248" s="166">
        <f t="shared" ref="BH248:BH260" si="512">IF(BG$6=YEAR($E$2),$L248,0)</f>
        <v>0</v>
      </c>
      <c r="BI248" s="1"/>
      <c r="BJ248" s="166">
        <f t="shared" si="505"/>
        <v>0</v>
      </c>
      <c r="BK248" s="166">
        <f t="shared" ref="BK248:BK260" si="513">IF(BJ$6=YEAR($E$2),$L248,0)</f>
        <v>0</v>
      </c>
      <c r="BL248" s="1"/>
      <c r="BM248" s="166">
        <f t="shared" si="505"/>
        <v>0</v>
      </c>
      <c r="BN248" s="166">
        <f t="shared" ref="BN248:BN260" si="514">IF(BM$6=YEAR($E$2),$L248,0)</f>
        <v>0</v>
      </c>
      <c r="BO248" s="1"/>
      <c r="BP248" s="166">
        <f t="shared" si="505"/>
        <v>0</v>
      </c>
      <c r="BQ248" s="166">
        <f t="shared" ref="BQ248:BQ260" si="515">IF(BP$6=YEAR($E$2),$L248,0)</f>
        <v>0</v>
      </c>
      <c r="BR248" s="1"/>
      <c r="BS248" s="166">
        <f t="shared" si="505"/>
        <v>0</v>
      </c>
      <c r="BT248" s="166">
        <f t="shared" ref="BT248:BT260" si="516">IF(BS$6=YEAR($E$2),$L248,0)</f>
        <v>0</v>
      </c>
      <c r="BU248" s="1"/>
      <c r="BV248" s="166">
        <f t="shared" si="505"/>
        <v>0</v>
      </c>
      <c r="BW248" s="166">
        <f t="shared" ref="BW248:BW260" si="517">IF(BV$6=YEAR($E$2),$L248,0)</f>
        <v>0</v>
      </c>
      <c r="BX248" s="1"/>
      <c r="BY248" s="166">
        <f t="shared" ref="BY248:CW260" si="518">IF(BY$6=YEAR($E$2),$K248,0)</f>
        <v>0</v>
      </c>
      <c r="BZ248" s="166">
        <f t="shared" ref="BZ248:BZ260" si="519">IF(BY$6=YEAR($E$2),$L248,0)</f>
        <v>0</v>
      </c>
      <c r="CA248" s="1"/>
      <c r="CB248" s="166">
        <f t="shared" si="518"/>
        <v>0</v>
      </c>
      <c r="CC248" s="166">
        <f t="shared" ref="CC248:CC260" si="520">IF(CB$6=YEAR($E$2),$L248,0)</f>
        <v>0</v>
      </c>
      <c r="CD248" s="1"/>
      <c r="CE248" s="166">
        <f t="shared" si="518"/>
        <v>0</v>
      </c>
      <c r="CF248" s="166">
        <f t="shared" ref="CF248:CF260" si="521">IF(CE$6=YEAR($E$2),$L248,0)</f>
        <v>0</v>
      </c>
      <c r="CG248" s="1"/>
      <c r="CH248" s="166">
        <f t="shared" si="518"/>
        <v>0</v>
      </c>
      <c r="CI248" s="166">
        <f t="shared" ref="CI248:CI260" si="522">IF(CH$6=YEAR($E$2),$L248,0)</f>
        <v>0</v>
      </c>
      <c r="CJ248" s="1"/>
      <c r="CK248" s="166">
        <f t="shared" si="518"/>
        <v>0</v>
      </c>
      <c r="CL248" s="166">
        <f t="shared" ref="CL248:CL260" si="523">IF(CK$6=YEAR($E$2),$L248,0)</f>
        <v>0</v>
      </c>
      <c r="CM248" s="1"/>
      <c r="CN248" s="166">
        <f t="shared" si="518"/>
        <v>0</v>
      </c>
      <c r="CO248" s="166">
        <f t="shared" ref="CO248:CO260" si="524">IF(CN$6=YEAR($E$2),$L248,0)</f>
        <v>0</v>
      </c>
      <c r="CP248" s="1"/>
      <c r="CQ248" s="166">
        <f t="shared" si="518"/>
        <v>0</v>
      </c>
      <c r="CR248" s="166">
        <f t="shared" ref="CR248:CR260" si="525">IF(CQ$6=YEAR($E$2),$L248,0)</f>
        <v>0</v>
      </c>
      <c r="CS248" s="1"/>
      <c r="CT248" s="166">
        <f t="shared" si="518"/>
        <v>0</v>
      </c>
      <c r="CU248" s="166">
        <f t="shared" ref="CU248:CU260" si="526">IF(CT$6=YEAR($E$2),$L248,0)</f>
        <v>0</v>
      </c>
      <c r="CV248" s="1"/>
      <c r="CW248" s="166">
        <f t="shared" si="518"/>
        <v>0</v>
      </c>
      <c r="CX248" s="166">
        <f t="shared" ref="CX248:CX260" si="527">IF(CW$6=YEAR($E$2),$L248,0)</f>
        <v>0</v>
      </c>
      <c r="CY248" s="1"/>
      <c r="CZ248" s="166">
        <f t="shared" ref="CZ248:CZ260" si="528">IF(CZ$6=YEAR($E$2),$K248,0)</f>
        <v>0</v>
      </c>
      <c r="DA248" s="166">
        <f t="shared" ref="DA248:DA260" si="529">IF(CZ$6=YEAR($E$2),$L248,0)</f>
        <v>0</v>
      </c>
      <c r="DB248" s="1"/>
      <c r="DC248" s="166">
        <f t="shared" ref="DC248:DC260" si="530">IF(DC$6=YEAR($E$2),$K248,0)</f>
        <v>0</v>
      </c>
      <c r="DD248" s="166">
        <f t="shared" ref="DD248:DD260" si="531">IF(DC$6=YEAR($E$2),$L248,0)</f>
        <v>0</v>
      </c>
      <c r="DE248" s="1"/>
    </row>
    <row r="249" spans="1:109" x14ac:dyDescent="0.2">
      <c r="A249" s="167"/>
      <c r="B249" s="168"/>
      <c r="C249" s="169" t="s">
        <v>79</v>
      </c>
      <c r="D249" s="170" t="str">
        <f>'[1]Tabulka propočtu, verze 2021'!D244</f>
        <v>Zastavitelné území města</v>
      </c>
      <c r="E249" s="169" t="str">
        <f>'[1]Tabulka propočtu, verze 2021'!E244</f>
        <v>mil. Kč / ha</v>
      </c>
      <c r="F249" s="171">
        <f>'[1]Tabulka propočtu, verze 2021'!G244</f>
        <v>25</v>
      </c>
      <c r="H249" s="172">
        <f>'[1]Tabulka propočtu, verze 2021'!$CQ244</f>
        <v>0</v>
      </c>
      <c r="I249" s="172">
        <f>'[1]Tabulka propočtu, verze 2021'!$CS244</f>
        <v>0</v>
      </c>
      <c r="K249" s="172">
        <f>'[1]Tabulka propočtu, verze 2021'!$CQ244</f>
        <v>0</v>
      </c>
      <c r="L249" s="172">
        <f>'[1]Tabulka propočtu, verze 2021'!$CS244</f>
        <v>0</v>
      </c>
      <c r="M249" s="64"/>
      <c r="N249" s="166">
        <f t="shared" si="487"/>
        <v>0</v>
      </c>
      <c r="O249" s="166">
        <f t="shared" si="488"/>
        <v>0</v>
      </c>
      <c r="P249"/>
      <c r="Q249" s="166">
        <f t="shared" si="489"/>
        <v>0</v>
      </c>
      <c r="R249" s="166">
        <f t="shared" si="490"/>
        <v>0</v>
      </c>
      <c r="S249"/>
      <c r="T249" s="166">
        <f t="shared" si="491"/>
        <v>0</v>
      </c>
      <c r="U249" s="166">
        <f t="shared" si="492"/>
        <v>0</v>
      </c>
      <c r="W249" s="166">
        <f t="shared" si="493"/>
        <v>0</v>
      </c>
      <c r="X249" s="166">
        <f t="shared" si="494"/>
        <v>0</v>
      </c>
      <c r="Z249" s="166">
        <f t="shared" si="495"/>
        <v>0</v>
      </c>
      <c r="AA249" s="166">
        <f t="shared" si="496"/>
        <v>0</v>
      </c>
      <c r="AB249" s="1"/>
      <c r="AC249" s="166">
        <f t="shared" si="497"/>
        <v>0</v>
      </c>
      <c r="AD249" s="166">
        <f t="shared" si="498"/>
        <v>0</v>
      </c>
      <c r="AE249" s="1"/>
      <c r="AF249" s="166">
        <f t="shared" si="499"/>
        <v>0</v>
      </c>
      <c r="AG249" s="166">
        <f t="shared" si="500"/>
        <v>0</v>
      </c>
      <c r="AH249" s="1"/>
      <c r="AI249" s="166">
        <f t="shared" si="501"/>
        <v>0</v>
      </c>
      <c r="AJ249" s="166">
        <f t="shared" si="502"/>
        <v>0</v>
      </c>
      <c r="AK249" s="1"/>
      <c r="AL249" s="166">
        <f t="shared" si="503"/>
        <v>0</v>
      </c>
      <c r="AM249" s="166">
        <f t="shared" si="504"/>
        <v>0</v>
      </c>
      <c r="AN249" s="1"/>
      <c r="AO249" s="166">
        <f t="shared" si="505"/>
        <v>0</v>
      </c>
      <c r="AP249" s="166">
        <f t="shared" si="506"/>
        <v>0</v>
      </c>
      <c r="AQ249" s="1"/>
      <c r="AR249" s="166">
        <f t="shared" si="505"/>
        <v>0</v>
      </c>
      <c r="AS249" s="166">
        <f t="shared" si="507"/>
        <v>0</v>
      </c>
      <c r="AT249" s="1"/>
      <c r="AU249" s="166">
        <f t="shared" si="505"/>
        <v>0</v>
      </c>
      <c r="AV249" s="166">
        <f t="shared" si="508"/>
        <v>0</v>
      </c>
      <c r="AW249" s="1"/>
      <c r="AX249" s="166">
        <f t="shared" si="505"/>
        <v>0</v>
      </c>
      <c r="AY249" s="166">
        <f t="shared" si="509"/>
        <v>0</v>
      </c>
      <c r="AZ249" s="1"/>
      <c r="BA249" s="166">
        <f t="shared" si="505"/>
        <v>0</v>
      </c>
      <c r="BB249" s="166">
        <f t="shared" si="510"/>
        <v>0</v>
      </c>
      <c r="BC249" s="1"/>
      <c r="BD249" s="166">
        <f t="shared" si="505"/>
        <v>0</v>
      </c>
      <c r="BE249" s="166">
        <f t="shared" si="511"/>
        <v>0</v>
      </c>
      <c r="BF249" s="1"/>
      <c r="BG249" s="166">
        <f t="shared" si="505"/>
        <v>0</v>
      </c>
      <c r="BH249" s="166">
        <f t="shared" si="512"/>
        <v>0</v>
      </c>
      <c r="BI249" s="1"/>
      <c r="BJ249" s="166">
        <f t="shared" si="505"/>
        <v>0</v>
      </c>
      <c r="BK249" s="166">
        <f t="shared" si="513"/>
        <v>0</v>
      </c>
      <c r="BL249" s="1"/>
      <c r="BM249" s="166">
        <f t="shared" si="505"/>
        <v>0</v>
      </c>
      <c r="BN249" s="166">
        <f t="shared" si="514"/>
        <v>0</v>
      </c>
      <c r="BO249" s="1"/>
      <c r="BP249" s="166">
        <f t="shared" si="505"/>
        <v>0</v>
      </c>
      <c r="BQ249" s="166">
        <f t="shared" si="515"/>
        <v>0</v>
      </c>
      <c r="BR249" s="1"/>
      <c r="BS249" s="166">
        <f t="shared" si="505"/>
        <v>0</v>
      </c>
      <c r="BT249" s="166">
        <f t="shared" si="516"/>
        <v>0</v>
      </c>
      <c r="BU249" s="1"/>
      <c r="BV249" s="166">
        <f t="shared" si="505"/>
        <v>0</v>
      </c>
      <c r="BW249" s="166">
        <f t="shared" si="517"/>
        <v>0</v>
      </c>
      <c r="BX249" s="1"/>
      <c r="BY249" s="166">
        <f t="shared" si="518"/>
        <v>0</v>
      </c>
      <c r="BZ249" s="166">
        <f t="shared" si="519"/>
        <v>0</v>
      </c>
      <c r="CA249" s="1"/>
      <c r="CB249" s="166">
        <f t="shared" si="518"/>
        <v>0</v>
      </c>
      <c r="CC249" s="166">
        <f t="shared" si="520"/>
        <v>0</v>
      </c>
      <c r="CD249" s="1"/>
      <c r="CE249" s="166">
        <f t="shared" si="518"/>
        <v>0</v>
      </c>
      <c r="CF249" s="166">
        <f t="shared" si="521"/>
        <v>0</v>
      </c>
      <c r="CG249" s="1"/>
      <c r="CH249" s="166">
        <f t="shared" si="518"/>
        <v>0</v>
      </c>
      <c r="CI249" s="166">
        <f t="shared" si="522"/>
        <v>0</v>
      </c>
      <c r="CJ249" s="1"/>
      <c r="CK249" s="166">
        <f t="shared" si="518"/>
        <v>0</v>
      </c>
      <c r="CL249" s="166">
        <f t="shared" si="523"/>
        <v>0</v>
      </c>
      <c r="CM249" s="1"/>
      <c r="CN249" s="166">
        <f t="shared" si="518"/>
        <v>0</v>
      </c>
      <c r="CO249" s="166">
        <f t="shared" si="524"/>
        <v>0</v>
      </c>
      <c r="CP249" s="1"/>
      <c r="CQ249" s="166">
        <f t="shared" si="518"/>
        <v>0</v>
      </c>
      <c r="CR249" s="166">
        <f t="shared" si="525"/>
        <v>0</v>
      </c>
      <c r="CS249" s="1"/>
      <c r="CT249" s="166">
        <f t="shared" si="518"/>
        <v>0</v>
      </c>
      <c r="CU249" s="166">
        <f t="shared" si="526"/>
        <v>0</v>
      </c>
      <c r="CV249" s="1"/>
      <c r="CW249" s="166">
        <f t="shared" si="518"/>
        <v>0</v>
      </c>
      <c r="CX249" s="166">
        <f t="shared" si="527"/>
        <v>0</v>
      </c>
      <c r="CY249" s="1"/>
      <c r="CZ249" s="166">
        <f t="shared" si="528"/>
        <v>0</v>
      </c>
      <c r="DA249" s="166">
        <f t="shared" si="529"/>
        <v>0</v>
      </c>
      <c r="DB249" s="1"/>
      <c r="DC249" s="166">
        <f t="shared" si="530"/>
        <v>0</v>
      </c>
      <c r="DD249" s="166">
        <f t="shared" si="531"/>
        <v>0</v>
      </c>
      <c r="DE249" s="1"/>
    </row>
    <row r="250" spans="1:109" x14ac:dyDescent="0.2">
      <c r="A250" s="167"/>
      <c r="B250" s="168"/>
      <c r="C250" s="169" t="s">
        <v>80</v>
      </c>
      <c r="D250" s="170" t="str">
        <f>'[1]Tabulka propočtu, verze 2021'!D245</f>
        <v>Zastavitelné území obce</v>
      </c>
      <c r="E250" s="169" t="str">
        <f>'[1]Tabulka propočtu, verze 2021'!E245</f>
        <v>mil. Kč / ha</v>
      </c>
      <c r="F250" s="171">
        <f>'[1]Tabulka propočtu, verze 2021'!G245</f>
        <v>7.5</v>
      </c>
      <c r="H250" s="172">
        <f>'[1]Tabulka propočtu, verze 2021'!$CQ245</f>
        <v>0</v>
      </c>
      <c r="I250" s="172">
        <f>'[1]Tabulka propočtu, verze 2021'!$CS245</f>
        <v>0</v>
      </c>
      <c r="K250" s="172">
        <f>'[1]Tabulka propočtu, verze 2021'!$CQ245</f>
        <v>0</v>
      </c>
      <c r="L250" s="172">
        <f>'[1]Tabulka propočtu, verze 2021'!$CS245</f>
        <v>0</v>
      </c>
      <c r="M250" s="64"/>
      <c r="N250" s="166">
        <f t="shared" si="487"/>
        <v>0</v>
      </c>
      <c r="O250" s="166">
        <f t="shared" si="488"/>
        <v>0</v>
      </c>
      <c r="P250"/>
      <c r="Q250" s="166">
        <f t="shared" si="489"/>
        <v>0</v>
      </c>
      <c r="R250" s="166">
        <f t="shared" si="490"/>
        <v>0</v>
      </c>
      <c r="S250"/>
      <c r="T250" s="166">
        <f t="shared" si="491"/>
        <v>0</v>
      </c>
      <c r="U250" s="166">
        <f t="shared" si="492"/>
        <v>0</v>
      </c>
      <c r="W250" s="166">
        <f t="shared" si="493"/>
        <v>0</v>
      </c>
      <c r="X250" s="166">
        <f t="shared" si="494"/>
        <v>0</v>
      </c>
      <c r="Z250" s="166">
        <f t="shared" si="495"/>
        <v>0</v>
      </c>
      <c r="AA250" s="166">
        <f t="shared" si="496"/>
        <v>0</v>
      </c>
      <c r="AB250" s="1"/>
      <c r="AC250" s="166">
        <f t="shared" si="497"/>
        <v>0</v>
      </c>
      <c r="AD250" s="166">
        <f t="shared" si="498"/>
        <v>0</v>
      </c>
      <c r="AE250" s="1"/>
      <c r="AF250" s="166">
        <f t="shared" si="499"/>
        <v>0</v>
      </c>
      <c r="AG250" s="166">
        <f t="shared" si="500"/>
        <v>0</v>
      </c>
      <c r="AH250" s="1"/>
      <c r="AI250" s="166">
        <f t="shared" si="501"/>
        <v>0</v>
      </c>
      <c r="AJ250" s="166">
        <f t="shared" si="502"/>
        <v>0</v>
      </c>
      <c r="AK250" s="1"/>
      <c r="AL250" s="166">
        <f t="shared" si="503"/>
        <v>0</v>
      </c>
      <c r="AM250" s="166">
        <f t="shared" si="504"/>
        <v>0</v>
      </c>
      <c r="AN250" s="1"/>
      <c r="AO250" s="166">
        <f t="shared" si="505"/>
        <v>0</v>
      </c>
      <c r="AP250" s="166">
        <f t="shared" si="506"/>
        <v>0</v>
      </c>
      <c r="AQ250" s="1"/>
      <c r="AR250" s="166">
        <f t="shared" si="505"/>
        <v>0</v>
      </c>
      <c r="AS250" s="166">
        <f t="shared" si="507"/>
        <v>0</v>
      </c>
      <c r="AT250" s="1"/>
      <c r="AU250" s="166">
        <f t="shared" si="505"/>
        <v>0</v>
      </c>
      <c r="AV250" s="166">
        <f t="shared" si="508"/>
        <v>0</v>
      </c>
      <c r="AW250" s="1"/>
      <c r="AX250" s="166">
        <f t="shared" si="505"/>
        <v>0</v>
      </c>
      <c r="AY250" s="166">
        <f t="shared" si="509"/>
        <v>0</v>
      </c>
      <c r="AZ250" s="1"/>
      <c r="BA250" s="166">
        <f t="shared" si="505"/>
        <v>0</v>
      </c>
      <c r="BB250" s="166">
        <f t="shared" si="510"/>
        <v>0</v>
      </c>
      <c r="BC250" s="1"/>
      <c r="BD250" s="166">
        <f t="shared" si="505"/>
        <v>0</v>
      </c>
      <c r="BE250" s="166">
        <f t="shared" si="511"/>
        <v>0</v>
      </c>
      <c r="BF250" s="1"/>
      <c r="BG250" s="166">
        <f t="shared" si="505"/>
        <v>0</v>
      </c>
      <c r="BH250" s="166">
        <f t="shared" si="512"/>
        <v>0</v>
      </c>
      <c r="BI250" s="1"/>
      <c r="BJ250" s="166">
        <f t="shared" si="505"/>
        <v>0</v>
      </c>
      <c r="BK250" s="166">
        <f t="shared" si="513"/>
        <v>0</v>
      </c>
      <c r="BL250" s="1"/>
      <c r="BM250" s="166">
        <f t="shared" si="505"/>
        <v>0</v>
      </c>
      <c r="BN250" s="166">
        <f t="shared" si="514"/>
        <v>0</v>
      </c>
      <c r="BO250" s="1"/>
      <c r="BP250" s="166">
        <f t="shared" si="505"/>
        <v>0</v>
      </c>
      <c r="BQ250" s="166">
        <f t="shared" si="515"/>
        <v>0</v>
      </c>
      <c r="BR250" s="1"/>
      <c r="BS250" s="166">
        <f t="shared" si="505"/>
        <v>0</v>
      </c>
      <c r="BT250" s="166">
        <f t="shared" si="516"/>
        <v>0</v>
      </c>
      <c r="BU250" s="1"/>
      <c r="BV250" s="166">
        <f t="shared" si="505"/>
        <v>0</v>
      </c>
      <c r="BW250" s="166">
        <f t="shared" si="517"/>
        <v>0</v>
      </c>
      <c r="BX250" s="1"/>
      <c r="BY250" s="166">
        <f t="shared" si="518"/>
        <v>0</v>
      </c>
      <c r="BZ250" s="166">
        <f t="shared" si="519"/>
        <v>0</v>
      </c>
      <c r="CA250" s="1"/>
      <c r="CB250" s="166">
        <f t="shared" si="518"/>
        <v>0</v>
      </c>
      <c r="CC250" s="166">
        <f t="shared" si="520"/>
        <v>0</v>
      </c>
      <c r="CD250" s="1"/>
      <c r="CE250" s="166">
        <f t="shared" si="518"/>
        <v>0</v>
      </c>
      <c r="CF250" s="166">
        <f t="shared" si="521"/>
        <v>0</v>
      </c>
      <c r="CG250" s="1"/>
      <c r="CH250" s="166">
        <f t="shared" si="518"/>
        <v>0</v>
      </c>
      <c r="CI250" s="166">
        <f t="shared" si="522"/>
        <v>0</v>
      </c>
      <c r="CJ250" s="1"/>
      <c r="CK250" s="166">
        <f t="shared" si="518"/>
        <v>0</v>
      </c>
      <c r="CL250" s="166">
        <f t="shared" si="523"/>
        <v>0</v>
      </c>
      <c r="CM250" s="1"/>
      <c r="CN250" s="166">
        <f t="shared" si="518"/>
        <v>0</v>
      </c>
      <c r="CO250" s="166">
        <f t="shared" si="524"/>
        <v>0</v>
      </c>
      <c r="CP250" s="1"/>
      <c r="CQ250" s="166">
        <f t="shared" si="518"/>
        <v>0</v>
      </c>
      <c r="CR250" s="166">
        <f t="shared" si="525"/>
        <v>0</v>
      </c>
      <c r="CS250" s="1"/>
      <c r="CT250" s="166">
        <f t="shared" si="518"/>
        <v>0</v>
      </c>
      <c r="CU250" s="166">
        <f t="shared" si="526"/>
        <v>0</v>
      </c>
      <c r="CV250" s="1"/>
      <c r="CW250" s="166">
        <f t="shared" si="518"/>
        <v>0</v>
      </c>
      <c r="CX250" s="166">
        <f t="shared" si="527"/>
        <v>0</v>
      </c>
      <c r="CY250" s="1"/>
      <c r="CZ250" s="166">
        <f t="shared" si="528"/>
        <v>0</v>
      </c>
      <c r="DA250" s="166">
        <f t="shared" si="529"/>
        <v>0</v>
      </c>
      <c r="DB250" s="1"/>
      <c r="DC250" s="166">
        <f t="shared" si="530"/>
        <v>0</v>
      </c>
      <c r="DD250" s="166">
        <f t="shared" si="531"/>
        <v>0</v>
      </c>
      <c r="DE250" s="1"/>
    </row>
    <row r="251" spans="1:109" x14ac:dyDescent="0.2">
      <c r="A251" s="167"/>
      <c r="B251" s="168"/>
      <c r="C251" s="169" t="s">
        <v>81</v>
      </c>
      <c r="D251" s="170" t="str">
        <f>'[1]Tabulka propočtu, verze 2021'!D246</f>
        <v>Mimo zastavěné území</v>
      </c>
      <c r="E251" s="169" t="str">
        <f>'[1]Tabulka propočtu, verze 2021'!E246</f>
        <v>mil. Kč / ha</v>
      </c>
      <c r="F251" s="171">
        <f>'[1]Tabulka propočtu, verze 2021'!G246</f>
        <v>1.5</v>
      </c>
      <c r="H251" s="172">
        <f>'[1]Tabulka propočtu, verze 2021'!$CQ246</f>
        <v>0</v>
      </c>
      <c r="I251" s="172">
        <f>'[1]Tabulka propočtu, verze 2021'!$CS246</f>
        <v>0</v>
      </c>
      <c r="K251" s="172">
        <f>'[1]Tabulka propočtu, verze 2021'!$CQ246</f>
        <v>0</v>
      </c>
      <c r="L251" s="172">
        <f>'[1]Tabulka propočtu, verze 2021'!$CS246</f>
        <v>0</v>
      </c>
      <c r="M251" s="64"/>
      <c r="N251" s="166">
        <f t="shared" si="487"/>
        <v>0</v>
      </c>
      <c r="O251" s="166">
        <f t="shared" si="488"/>
        <v>0</v>
      </c>
      <c r="P251"/>
      <c r="Q251" s="166">
        <f t="shared" si="489"/>
        <v>0</v>
      </c>
      <c r="R251" s="166">
        <f t="shared" si="490"/>
        <v>0</v>
      </c>
      <c r="S251"/>
      <c r="T251" s="166">
        <f t="shared" si="491"/>
        <v>0</v>
      </c>
      <c r="U251" s="166">
        <f t="shared" si="492"/>
        <v>0</v>
      </c>
      <c r="W251" s="166">
        <f t="shared" si="493"/>
        <v>0</v>
      </c>
      <c r="X251" s="166">
        <f t="shared" si="494"/>
        <v>0</v>
      </c>
      <c r="Z251" s="166">
        <f t="shared" si="495"/>
        <v>0</v>
      </c>
      <c r="AA251" s="166">
        <f t="shared" si="496"/>
        <v>0</v>
      </c>
      <c r="AB251" s="1"/>
      <c r="AC251" s="166">
        <f t="shared" si="497"/>
        <v>0</v>
      </c>
      <c r="AD251" s="166">
        <f t="shared" si="498"/>
        <v>0</v>
      </c>
      <c r="AE251" s="1"/>
      <c r="AF251" s="166">
        <f t="shared" si="499"/>
        <v>0</v>
      </c>
      <c r="AG251" s="166">
        <f t="shared" si="500"/>
        <v>0</v>
      </c>
      <c r="AH251" s="1"/>
      <c r="AI251" s="166">
        <f t="shared" si="501"/>
        <v>0</v>
      </c>
      <c r="AJ251" s="166">
        <f t="shared" si="502"/>
        <v>0</v>
      </c>
      <c r="AK251" s="1"/>
      <c r="AL251" s="166">
        <f t="shared" si="503"/>
        <v>0</v>
      </c>
      <c r="AM251" s="166">
        <f t="shared" si="504"/>
        <v>0</v>
      </c>
      <c r="AN251" s="1"/>
      <c r="AO251" s="166">
        <f t="shared" si="505"/>
        <v>0</v>
      </c>
      <c r="AP251" s="166">
        <f t="shared" si="506"/>
        <v>0</v>
      </c>
      <c r="AQ251" s="1"/>
      <c r="AR251" s="166">
        <f t="shared" si="505"/>
        <v>0</v>
      </c>
      <c r="AS251" s="166">
        <f t="shared" si="507"/>
        <v>0</v>
      </c>
      <c r="AT251" s="1"/>
      <c r="AU251" s="166">
        <f t="shared" si="505"/>
        <v>0</v>
      </c>
      <c r="AV251" s="166">
        <f t="shared" si="508"/>
        <v>0</v>
      </c>
      <c r="AW251" s="1"/>
      <c r="AX251" s="166">
        <f t="shared" si="505"/>
        <v>0</v>
      </c>
      <c r="AY251" s="166">
        <f t="shared" si="509"/>
        <v>0</v>
      </c>
      <c r="AZ251" s="1"/>
      <c r="BA251" s="166">
        <f t="shared" si="505"/>
        <v>0</v>
      </c>
      <c r="BB251" s="166">
        <f t="shared" si="510"/>
        <v>0</v>
      </c>
      <c r="BC251" s="1"/>
      <c r="BD251" s="166">
        <f t="shared" si="505"/>
        <v>0</v>
      </c>
      <c r="BE251" s="166">
        <f t="shared" si="511"/>
        <v>0</v>
      </c>
      <c r="BF251" s="1"/>
      <c r="BG251" s="166">
        <f t="shared" si="505"/>
        <v>0</v>
      </c>
      <c r="BH251" s="166">
        <f t="shared" si="512"/>
        <v>0</v>
      </c>
      <c r="BI251" s="1"/>
      <c r="BJ251" s="166">
        <f t="shared" si="505"/>
        <v>0</v>
      </c>
      <c r="BK251" s="166">
        <f t="shared" si="513"/>
        <v>0</v>
      </c>
      <c r="BL251" s="1"/>
      <c r="BM251" s="166">
        <f t="shared" si="505"/>
        <v>0</v>
      </c>
      <c r="BN251" s="166">
        <f t="shared" si="514"/>
        <v>0</v>
      </c>
      <c r="BO251" s="1"/>
      <c r="BP251" s="166">
        <f t="shared" si="505"/>
        <v>0</v>
      </c>
      <c r="BQ251" s="166">
        <f t="shared" si="515"/>
        <v>0</v>
      </c>
      <c r="BR251" s="1"/>
      <c r="BS251" s="166">
        <f t="shared" si="505"/>
        <v>0</v>
      </c>
      <c r="BT251" s="166">
        <f t="shared" si="516"/>
        <v>0</v>
      </c>
      <c r="BU251" s="1"/>
      <c r="BV251" s="166">
        <f t="shared" si="505"/>
        <v>0</v>
      </c>
      <c r="BW251" s="166">
        <f t="shared" si="517"/>
        <v>0</v>
      </c>
      <c r="BX251" s="1"/>
      <c r="BY251" s="166">
        <f t="shared" si="518"/>
        <v>0</v>
      </c>
      <c r="BZ251" s="166">
        <f t="shared" si="519"/>
        <v>0</v>
      </c>
      <c r="CA251" s="1"/>
      <c r="CB251" s="166">
        <f t="shared" si="518"/>
        <v>0</v>
      </c>
      <c r="CC251" s="166">
        <f t="shared" si="520"/>
        <v>0</v>
      </c>
      <c r="CD251" s="1"/>
      <c r="CE251" s="166">
        <f t="shared" si="518"/>
        <v>0</v>
      </c>
      <c r="CF251" s="166">
        <f t="shared" si="521"/>
        <v>0</v>
      </c>
      <c r="CG251" s="1"/>
      <c r="CH251" s="166">
        <f t="shared" si="518"/>
        <v>0</v>
      </c>
      <c r="CI251" s="166">
        <f t="shared" si="522"/>
        <v>0</v>
      </c>
      <c r="CJ251" s="1"/>
      <c r="CK251" s="166">
        <f t="shared" si="518"/>
        <v>0</v>
      </c>
      <c r="CL251" s="166">
        <f t="shared" si="523"/>
        <v>0</v>
      </c>
      <c r="CM251" s="1"/>
      <c r="CN251" s="166">
        <f t="shared" si="518"/>
        <v>0</v>
      </c>
      <c r="CO251" s="166">
        <f t="shared" si="524"/>
        <v>0</v>
      </c>
      <c r="CP251" s="1"/>
      <c r="CQ251" s="166">
        <f t="shared" si="518"/>
        <v>0</v>
      </c>
      <c r="CR251" s="166">
        <f t="shared" si="525"/>
        <v>0</v>
      </c>
      <c r="CS251" s="1"/>
      <c r="CT251" s="166">
        <f t="shared" si="518"/>
        <v>0</v>
      </c>
      <c r="CU251" s="166">
        <f t="shared" si="526"/>
        <v>0</v>
      </c>
      <c r="CV251" s="1"/>
      <c r="CW251" s="166">
        <f t="shared" si="518"/>
        <v>0</v>
      </c>
      <c r="CX251" s="166">
        <f t="shared" si="527"/>
        <v>0</v>
      </c>
      <c r="CY251" s="1"/>
      <c r="CZ251" s="166">
        <f t="shared" si="528"/>
        <v>0</v>
      </c>
      <c r="DA251" s="166">
        <f t="shared" si="529"/>
        <v>0</v>
      </c>
      <c r="DB251" s="1"/>
      <c r="DC251" s="166">
        <f t="shared" si="530"/>
        <v>0</v>
      </c>
      <c r="DD251" s="166">
        <f t="shared" si="531"/>
        <v>0</v>
      </c>
      <c r="DE251" s="1"/>
    </row>
    <row r="252" spans="1:109" x14ac:dyDescent="0.2">
      <c r="A252" s="167"/>
      <c r="B252" s="168"/>
      <c r="C252" s="169" t="s">
        <v>82</v>
      </c>
      <c r="D252" s="173" t="str">
        <f>'[1]Tabulka propočtu, verze 2021'!D247</f>
        <v>Výkupy nemovitostí (individuální kalkulace)</v>
      </c>
      <c r="E252" s="174" t="str">
        <f>'[1]Tabulka propočtu, verze 2021'!E247</f>
        <v>mil. Kč</v>
      </c>
      <c r="F252" s="175">
        <f>'[1]Tabulka propočtu, verze 2021'!G247</f>
        <v>0</v>
      </c>
      <c r="H252" s="172">
        <f>'[1]Tabulka propočtu, verze 2021'!$CQ247</f>
        <v>0</v>
      </c>
      <c r="I252" s="172">
        <f>'[1]Tabulka propočtu, verze 2021'!$CS247</f>
        <v>0</v>
      </c>
      <c r="K252" s="172">
        <f>'[1]Tabulka propočtu, verze 2021'!$CQ247</f>
        <v>0</v>
      </c>
      <c r="L252" s="172">
        <f>'[1]Tabulka propočtu, verze 2021'!$CS247</f>
        <v>0</v>
      </c>
      <c r="M252" s="64"/>
      <c r="N252" s="166">
        <f t="shared" si="487"/>
        <v>0</v>
      </c>
      <c r="O252" s="166">
        <f t="shared" si="488"/>
        <v>0</v>
      </c>
      <c r="P252"/>
      <c r="Q252" s="166">
        <f t="shared" si="489"/>
        <v>0</v>
      </c>
      <c r="R252" s="166">
        <f t="shared" si="490"/>
        <v>0</v>
      </c>
      <c r="S252"/>
      <c r="T252" s="166">
        <f t="shared" si="491"/>
        <v>0</v>
      </c>
      <c r="U252" s="166">
        <f t="shared" si="492"/>
        <v>0</v>
      </c>
      <c r="W252" s="166">
        <f t="shared" si="493"/>
        <v>0</v>
      </c>
      <c r="X252" s="166">
        <f t="shared" si="494"/>
        <v>0</v>
      </c>
      <c r="Z252" s="166">
        <f t="shared" si="495"/>
        <v>0</v>
      </c>
      <c r="AA252" s="166">
        <f t="shared" si="496"/>
        <v>0</v>
      </c>
      <c r="AB252" s="1"/>
      <c r="AC252" s="166">
        <f t="shared" si="497"/>
        <v>0</v>
      </c>
      <c r="AD252" s="166">
        <f t="shared" si="498"/>
        <v>0</v>
      </c>
      <c r="AE252" s="1"/>
      <c r="AF252" s="166">
        <f t="shared" si="499"/>
        <v>0</v>
      </c>
      <c r="AG252" s="166">
        <f t="shared" si="500"/>
        <v>0</v>
      </c>
      <c r="AH252" s="1"/>
      <c r="AI252" s="166">
        <f t="shared" si="501"/>
        <v>0</v>
      </c>
      <c r="AJ252" s="166">
        <f t="shared" si="502"/>
        <v>0</v>
      </c>
      <c r="AK252" s="1"/>
      <c r="AL252" s="166">
        <f t="shared" si="503"/>
        <v>0</v>
      </c>
      <c r="AM252" s="166">
        <f t="shared" si="504"/>
        <v>0</v>
      </c>
      <c r="AN252" s="1"/>
      <c r="AO252" s="166">
        <f t="shared" si="505"/>
        <v>0</v>
      </c>
      <c r="AP252" s="166">
        <f t="shared" si="506"/>
        <v>0</v>
      </c>
      <c r="AQ252" s="1"/>
      <c r="AR252" s="166">
        <f t="shared" si="505"/>
        <v>0</v>
      </c>
      <c r="AS252" s="166">
        <f t="shared" si="507"/>
        <v>0</v>
      </c>
      <c r="AT252" s="1"/>
      <c r="AU252" s="166">
        <f t="shared" si="505"/>
        <v>0</v>
      </c>
      <c r="AV252" s="166">
        <f t="shared" si="508"/>
        <v>0</v>
      </c>
      <c r="AW252" s="1"/>
      <c r="AX252" s="166">
        <f t="shared" si="505"/>
        <v>0</v>
      </c>
      <c r="AY252" s="166">
        <f t="shared" si="509"/>
        <v>0</v>
      </c>
      <c r="AZ252" s="1"/>
      <c r="BA252" s="166">
        <f t="shared" si="505"/>
        <v>0</v>
      </c>
      <c r="BB252" s="166">
        <f t="shared" si="510"/>
        <v>0</v>
      </c>
      <c r="BC252" s="1"/>
      <c r="BD252" s="166">
        <f t="shared" si="505"/>
        <v>0</v>
      </c>
      <c r="BE252" s="166">
        <f t="shared" si="511"/>
        <v>0</v>
      </c>
      <c r="BF252" s="1"/>
      <c r="BG252" s="166">
        <f t="shared" si="505"/>
        <v>0</v>
      </c>
      <c r="BH252" s="166">
        <f t="shared" si="512"/>
        <v>0</v>
      </c>
      <c r="BI252" s="1"/>
      <c r="BJ252" s="166">
        <f t="shared" si="505"/>
        <v>0</v>
      </c>
      <c r="BK252" s="166">
        <f t="shared" si="513"/>
        <v>0</v>
      </c>
      <c r="BL252" s="1"/>
      <c r="BM252" s="166">
        <f t="shared" si="505"/>
        <v>0</v>
      </c>
      <c r="BN252" s="166">
        <f t="shared" si="514"/>
        <v>0</v>
      </c>
      <c r="BO252" s="1"/>
      <c r="BP252" s="166">
        <f t="shared" si="505"/>
        <v>0</v>
      </c>
      <c r="BQ252" s="166">
        <f t="shared" si="515"/>
        <v>0</v>
      </c>
      <c r="BR252" s="1"/>
      <c r="BS252" s="166">
        <f t="shared" si="505"/>
        <v>0</v>
      </c>
      <c r="BT252" s="166">
        <f t="shared" si="516"/>
        <v>0</v>
      </c>
      <c r="BU252" s="1"/>
      <c r="BV252" s="166">
        <f t="shared" si="505"/>
        <v>0</v>
      </c>
      <c r="BW252" s="166">
        <f t="shared" si="517"/>
        <v>0</v>
      </c>
      <c r="BX252" s="1"/>
      <c r="BY252" s="166">
        <f t="shared" si="518"/>
        <v>0</v>
      </c>
      <c r="BZ252" s="166">
        <f t="shared" si="519"/>
        <v>0</v>
      </c>
      <c r="CA252" s="1"/>
      <c r="CB252" s="166">
        <f t="shared" si="518"/>
        <v>0</v>
      </c>
      <c r="CC252" s="166">
        <f t="shared" si="520"/>
        <v>0</v>
      </c>
      <c r="CD252" s="1"/>
      <c r="CE252" s="166">
        <f t="shared" si="518"/>
        <v>0</v>
      </c>
      <c r="CF252" s="166">
        <f t="shared" si="521"/>
        <v>0</v>
      </c>
      <c r="CG252" s="1"/>
      <c r="CH252" s="166">
        <f t="shared" si="518"/>
        <v>0</v>
      </c>
      <c r="CI252" s="166">
        <f t="shared" si="522"/>
        <v>0</v>
      </c>
      <c r="CJ252" s="1"/>
      <c r="CK252" s="166">
        <f t="shared" si="518"/>
        <v>0</v>
      </c>
      <c r="CL252" s="166">
        <f t="shared" si="523"/>
        <v>0</v>
      </c>
      <c r="CM252" s="1"/>
      <c r="CN252" s="166">
        <f t="shared" si="518"/>
        <v>0</v>
      </c>
      <c r="CO252" s="166">
        <f t="shared" si="524"/>
        <v>0</v>
      </c>
      <c r="CP252" s="1"/>
      <c r="CQ252" s="166">
        <f t="shared" si="518"/>
        <v>0</v>
      </c>
      <c r="CR252" s="166">
        <f t="shared" si="525"/>
        <v>0</v>
      </c>
      <c r="CS252" s="1"/>
      <c r="CT252" s="166">
        <f t="shared" si="518"/>
        <v>0</v>
      </c>
      <c r="CU252" s="166">
        <f t="shared" si="526"/>
        <v>0</v>
      </c>
      <c r="CV252" s="1"/>
      <c r="CW252" s="166">
        <f t="shared" si="518"/>
        <v>0</v>
      </c>
      <c r="CX252" s="166">
        <f t="shared" si="527"/>
        <v>0</v>
      </c>
      <c r="CY252" s="1"/>
      <c r="CZ252" s="166">
        <f t="shared" si="528"/>
        <v>0</v>
      </c>
      <c r="DA252" s="166">
        <f t="shared" si="529"/>
        <v>0</v>
      </c>
      <c r="DB252" s="1"/>
      <c r="DC252" s="166">
        <f t="shared" si="530"/>
        <v>0</v>
      </c>
      <c r="DD252" s="166">
        <f t="shared" si="531"/>
        <v>0</v>
      </c>
      <c r="DE252" s="1"/>
    </row>
    <row r="253" spans="1:109" x14ac:dyDescent="0.2">
      <c r="A253" s="167"/>
      <c r="B253" s="168"/>
      <c r="C253" s="169" t="s">
        <v>83</v>
      </c>
      <c r="D253" s="147" t="str">
        <f>'[1]Tabulka propočtu, verze 2021'!D248</f>
        <v>Individuální kalkulace</v>
      </c>
      <c r="E253" s="80" t="str">
        <f>'[1]Tabulka propočtu, verze 2021'!E248</f>
        <v>mil. Kč</v>
      </c>
      <c r="F253" s="154">
        <f>'[1]Tabulka propočtu, verze 2021'!G248</f>
        <v>0</v>
      </c>
      <c r="H253" s="172">
        <f>'[1]Tabulka propočtu, verze 2021'!$CQ248</f>
        <v>0</v>
      </c>
      <c r="I253" s="172">
        <f>'[1]Tabulka propočtu, verze 2021'!$CS248</f>
        <v>0</v>
      </c>
      <c r="K253" s="172">
        <f>'[1]Tabulka propočtu, verze 2021'!$CQ248</f>
        <v>0</v>
      </c>
      <c r="L253" s="172">
        <f>'[1]Tabulka propočtu, verze 2021'!$CS248</f>
        <v>0</v>
      </c>
      <c r="M253" s="64"/>
      <c r="N253" s="166">
        <f t="shared" si="487"/>
        <v>0</v>
      </c>
      <c r="O253" s="166">
        <f t="shared" si="488"/>
        <v>0</v>
      </c>
      <c r="P253"/>
      <c r="Q253" s="166">
        <f t="shared" si="489"/>
        <v>0</v>
      </c>
      <c r="R253" s="166">
        <f t="shared" si="490"/>
        <v>0</v>
      </c>
      <c r="S253"/>
      <c r="T253" s="166">
        <f t="shared" si="491"/>
        <v>0</v>
      </c>
      <c r="U253" s="166">
        <f t="shared" si="492"/>
        <v>0</v>
      </c>
      <c r="W253" s="166">
        <f t="shared" si="493"/>
        <v>0</v>
      </c>
      <c r="X253" s="166">
        <f t="shared" si="494"/>
        <v>0</v>
      </c>
      <c r="Z253" s="166">
        <f t="shared" si="495"/>
        <v>0</v>
      </c>
      <c r="AA253" s="166">
        <f t="shared" si="496"/>
        <v>0</v>
      </c>
      <c r="AB253" s="1"/>
      <c r="AC253" s="166">
        <f t="shared" si="497"/>
        <v>0</v>
      </c>
      <c r="AD253" s="166">
        <f t="shared" si="498"/>
        <v>0</v>
      </c>
      <c r="AE253" s="1"/>
      <c r="AF253" s="166">
        <f t="shared" si="499"/>
        <v>0</v>
      </c>
      <c r="AG253" s="166">
        <f t="shared" si="500"/>
        <v>0</v>
      </c>
      <c r="AH253" s="1"/>
      <c r="AI253" s="166">
        <f t="shared" si="501"/>
        <v>0</v>
      </c>
      <c r="AJ253" s="166">
        <f t="shared" si="502"/>
        <v>0</v>
      </c>
      <c r="AK253" s="1"/>
      <c r="AL253" s="166">
        <f t="shared" si="503"/>
        <v>0</v>
      </c>
      <c r="AM253" s="166">
        <f t="shared" si="504"/>
        <v>0</v>
      </c>
      <c r="AN253" s="1"/>
      <c r="AO253" s="166">
        <f t="shared" si="505"/>
        <v>0</v>
      </c>
      <c r="AP253" s="166">
        <f t="shared" si="506"/>
        <v>0</v>
      </c>
      <c r="AQ253" s="1"/>
      <c r="AR253" s="166">
        <f t="shared" si="505"/>
        <v>0</v>
      </c>
      <c r="AS253" s="166">
        <f t="shared" si="507"/>
        <v>0</v>
      </c>
      <c r="AT253" s="1"/>
      <c r="AU253" s="166">
        <f t="shared" si="505"/>
        <v>0</v>
      </c>
      <c r="AV253" s="166">
        <f t="shared" si="508"/>
        <v>0</v>
      </c>
      <c r="AW253" s="1"/>
      <c r="AX253" s="166">
        <f t="shared" si="505"/>
        <v>0</v>
      </c>
      <c r="AY253" s="166">
        <f t="shared" si="509"/>
        <v>0</v>
      </c>
      <c r="AZ253" s="1"/>
      <c r="BA253" s="166">
        <f t="shared" si="505"/>
        <v>0</v>
      </c>
      <c r="BB253" s="166">
        <f t="shared" si="510"/>
        <v>0</v>
      </c>
      <c r="BC253" s="1"/>
      <c r="BD253" s="166">
        <f t="shared" si="505"/>
        <v>0</v>
      </c>
      <c r="BE253" s="166">
        <f t="shared" si="511"/>
        <v>0</v>
      </c>
      <c r="BF253" s="1"/>
      <c r="BG253" s="166">
        <f t="shared" si="505"/>
        <v>0</v>
      </c>
      <c r="BH253" s="166">
        <f t="shared" si="512"/>
        <v>0</v>
      </c>
      <c r="BI253" s="1"/>
      <c r="BJ253" s="166">
        <f t="shared" si="505"/>
        <v>0</v>
      </c>
      <c r="BK253" s="166">
        <f t="shared" si="513"/>
        <v>0</v>
      </c>
      <c r="BL253" s="1"/>
      <c r="BM253" s="166">
        <f t="shared" si="505"/>
        <v>0</v>
      </c>
      <c r="BN253" s="166">
        <f t="shared" si="514"/>
        <v>0</v>
      </c>
      <c r="BO253" s="1"/>
      <c r="BP253" s="166">
        <f t="shared" si="505"/>
        <v>0</v>
      </c>
      <c r="BQ253" s="166">
        <f t="shared" si="515"/>
        <v>0</v>
      </c>
      <c r="BR253" s="1"/>
      <c r="BS253" s="166">
        <f t="shared" si="505"/>
        <v>0</v>
      </c>
      <c r="BT253" s="166">
        <f t="shared" si="516"/>
        <v>0</v>
      </c>
      <c r="BU253" s="1"/>
      <c r="BV253" s="166">
        <f t="shared" si="505"/>
        <v>0</v>
      </c>
      <c r="BW253" s="166">
        <f t="shared" si="517"/>
        <v>0</v>
      </c>
      <c r="BX253" s="1"/>
      <c r="BY253" s="166">
        <f t="shared" si="518"/>
        <v>0</v>
      </c>
      <c r="BZ253" s="166">
        <f t="shared" si="519"/>
        <v>0</v>
      </c>
      <c r="CA253" s="1"/>
      <c r="CB253" s="166">
        <f t="shared" si="518"/>
        <v>0</v>
      </c>
      <c r="CC253" s="166">
        <f t="shared" si="520"/>
        <v>0</v>
      </c>
      <c r="CD253" s="1"/>
      <c r="CE253" s="166">
        <f t="shared" si="518"/>
        <v>0</v>
      </c>
      <c r="CF253" s="166">
        <f t="shared" si="521"/>
        <v>0</v>
      </c>
      <c r="CG253" s="1"/>
      <c r="CH253" s="166">
        <f t="shared" si="518"/>
        <v>0</v>
      </c>
      <c r="CI253" s="166">
        <f t="shared" si="522"/>
        <v>0</v>
      </c>
      <c r="CJ253" s="1"/>
      <c r="CK253" s="166">
        <f t="shared" si="518"/>
        <v>0</v>
      </c>
      <c r="CL253" s="166">
        <f t="shared" si="523"/>
        <v>0</v>
      </c>
      <c r="CM253" s="1"/>
      <c r="CN253" s="166">
        <f t="shared" si="518"/>
        <v>0</v>
      </c>
      <c r="CO253" s="166">
        <f t="shared" si="524"/>
        <v>0</v>
      </c>
      <c r="CP253" s="1"/>
      <c r="CQ253" s="166">
        <f t="shared" si="518"/>
        <v>0</v>
      </c>
      <c r="CR253" s="166">
        <f t="shared" si="525"/>
        <v>0</v>
      </c>
      <c r="CS253" s="1"/>
      <c r="CT253" s="166">
        <f t="shared" si="518"/>
        <v>0</v>
      </c>
      <c r="CU253" s="166">
        <f t="shared" si="526"/>
        <v>0</v>
      </c>
      <c r="CV253" s="1"/>
      <c r="CW253" s="166">
        <f t="shared" si="518"/>
        <v>0</v>
      </c>
      <c r="CX253" s="166">
        <f t="shared" si="527"/>
        <v>0</v>
      </c>
      <c r="CY253" s="1"/>
      <c r="CZ253" s="166">
        <f t="shared" si="528"/>
        <v>0</v>
      </c>
      <c r="DA253" s="166">
        <f t="shared" si="529"/>
        <v>0</v>
      </c>
      <c r="DB253" s="1"/>
      <c r="DC253" s="166">
        <f t="shared" si="530"/>
        <v>0</v>
      </c>
      <c r="DD253" s="166">
        <f t="shared" si="531"/>
        <v>0</v>
      </c>
      <c r="DE253" s="1"/>
    </row>
    <row r="254" spans="1:109" x14ac:dyDescent="0.2">
      <c r="A254" s="167"/>
      <c r="B254" s="168"/>
      <c r="C254" s="169" t="s">
        <v>84</v>
      </c>
      <c r="D254" s="147" t="str">
        <f>'[1]Tabulka propočtu, verze 2021'!D249</f>
        <v>Individuální kalkulace</v>
      </c>
      <c r="E254" s="80" t="str">
        <f>'[1]Tabulka propočtu, verze 2021'!E249</f>
        <v>mil. Kč</v>
      </c>
      <c r="F254" s="154">
        <f>'[1]Tabulka propočtu, verze 2021'!G249</f>
        <v>0</v>
      </c>
      <c r="H254" s="172">
        <f>'[1]Tabulka propočtu, verze 2021'!$CQ249</f>
        <v>0</v>
      </c>
      <c r="I254" s="172">
        <f>'[1]Tabulka propočtu, verze 2021'!$CS249</f>
        <v>0</v>
      </c>
      <c r="J254"/>
      <c r="K254" s="172">
        <f>'[1]Tabulka propočtu, verze 2021'!$CQ249</f>
        <v>0</v>
      </c>
      <c r="L254" s="172">
        <f>'[1]Tabulka propočtu, verze 2021'!$CS249</f>
        <v>0</v>
      </c>
      <c r="M254" s="64"/>
      <c r="N254" s="166">
        <f t="shared" si="487"/>
        <v>0</v>
      </c>
      <c r="O254" s="166">
        <f t="shared" si="488"/>
        <v>0</v>
      </c>
      <c r="P254"/>
      <c r="Q254" s="166">
        <f t="shared" si="489"/>
        <v>0</v>
      </c>
      <c r="R254" s="166">
        <f t="shared" si="490"/>
        <v>0</v>
      </c>
      <c r="S254"/>
      <c r="T254" s="166">
        <f t="shared" si="491"/>
        <v>0</v>
      </c>
      <c r="U254" s="166">
        <f t="shared" si="492"/>
        <v>0</v>
      </c>
      <c r="W254" s="166">
        <f t="shared" si="493"/>
        <v>0</v>
      </c>
      <c r="X254" s="166">
        <f t="shared" si="494"/>
        <v>0</v>
      </c>
      <c r="Z254" s="166">
        <f t="shared" si="495"/>
        <v>0</v>
      </c>
      <c r="AA254" s="166">
        <f t="shared" si="496"/>
        <v>0</v>
      </c>
      <c r="AB254" s="1"/>
      <c r="AC254" s="166">
        <f t="shared" si="497"/>
        <v>0</v>
      </c>
      <c r="AD254" s="166">
        <f t="shared" si="498"/>
        <v>0</v>
      </c>
      <c r="AE254" s="1"/>
      <c r="AF254" s="166">
        <f t="shared" si="499"/>
        <v>0</v>
      </c>
      <c r="AG254" s="166">
        <f t="shared" si="500"/>
        <v>0</v>
      </c>
      <c r="AH254" s="1"/>
      <c r="AI254" s="166">
        <f t="shared" si="501"/>
        <v>0</v>
      </c>
      <c r="AJ254" s="166">
        <f t="shared" si="502"/>
        <v>0</v>
      </c>
      <c r="AK254" s="1"/>
      <c r="AL254" s="166">
        <f t="shared" si="503"/>
        <v>0</v>
      </c>
      <c r="AM254" s="166">
        <f t="shared" si="504"/>
        <v>0</v>
      </c>
      <c r="AN254" s="1"/>
      <c r="AO254" s="166">
        <f t="shared" si="505"/>
        <v>0</v>
      </c>
      <c r="AP254" s="166">
        <f t="shared" si="506"/>
        <v>0</v>
      </c>
      <c r="AQ254" s="1"/>
      <c r="AR254" s="166">
        <f t="shared" si="505"/>
        <v>0</v>
      </c>
      <c r="AS254" s="166">
        <f t="shared" si="507"/>
        <v>0</v>
      </c>
      <c r="AT254" s="1"/>
      <c r="AU254" s="166">
        <f t="shared" si="505"/>
        <v>0</v>
      </c>
      <c r="AV254" s="166">
        <f t="shared" si="508"/>
        <v>0</v>
      </c>
      <c r="AW254" s="1"/>
      <c r="AX254" s="166">
        <f t="shared" si="505"/>
        <v>0</v>
      </c>
      <c r="AY254" s="166">
        <f t="shared" si="509"/>
        <v>0</v>
      </c>
      <c r="AZ254" s="1"/>
      <c r="BA254" s="166">
        <f t="shared" si="505"/>
        <v>0</v>
      </c>
      <c r="BB254" s="166">
        <f t="shared" si="510"/>
        <v>0</v>
      </c>
      <c r="BC254" s="1"/>
      <c r="BD254" s="166">
        <f t="shared" si="505"/>
        <v>0</v>
      </c>
      <c r="BE254" s="166">
        <f t="shared" si="511"/>
        <v>0</v>
      </c>
      <c r="BF254" s="1"/>
      <c r="BG254" s="166">
        <f t="shared" si="505"/>
        <v>0</v>
      </c>
      <c r="BH254" s="166">
        <f t="shared" si="512"/>
        <v>0</v>
      </c>
      <c r="BI254" s="1"/>
      <c r="BJ254" s="166">
        <f t="shared" si="505"/>
        <v>0</v>
      </c>
      <c r="BK254" s="166">
        <f t="shared" si="513"/>
        <v>0</v>
      </c>
      <c r="BL254" s="1"/>
      <c r="BM254" s="166">
        <f t="shared" si="505"/>
        <v>0</v>
      </c>
      <c r="BN254" s="166">
        <f t="shared" si="514"/>
        <v>0</v>
      </c>
      <c r="BO254" s="1"/>
      <c r="BP254" s="166">
        <f t="shared" si="505"/>
        <v>0</v>
      </c>
      <c r="BQ254" s="166">
        <f t="shared" si="515"/>
        <v>0</v>
      </c>
      <c r="BR254" s="1"/>
      <c r="BS254" s="166">
        <f t="shared" si="505"/>
        <v>0</v>
      </c>
      <c r="BT254" s="166">
        <f t="shared" si="516"/>
        <v>0</v>
      </c>
      <c r="BU254" s="1"/>
      <c r="BV254" s="166">
        <f t="shared" si="505"/>
        <v>0</v>
      </c>
      <c r="BW254" s="166">
        <f t="shared" si="517"/>
        <v>0</v>
      </c>
      <c r="BX254" s="1"/>
      <c r="BY254" s="166">
        <f t="shared" si="518"/>
        <v>0</v>
      </c>
      <c r="BZ254" s="166">
        <f t="shared" si="519"/>
        <v>0</v>
      </c>
      <c r="CA254" s="1"/>
      <c r="CB254" s="166">
        <f t="shared" si="518"/>
        <v>0</v>
      </c>
      <c r="CC254" s="166">
        <f t="shared" si="520"/>
        <v>0</v>
      </c>
      <c r="CD254" s="1"/>
      <c r="CE254" s="166">
        <f t="shared" si="518"/>
        <v>0</v>
      </c>
      <c r="CF254" s="166">
        <f t="shared" si="521"/>
        <v>0</v>
      </c>
      <c r="CG254" s="1"/>
      <c r="CH254" s="166">
        <f t="shared" si="518"/>
        <v>0</v>
      </c>
      <c r="CI254" s="166">
        <f t="shared" si="522"/>
        <v>0</v>
      </c>
      <c r="CJ254" s="1"/>
      <c r="CK254" s="166">
        <f t="shared" si="518"/>
        <v>0</v>
      </c>
      <c r="CL254" s="166">
        <f t="shared" si="523"/>
        <v>0</v>
      </c>
      <c r="CM254" s="1"/>
      <c r="CN254" s="166">
        <f t="shared" si="518"/>
        <v>0</v>
      </c>
      <c r="CO254" s="166">
        <f t="shared" si="524"/>
        <v>0</v>
      </c>
      <c r="CP254" s="1"/>
      <c r="CQ254" s="166">
        <f t="shared" si="518"/>
        <v>0</v>
      </c>
      <c r="CR254" s="166">
        <f t="shared" si="525"/>
        <v>0</v>
      </c>
      <c r="CS254" s="1"/>
      <c r="CT254" s="166">
        <f t="shared" si="518"/>
        <v>0</v>
      </c>
      <c r="CU254" s="166">
        <f t="shared" si="526"/>
        <v>0</v>
      </c>
      <c r="CV254" s="1"/>
      <c r="CW254" s="166">
        <f t="shared" si="518"/>
        <v>0</v>
      </c>
      <c r="CX254" s="166">
        <f t="shared" si="527"/>
        <v>0</v>
      </c>
      <c r="CY254" s="1"/>
      <c r="CZ254" s="166">
        <f t="shared" si="528"/>
        <v>0</v>
      </c>
      <c r="DA254" s="166">
        <f t="shared" si="529"/>
        <v>0</v>
      </c>
      <c r="DB254" s="1"/>
      <c r="DC254" s="166">
        <f t="shared" si="530"/>
        <v>0</v>
      </c>
      <c r="DD254" s="166">
        <f t="shared" si="531"/>
        <v>0</v>
      </c>
      <c r="DE254" s="1"/>
    </row>
    <row r="255" spans="1:109" x14ac:dyDescent="0.2">
      <c r="A255" s="167"/>
      <c r="B255" s="168" t="s">
        <v>85</v>
      </c>
      <c r="C255" s="169" t="s">
        <v>86</v>
      </c>
      <c r="D255" s="176" t="str">
        <f>'[1]Tabulka propočtu, verze 2021'!D250</f>
        <v>Dokumentace stavby</v>
      </c>
      <c r="E255" s="169" t="str">
        <f>'[1]Tabulka propočtu, verze 2021'!E250</f>
        <v>%</v>
      </c>
      <c r="F255" s="177">
        <f>'[1]Tabulka propočtu, verze 2021'!G250</f>
        <v>5.9447373905135121</v>
      </c>
      <c r="H255" s="172">
        <f>'[1]Tabulka propočtu, verze 2021'!$CQ250</f>
        <v>3.8410510000000002</v>
      </c>
      <c r="I255" s="172">
        <f>'[1]Tabulka propočtu, verze 2021'!$CS250</f>
        <v>4.4239560000000004</v>
      </c>
      <c r="J255"/>
      <c r="K255" s="172">
        <f>'[1]Tabulka propočtu, verze 2021'!$CQ250</f>
        <v>3.8410510000000002</v>
      </c>
      <c r="L255" s="172">
        <f>'[1]Tabulka propočtu, verze 2021'!$CS250</f>
        <v>4.4239560000000004</v>
      </c>
      <c r="M255" s="64"/>
      <c r="N255" s="166">
        <f t="shared" si="487"/>
        <v>3.8410510000000002</v>
      </c>
      <c r="O255" s="166">
        <f t="shared" si="488"/>
        <v>4.4239560000000004</v>
      </c>
      <c r="P255"/>
      <c r="Q255" s="166">
        <f t="shared" si="489"/>
        <v>0</v>
      </c>
      <c r="R255" s="166">
        <f t="shared" si="490"/>
        <v>0</v>
      </c>
      <c r="S255"/>
      <c r="T255" s="166">
        <f t="shared" si="491"/>
        <v>0</v>
      </c>
      <c r="U255" s="166">
        <f t="shared" si="492"/>
        <v>0</v>
      </c>
      <c r="W255" s="166">
        <f t="shared" si="493"/>
        <v>3.8410510000000002</v>
      </c>
      <c r="X255" s="166">
        <f t="shared" si="494"/>
        <v>4.4239560000000004</v>
      </c>
      <c r="Z255" s="166">
        <f t="shared" si="495"/>
        <v>0</v>
      </c>
      <c r="AA255" s="166">
        <f t="shared" si="496"/>
        <v>0</v>
      </c>
      <c r="AB255" s="1"/>
      <c r="AC255" s="166">
        <f t="shared" si="497"/>
        <v>0</v>
      </c>
      <c r="AD255" s="166">
        <f t="shared" si="498"/>
        <v>0</v>
      </c>
      <c r="AE255" s="1"/>
      <c r="AF255" s="166">
        <f t="shared" si="499"/>
        <v>0</v>
      </c>
      <c r="AG255" s="166">
        <f t="shared" si="500"/>
        <v>0</v>
      </c>
      <c r="AH255" s="1"/>
      <c r="AI255" s="166">
        <f t="shared" si="501"/>
        <v>0</v>
      </c>
      <c r="AJ255" s="166">
        <f t="shared" si="502"/>
        <v>0</v>
      </c>
      <c r="AK255" s="1"/>
      <c r="AL255" s="166">
        <f t="shared" si="503"/>
        <v>0</v>
      </c>
      <c r="AM255" s="166">
        <f t="shared" si="504"/>
        <v>0</v>
      </c>
      <c r="AN255" s="1"/>
      <c r="AO255" s="166">
        <f t="shared" si="505"/>
        <v>0</v>
      </c>
      <c r="AP255" s="166">
        <f t="shared" si="506"/>
        <v>0</v>
      </c>
      <c r="AQ255" s="1"/>
      <c r="AR255" s="166">
        <f t="shared" si="505"/>
        <v>0</v>
      </c>
      <c r="AS255" s="166">
        <f t="shared" si="507"/>
        <v>0</v>
      </c>
      <c r="AT255" s="1"/>
      <c r="AU255" s="166">
        <f t="shared" si="505"/>
        <v>0</v>
      </c>
      <c r="AV255" s="166">
        <f t="shared" si="508"/>
        <v>0</v>
      </c>
      <c r="AW255" s="1"/>
      <c r="AX255" s="166">
        <f t="shared" si="505"/>
        <v>0</v>
      </c>
      <c r="AY255" s="166">
        <f t="shared" si="509"/>
        <v>0</v>
      </c>
      <c r="AZ255" s="1"/>
      <c r="BA255" s="166">
        <f t="shared" si="505"/>
        <v>0</v>
      </c>
      <c r="BB255" s="166">
        <f t="shared" si="510"/>
        <v>0</v>
      </c>
      <c r="BC255" s="1"/>
      <c r="BD255" s="166">
        <f t="shared" si="505"/>
        <v>0</v>
      </c>
      <c r="BE255" s="166">
        <f t="shared" si="511"/>
        <v>0</v>
      </c>
      <c r="BF255" s="1"/>
      <c r="BG255" s="166">
        <f t="shared" si="505"/>
        <v>0</v>
      </c>
      <c r="BH255" s="166">
        <f t="shared" si="512"/>
        <v>0</v>
      </c>
      <c r="BI255" s="1"/>
      <c r="BJ255" s="166">
        <f t="shared" si="505"/>
        <v>0</v>
      </c>
      <c r="BK255" s="166">
        <f t="shared" si="513"/>
        <v>0</v>
      </c>
      <c r="BL255" s="1"/>
      <c r="BM255" s="166">
        <f t="shared" si="505"/>
        <v>0</v>
      </c>
      <c r="BN255" s="166">
        <f t="shared" si="514"/>
        <v>0</v>
      </c>
      <c r="BO255" s="1"/>
      <c r="BP255" s="166">
        <f t="shared" si="505"/>
        <v>0</v>
      </c>
      <c r="BQ255" s="166">
        <f t="shared" si="515"/>
        <v>0</v>
      </c>
      <c r="BR255" s="1"/>
      <c r="BS255" s="166">
        <f t="shared" si="505"/>
        <v>0</v>
      </c>
      <c r="BT255" s="166">
        <f t="shared" si="516"/>
        <v>0</v>
      </c>
      <c r="BU255" s="1"/>
      <c r="BV255" s="166">
        <f t="shared" si="505"/>
        <v>0</v>
      </c>
      <c r="BW255" s="166">
        <f t="shared" si="517"/>
        <v>0</v>
      </c>
      <c r="BX255" s="1"/>
      <c r="BY255" s="166">
        <f t="shared" si="518"/>
        <v>0</v>
      </c>
      <c r="BZ255" s="166">
        <f t="shared" si="519"/>
        <v>0</v>
      </c>
      <c r="CA255" s="1"/>
      <c r="CB255" s="166">
        <f t="shared" si="518"/>
        <v>0</v>
      </c>
      <c r="CC255" s="166">
        <f t="shared" si="520"/>
        <v>0</v>
      </c>
      <c r="CD255" s="1"/>
      <c r="CE255" s="166">
        <f t="shared" si="518"/>
        <v>0</v>
      </c>
      <c r="CF255" s="166">
        <f t="shared" si="521"/>
        <v>0</v>
      </c>
      <c r="CG255" s="1"/>
      <c r="CH255" s="166">
        <f t="shared" si="518"/>
        <v>0</v>
      </c>
      <c r="CI255" s="166">
        <f t="shared" si="522"/>
        <v>0</v>
      </c>
      <c r="CJ255" s="1"/>
      <c r="CK255" s="166">
        <f t="shared" si="518"/>
        <v>0</v>
      </c>
      <c r="CL255" s="166">
        <f t="shared" si="523"/>
        <v>0</v>
      </c>
      <c r="CM255" s="1"/>
      <c r="CN255" s="166">
        <f t="shared" si="518"/>
        <v>0</v>
      </c>
      <c r="CO255" s="166">
        <f t="shared" si="524"/>
        <v>0</v>
      </c>
      <c r="CP255" s="1"/>
      <c r="CQ255" s="166">
        <f t="shared" si="518"/>
        <v>0</v>
      </c>
      <c r="CR255" s="166">
        <f t="shared" si="525"/>
        <v>0</v>
      </c>
      <c r="CS255" s="1"/>
      <c r="CT255" s="166">
        <f t="shared" si="518"/>
        <v>0</v>
      </c>
      <c r="CU255" s="166">
        <f t="shared" si="526"/>
        <v>0</v>
      </c>
      <c r="CV255" s="1"/>
      <c r="CW255" s="166">
        <f t="shared" si="518"/>
        <v>0</v>
      </c>
      <c r="CX255" s="166">
        <f t="shared" si="527"/>
        <v>0</v>
      </c>
      <c r="CY255" s="1"/>
      <c r="CZ255" s="166">
        <f t="shared" si="528"/>
        <v>0</v>
      </c>
      <c r="DA255" s="166">
        <f t="shared" si="529"/>
        <v>0</v>
      </c>
      <c r="DB255" s="1"/>
      <c r="DC255" s="166">
        <f t="shared" si="530"/>
        <v>0</v>
      </c>
      <c r="DD255" s="166">
        <f t="shared" si="531"/>
        <v>0</v>
      </c>
      <c r="DE255" s="1"/>
    </row>
    <row r="256" spans="1:109" x14ac:dyDescent="0.2">
      <c r="A256" s="167"/>
      <c r="B256" s="168"/>
      <c r="C256" s="169" t="s">
        <v>87</v>
      </c>
      <c r="D256" s="176" t="str">
        <f>'[1]Tabulka propočtu, verze 2021'!D251</f>
        <v>Průzkumy, geodetické měření</v>
      </c>
      <c r="E256" s="169" t="str">
        <f>'[1]Tabulka propočtu, verze 2021'!E251</f>
        <v>%</v>
      </c>
      <c r="F256" s="177">
        <f>'[1]Tabulka propočtu, verze 2021'!G251</f>
        <v>1.4361437150568652</v>
      </c>
      <c r="H256" s="172">
        <f>'[1]Tabulka propočtu, verze 2021'!$CQ251</f>
        <v>0.92793000000000003</v>
      </c>
      <c r="I256" s="172">
        <f>'[1]Tabulka propočtu, verze 2021'!$CS251</f>
        <v>1.0687500000000001</v>
      </c>
      <c r="J256"/>
      <c r="K256" s="172">
        <f>'[1]Tabulka propočtu, verze 2021'!$CQ251</f>
        <v>0.92793000000000003</v>
      </c>
      <c r="L256" s="172">
        <f>'[1]Tabulka propočtu, verze 2021'!$CS251</f>
        <v>1.0687500000000001</v>
      </c>
      <c r="M256" s="64"/>
      <c r="N256" s="166">
        <f t="shared" si="487"/>
        <v>0.92793000000000003</v>
      </c>
      <c r="O256" s="166">
        <f t="shared" si="488"/>
        <v>1.0687500000000001</v>
      </c>
      <c r="P256"/>
      <c r="Q256" s="166">
        <f t="shared" si="489"/>
        <v>0</v>
      </c>
      <c r="R256" s="166">
        <f t="shared" si="490"/>
        <v>0</v>
      </c>
      <c r="S256"/>
      <c r="T256" s="166">
        <f t="shared" si="491"/>
        <v>0</v>
      </c>
      <c r="U256" s="166">
        <f t="shared" si="492"/>
        <v>0</v>
      </c>
      <c r="W256" s="166">
        <f t="shared" si="493"/>
        <v>0.92793000000000003</v>
      </c>
      <c r="X256" s="166">
        <f t="shared" si="494"/>
        <v>1.0687500000000001</v>
      </c>
      <c r="Z256" s="166">
        <f t="shared" si="495"/>
        <v>0</v>
      </c>
      <c r="AA256" s="166">
        <f t="shared" si="496"/>
        <v>0</v>
      </c>
      <c r="AB256" s="1"/>
      <c r="AC256" s="166">
        <f t="shared" si="497"/>
        <v>0</v>
      </c>
      <c r="AD256" s="166">
        <f t="shared" si="498"/>
        <v>0</v>
      </c>
      <c r="AE256" s="1"/>
      <c r="AF256" s="166">
        <f t="shared" si="499"/>
        <v>0</v>
      </c>
      <c r="AG256" s="166">
        <f t="shared" si="500"/>
        <v>0</v>
      </c>
      <c r="AH256" s="1"/>
      <c r="AI256" s="166">
        <f t="shared" si="501"/>
        <v>0</v>
      </c>
      <c r="AJ256" s="166">
        <f t="shared" si="502"/>
        <v>0</v>
      </c>
      <c r="AK256" s="1"/>
      <c r="AL256" s="166">
        <f t="shared" si="503"/>
        <v>0</v>
      </c>
      <c r="AM256" s="166">
        <f t="shared" si="504"/>
        <v>0</v>
      </c>
      <c r="AN256" s="1"/>
      <c r="AO256" s="166">
        <f t="shared" si="505"/>
        <v>0</v>
      </c>
      <c r="AP256" s="166">
        <f t="shared" si="506"/>
        <v>0</v>
      </c>
      <c r="AQ256" s="1"/>
      <c r="AR256" s="166">
        <f t="shared" si="505"/>
        <v>0</v>
      </c>
      <c r="AS256" s="166">
        <f t="shared" si="507"/>
        <v>0</v>
      </c>
      <c r="AT256" s="1"/>
      <c r="AU256" s="166">
        <f t="shared" si="505"/>
        <v>0</v>
      </c>
      <c r="AV256" s="166">
        <f t="shared" si="508"/>
        <v>0</v>
      </c>
      <c r="AW256" s="1"/>
      <c r="AX256" s="166">
        <f t="shared" si="505"/>
        <v>0</v>
      </c>
      <c r="AY256" s="166">
        <f t="shared" si="509"/>
        <v>0</v>
      </c>
      <c r="AZ256" s="1"/>
      <c r="BA256" s="166">
        <f t="shared" si="505"/>
        <v>0</v>
      </c>
      <c r="BB256" s="166">
        <f t="shared" si="510"/>
        <v>0</v>
      </c>
      <c r="BC256" s="1"/>
      <c r="BD256" s="166">
        <f t="shared" si="505"/>
        <v>0</v>
      </c>
      <c r="BE256" s="166">
        <f t="shared" si="511"/>
        <v>0</v>
      </c>
      <c r="BF256" s="1"/>
      <c r="BG256" s="166">
        <f t="shared" si="505"/>
        <v>0</v>
      </c>
      <c r="BH256" s="166">
        <f t="shared" si="512"/>
        <v>0</v>
      </c>
      <c r="BI256" s="1"/>
      <c r="BJ256" s="166">
        <f t="shared" si="505"/>
        <v>0</v>
      </c>
      <c r="BK256" s="166">
        <f t="shared" si="513"/>
        <v>0</v>
      </c>
      <c r="BL256" s="1"/>
      <c r="BM256" s="166">
        <f t="shared" si="505"/>
        <v>0</v>
      </c>
      <c r="BN256" s="166">
        <f t="shared" si="514"/>
        <v>0</v>
      </c>
      <c r="BO256" s="1"/>
      <c r="BP256" s="166">
        <f t="shared" si="505"/>
        <v>0</v>
      </c>
      <c r="BQ256" s="166">
        <f t="shared" si="515"/>
        <v>0</v>
      </c>
      <c r="BR256" s="1"/>
      <c r="BS256" s="166">
        <f t="shared" si="505"/>
        <v>0</v>
      </c>
      <c r="BT256" s="166">
        <f t="shared" si="516"/>
        <v>0</v>
      </c>
      <c r="BU256" s="1"/>
      <c r="BV256" s="166">
        <f t="shared" si="505"/>
        <v>0</v>
      </c>
      <c r="BW256" s="166">
        <f t="shared" si="517"/>
        <v>0</v>
      </c>
      <c r="BX256" s="1"/>
      <c r="BY256" s="166">
        <f t="shared" si="518"/>
        <v>0</v>
      </c>
      <c r="BZ256" s="166">
        <f t="shared" si="519"/>
        <v>0</v>
      </c>
      <c r="CA256" s="1"/>
      <c r="CB256" s="166">
        <f t="shared" si="518"/>
        <v>0</v>
      </c>
      <c r="CC256" s="166">
        <f t="shared" si="520"/>
        <v>0</v>
      </c>
      <c r="CD256" s="1"/>
      <c r="CE256" s="166">
        <f t="shared" si="518"/>
        <v>0</v>
      </c>
      <c r="CF256" s="166">
        <f t="shared" si="521"/>
        <v>0</v>
      </c>
      <c r="CG256" s="1"/>
      <c r="CH256" s="166">
        <f t="shared" si="518"/>
        <v>0</v>
      </c>
      <c r="CI256" s="166">
        <f t="shared" si="522"/>
        <v>0</v>
      </c>
      <c r="CJ256" s="1"/>
      <c r="CK256" s="166">
        <f t="shared" si="518"/>
        <v>0</v>
      </c>
      <c r="CL256" s="166">
        <f t="shared" si="523"/>
        <v>0</v>
      </c>
      <c r="CM256" s="1"/>
      <c r="CN256" s="166">
        <f t="shared" si="518"/>
        <v>0</v>
      </c>
      <c r="CO256" s="166">
        <f t="shared" si="524"/>
        <v>0</v>
      </c>
      <c r="CP256" s="1"/>
      <c r="CQ256" s="166">
        <f t="shared" si="518"/>
        <v>0</v>
      </c>
      <c r="CR256" s="166">
        <f t="shared" si="525"/>
        <v>0</v>
      </c>
      <c r="CS256" s="1"/>
      <c r="CT256" s="166">
        <f t="shared" si="518"/>
        <v>0</v>
      </c>
      <c r="CU256" s="166">
        <f t="shared" si="526"/>
        <v>0</v>
      </c>
      <c r="CV256" s="1"/>
      <c r="CW256" s="166">
        <f t="shared" si="518"/>
        <v>0</v>
      </c>
      <c r="CX256" s="166">
        <f t="shared" si="527"/>
        <v>0</v>
      </c>
      <c r="CY256" s="1"/>
      <c r="CZ256" s="166">
        <f t="shared" si="528"/>
        <v>0</v>
      </c>
      <c r="DA256" s="166">
        <f t="shared" si="529"/>
        <v>0</v>
      </c>
      <c r="DB256" s="1"/>
      <c r="DC256" s="166">
        <f t="shared" si="530"/>
        <v>0</v>
      </c>
      <c r="DD256" s="166">
        <f t="shared" si="531"/>
        <v>0</v>
      </c>
      <c r="DE256" s="1"/>
    </row>
    <row r="257" spans="1:109" x14ac:dyDescent="0.2">
      <c r="A257" s="167"/>
      <c r="B257" s="168"/>
      <c r="C257" s="169" t="s">
        <v>88</v>
      </c>
      <c r="D257" s="176" t="str">
        <f>'[1]Tabulka propočtu, verze 2021'!D252</f>
        <v>Technická asistence a propagace</v>
      </c>
      <c r="E257" s="169" t="str">
        <f>'[1]Tabulka propočtu, verze 2021'!E252</f>
        <v>%</v>
      </c>
      <c r="F257" s="177">
        <f>'[1]Tabulka propočtu, verze 2021'!G252</f>
        <v>7.3498419478564623</v>
      </c>
      <c r="H257" s="172">
        <f>'[1]Tabulka propočtu, verze 2021'!$CQ252</f>
        <v>4.7489270000000001</v>
      </c>
      <c r="I257" s="172">
        <f>'[1]Tabulka propočtu, verze 2021'!$CS252</f>
        <v>5.4696069999999999</v>
      </c>
      <c r="J257"/>
      <c r="K257" s="172">
        <f>'[1]Tabulka propočtu, verze 2021'!$CQ252</f>
        <v>4.7489270000000001</v>
      </c>
      <c r="L257" s="172">
        <f>'[1]Tabulka propočtu, verze 2021'!$CS252</f>
        <v>5.4696069999999999</v>
      </c>
      <c r="M257" s="64"/>
      <c r="N257" s="166">
        <f t="shared" si="487"/>
        <v>4.7489270000000001</v>
      </c>
      <c r="O257" s="166">
        <f t="shared" si="488"/>
        <v>5.4696069999999999</v>
      </c>
      <c r="P257"/>
      <c r="Q257" s="166">
        <f t="shared" si="489"/>
        <v>0</v>
      </c>
      <c r="R257" s="166">
        <f t="shared" si="490"/>
        <v>0</v>
      </c>
      <c r="S257"/>
      <c r="T257" s="166">
        <f t="shared" si="491"/>
        <v>0</v>
      </c>
      <c r="U257" s="166">
        <f t="shared" si="492"/>
        <v>0</v>
      </c>
      <c r="W257" s="166">
        <f>IF(W$6=YEAR($E$2),$K257,0)</f>
        <v>4.7489270000000001</v>
      </c>
      <c r="X257" s="166">
        <f t="shared" si="494"/>
        <v>5.4696069999999999</v>
      </c>
      <c r="Z257" s="166">
        <f t="shared" si="495"/>
        <v>0</v>
      </c>
      <c r="AA257" s="166">
        <f t="shared" si="496"/>
        <v>0</v>
      </c>
      <c r="AB257" s="1"/>
      <c r="AC257" s="166">
        <f t="shared" si="497"/>
        <v>0</v>
      </c>
      <c r="AD257" s="166">
        <f t="shared" si="498"/>
        <v>0</v>
      </c>
      <c r="AE257" s="1"/>
      <c r="AF257" s="166">
        <f t="shared" si="499"/>
        <v>0</v>
      </c>
      <c r="AG257" s="166">
        <f t="shared" si="500"/>
        <v>0</v>
      </c>
      <c r="AH257" s="1"/>
      <c r="AI257" s="166">
        <f t="shared" si="501"/>
        <v>0</v>
      </c>
      <c r="AJ257" s="166">
        <f t="shared" si="502"/>
        <v>0</v>
      </c>
      <c r="AK257" s="1"/>
      <c r="AL257" s="166">
        <f t="shared" si="503"/>
        <v>0</v>
      </c>
      <c r="AM257" s="166">
        <f t="shared" si="504"/>
        <v>0</v>
      </c>
      <c r="AN257" s="1"/>
      <c r="AO257" s="166">
        <f t="shared" si="505"/>
        <v>0</v>
      </c>
      <c r="AP257" s="166">
        <f t="shared" si="506"/>
        <v>0</v>
      </c>
      <c r="AQ257" s="1"/>
      <c r="AR257" s="166">
        <f t="shared" si="505"/>
        <v>0</v>
      </c>
      <c r="AS257" s="166">
        <f t="shared" si="507"/>
        <v>0</v>
      </c>
      <c r="AT257" s="1"/>
      <c r="AU257" s="166">
        <f t="shared" si="505"/>
        <v>0</v>
      </c>
      <c r="AV257" s="166">
        <f t="shared" si="508"/>
        <v>0</v>
      </c>
      <c r="AW257" s="1"/>
      <c r="AX257" s="166">
        <f t="shared" si="505"/>
        <v>0</v>
      </c>
      <c r="AY257" s="166">
        <f t="shared" si="509"/>
        <v>0</v>
      </c>
      <c r="AZ257" s="1"/>
      <c r="BA257" s="166">
        <f t="shared" si="505"/>
        <v>0</v>
      </c>
      <c r="BB257" s="166">
        <f t="shared" si="510"/>
        <v>0</v>
      </c>
      <c r="BC257" s="1"/>
      <c r="BD257" s="166">
        <f t="shared" si="505"/>
        <v>0</v>
      </c>
      <c r="BE257" s="166">
        <f t="shared" si="511"/>
        <v>0</v>
      </c>
      <c r="BF257" s="1"/>
      <c r="BG257" s="166">
        <f t="shared" si="505"/>
        <v>0</v>
      </c>
      <c r="BH257" s="166">
        <f t="shared" si="512"/>
        <v>0</v>
      </c>
      <c r="BI257" s="1"/>
      <c r="BJ257" s="166">
        <f t="shared" si="505"/>
        <v>0</v>
      </c>
      <c r="BK257" s="166">
        <f t="shared" si="513"/>
        <v>0</v>
      </c>
      <c r="BL257" s="1"/>
      <c r="BM257" s="166">
        <f t="shared" si="505"/>
        <v>0</v>
      </c>
      <c r="BN257" s="166">
        <f t="shared" si="514"/>
        <v>0</v>
      </c>
      <c r="BO257" s="1"/>
      <c r="BP257" s="166">
        <f t="shared" si="505"/>
        <v>0</v>
      </c>
      <c r="BQ257" s="166">
        <f t="shared" si="515"/>
        <v>0</v>
      </c>
      <c r="BR257" s="1"/>
      <c r="BS257" s="166">
        <f t="shared" si="505"/>
        <v>0</v>
      </c>
      <c r="BT257" s="166">
        <f t="shared" si="516"/>
        <v>0</v>
      </c>
      <c r="BU257" s="1"/>
      <c r="BV257" s="166">
        <f t="shared" si="505"/>
        <v>0</v>
      </c>
      <c r="BW257" s="166">
        <f t="shared" si="517"/>
        <v>0</v>
      </c>
      <c r="BX257" s="1"/>
      <c r="BY257" s="166">
        <f t="shared" si="518"/>
        <v>0</v>
      </c>
      <c r="BZ257" s="166">
        <f t="shared" si="519"/>
        <v>0</v>
      </c>
      <c r="CA257" s="1"/>
      <c r="CB257" s="166">
        <f t="shared" si="518"/>
        <v>0</v>
      </c>
      <c r="CC257" s="166">
        <f t="shared" si="520"/>
        <v>0</v>
      </c>
      <c r="CD257" s="1"/>
      <c r="CE257" s="166">
        <f t="shared" si="518"/>
        <v>0</v>
      </c>
      <c r="CF257" s="166">
        <f t="shared" si="521"/>
        <v>0</v>
      </c>
      <c r="CG257" s="1"/>
      <c r="CH257" s="166">
        <f t="shared" si="518"/>
        <v>0</v>
      </c>
      <c r="CI257" s="166">
        <f t="shared" si="522"/>
        <v>0</v>
      </c>
      <c r="CJ257" s="1"/>
      <c r="CK257" s="166">
        <f t="shared" si="518"/>
        <v>0</v>
      </c>
      <c r="CL257" s="166">
        <f t="shared" si="523"/>
        <v>0</v>
      </c>
      <c r="CM257" s="1"/>
      <c r="CN257" s="166">
        <f t="shared" si="518"/>
        <v>0</v>
      </c>
      <c r="CO257" s="166">
        <f t="shared" si="524"/>
        <v>0</v>
      </c>
      <c r="CP257" s="1"/>
      <c r="CQ257" s="166">
        <f t="shared" si="518"/>
        <v>0</v>
      </c>
      <c r="CR257" s="166">
        <f t="shared" si="525"/>
        <v>0</v>
      </c>
      <c r="CS257" s="1"/>
      <c r="CT257" s="166">
        <f t="shared" si="518"/>
        <v>0</v>
      </c>
      <c r="CU257" s="166">
        <f t="shared" si="526"/>
        <v>0</v>
      </c>
      <c r="CV257" s="1"/>
      <c r="CW257" s="166">
        <f t="shared" si="518"/>
        <v>0</v>
      </c>
      <c r="CX257" s="166">
        <f t="shared" si="527"/>
        <v>0</v>
      </c>
      <c r="CY257" s="1"/>
      <c r="CZ257" s="166">
        <f t="shared" si="528"/>
        <v>0</v>
      </c>
      <c r="DA257" s="166">
        <f t="shared" si="529"/>
        <v>0</v>
      </c>
      <c r="DB257" s="1"/>
      <c r="DC257" s="166">
        <f t="shared" si="530"/>
        <v>0</v>
      </c>
      <c r="DD257" s="166">
        <f t="shared" si="531"/>
        <v>0</v>
      </c>
      <c r="DE257" s="1"/>
    </row>
    <row r="258" spans="1:109" x14ac:dyDescent="0.2">
      <c r="A258" s="167"/>
      <c r="B258" s="168"/>
      <c r="C258" s="169" t="s">
        <v>89</v>
      </c>
      <c r="D258" s="176" t="str">
        <f>'[1]Tabulka propočtu, verze 2021'!D253</f>
        <v>Technický dozor</v>
      </c>
      <c r="E258" s="169" t="str">
        <f>'[1]Tabulka propočtu, verze 2021'!E253</f>
        <v>%</v>
      </c>
      <c r="F258" s="177">
        <f>'[1]Tabulka propočtu, verze 2021'!G253</f>
        <v>0.2692769465731622</v>
      </c>
      <c r="H258" s="172">
        <f>'[1]Tabulka propočtu, verze 2021'!$CQ253</f>
        <v>0.173987</v>
      </c>
      <c r="I258" s="172">
        <f>'[1]Tabulka propočtu, verze 2021'!$CS253</f>
        <v>0.20039100000000001</v>
      </c>
      <c r="K258" s="172">
        <f>'[1]Tabulka propočtu, verze 2021'!$CQ253</f>
        <v>0.173987</v>
      </c>
      <c r="L258" s="172">
        <f>'[1]Tabulka propočtu, verze 2021'!$CS253</f>
        <v>0.20039100000000001</v>
      </c>
      <c r="M258" s="64"/>
      <c r="N258" s="166">
        <f t="shared" si="487"/>
        <v>0.173987</v>
      </c>
      <c r="O258" s="166">
        <f t="shared" si="488"/>
        <v>0.20039100000000001</v>
      </c>
      <c r="P258"/>
      <c r="Q258" s="166">
        <f t="shared" si="489"/>
        <v>0</v>
      </c>
      <c r="R258" s="166">
        <f t="shared" si="490"/>
        <v>0</v>
      </c>
      <c r="S258"/>
      <c r="T258" s="166">
        <f t="shared" si="491"/>
        <v>0</v>
      </c>
      <c r="U258" s="166">
        <f t="shared" si="492"/>
        <v>0</v>
      </c>
      <c r="W258" s="166">
        <f t="shared" si="493"/>
        <v>0.173987</v>
      </c>
      <c r="X258" s="166">
        <f t="shared" si="494"/>
        <v>0.20039100000000001</v>
      </c>
      <c r="Z258" s="166">
        <f t="shared" si="495"/>
        <v>0</v>
      </c>
      <c r="AA258" s="166">
        <f t="shared" si="496"/>
        <v>0</v>
      </c>
      <c r="AB258" s="1"/>
      <c r="AC258" s="166">
        <f t="shared" si="497"/>
        <v>0</v>
      </c>
      <c r="AD258" s="166">
        <f t="shared" si="498"/>
        <v>0</v>
      </c>
      <c r="AE258" s="1"/>
      <c r="AF258" s="166">
        <f t="shared" si="499"/>
        <v>0</v>
      </c>
      <c r="AG258" s="166">
        <f t="shared" si="500"/>
        <v>0</v>
      </c>
      <c r="AH258" s="1"/>
      <c r="AI258" s="166">
        <f t="shared" si="501"/>
        <v>0</v>
      </c>
      <c r="AJ258" s="166">
        <f t="shared" si="502"/>
        <v>0</v>
      </c>
      <c r="AK258" s="1"/>
      <c r="AL258" s="166">
        <f t="shared" si="503"/>
        <v>0</v>
      </c>
      <c r="AM258" s="166">
        <f t="shared" si="504"/>
        <v>0</v>
      </c>
      <c r="AN258" s="1"/>
      <c r="AO258" s="166">
        <f t="shared" si="505"/>
        <v>0</v>
      </c>
      <c r="AP258" s="166">
        <f t="shared" si="506"/>
        <v>0</v>
      </c>
      <c r="AQ258" s="1"/>
      <c r="AR258" s="166">
        <f t="shared" si="505"/>
        <v>0</v>
      </c>
      <c r="AS258" s="166">
        <f t="shared" si="507"/>
        <v>0</v>
      </c>
      <c r="AT258" s="1"/>
      <c r="AU258" s="166">
        <f t="shared" si="505"/>
        <v>0</v>
      </c>
      <c r="AV258" s="166">
        <f t="shared" si="508"/>
        <v>0</v>
      </c>
      <c r="AW258" s="1"/>
      <c r="AX258" s="166">
        <f t="shared" si="505"/>
        <v>0</v>
      </c>
      <c r="AY258" s="166">
        <f t="shared" si="509"/>
        <v>0</v>
      </c>
      <c r="AZ258" s="1"/>
      <c r="BA258" s="166">
        <f t="shared" si="505"/>
        <v>0</v>
      </c>
      <c r="BB258" s="166">
        <f t="shared" si="510"/>
        <v>0</v>
      </c>
      <c r="BC258" s="1"/>
      <c r="BD258" s="166">
        <f t="shared" si="505"/>
        <v>0</v>
      </c>
      <c r="BE258" s="166">
        <f t="shared" si="511"/>
        <v>0</v>
      </c>
      <c r="BF258" s="1"/>
      <c r="BG258" s="166">
        <f t="shared" si="505"/>
        <v>0</v>
      </c>
      <c r="BH258" s="166">
        <f t="shared" si="512"/>
        <v>0</v>
      </c>
      <c r="BI258" s="1"/>
      <c r="BJ258" s="166">
        <f t="shared" si="505"/>
        <v>0</v>
      </c>
      <c r="BK258" s="166">
        <f t="shared" si="513"/>
        <v>0</v>
      </c>
      <c r="BL258" s="1"/>
      <c r="BM258" s="166">
        <f t="shared" si="505"/>
        <v>0</v>
      </c>
      <c r="BN258" s="166">
        <f t="shared" si="514"/>
        <v>0</v>
      </c>
      <c r="BO258" s="1"/>
      <c r="BP258" s="166">
        <f t="shared" si="505"/>
        <v>0</v>
      </c>
      <c r="BQ258" s="166">
        <f t="shared" si="515"/>
        <v>0</v>
      </c>
      <c r="BR258" s="1"/>
      <c r="BS258" s="166">
        <f t="shared" si="505"/>
        <v>0</v>
      </c>
      <c r="BT258" s="166">
        <f t="shared" si="516"/>
        <v>0</v>
      </c>
      <c r="BU258" s="1"/>
      <c r="BV258" s="166">
        <f t="shared" si="505"/>
        <v>0</v>
      </c>
      <c r="BW258" s="166">
        <f t="shared" si="517"/>
        <v>0</v>
      </c>
      <c r="BX258" s="1"/>
      <c r="BY258" s="166">
        <f t="shared" si="518"/>
        <v>0</v>
      </c>
      <c r="BZ258" s="166">
        <f t="shared" si="519"/>
        <v>0</v>
      </c>
      <c r="CA258" s="1"/>
      <c r="CB258" s="166">
        <f t="shared" si="518"/>
        <v>0</v>
      </c>
      <c r="CC258" s="166">
        <f t="shared" si="520"/>
        <v>0</v>
      </c>
      <c r="CD258" s="1"/>
      <c r="CE258" s="166">
        <f t="shared" si="518"/>
        <v>0</v>
      </c>
      <c r="CF258" s="166">
        <f t="shared" si="521"/>
        <v>0</v>
      </c>
      <c r="CG258" s="1"/>
      <c r="CH258" s="166">
        <f t="shared" si="518"/>
        <v>0</v>
      </c>
      <c r="CI258" s="166">
        <f t="shared" si="522"/>
        <v>0</v>
      </c>
      <c r="CJ258" s="1"/>
      <c r="CK258" s="166">
        <f t="shared" si="518"/>
        <v>0</v>
      </c>
      <c r="CL258" s="166">
        <f t="shared" si="523"/>
        <v>0</v>
      </c>
      <c r="CM258" s="1"/>
      <c r="CN258" s="166">
        <f t="shared" si="518"/>
        <v>0</v>
      </c>
      <c r="CO258" s="166">
        <f t="shared" si="524"/>
        <v>0</v>
      </c>
      <c r="CP258" s="1"/>
      <c r="CQ258" s="166">
        <f t="shared" si="518"/>
        <v>0</v>
      </c>
      <c r="CR258" s="166">
        <f t="shared" si="525"/>
        <v>0</v>
      </c>
      <c r="CS258" s="1"/>
      <c r="CT258" s="166">
        <f t="shared" si="518"/>
        <v>0</v>
      </c>
      <c r="CU258" s="166">
        <f t="shared" si="526"/>
        <v>0</v>
      </c>
      <c r="CV258" s="1"/>
      <c r="CW258" s="166">
        <f t="shared" si="518"/>
        <v>0</v>
      </c>
      <c r="CX258" s="166">
        <f t="shared" si="527"/>
        <v>0</v>
      </c>
      <c r="CY258" s="1"/>
      <c r="CZ258" s="166">
        <f t="shared" si="528"/>
        <v>0</v>
      </c>
      <c r="DA258" s="166">
        <f t="shared" si="529"/>
        <v>0</v>
      </c>
      <c r="DB258" s="1"/>
      <c r="DC258" s="166">
        <f t="shared" si="530"/>
        <v>0</v>
      </c>
      <c r="DD258" s="166">
        <f t="shared" si="531"/>
        <v>0</v>
      </c>
      <c r="DE258" s="1"/>
    </row>
    <row r="259" spans="1:109" x14ac:dyDescent="0.2">
      <c r="A259" s="167"/>
      <c r="B259" s="168"/>
      <c r="C259" s="169" t="s">
        <v>90</v>
      </c>
      <c r="D259" s="147" t="str">
        <f>'[1]Tabulka propočtu, verze 2021'!D254</f>
        <v>NAD</v>
      </c>
      <c r="E259" s="80" t="str">
        <f>'[1]Tabulka propočtu, verze 2021'!E254</f>
        <v>mil. Kč</v>
      </c>
      <c r="F259" s="154">
        <f>'[1]Tabulka propočtu, verze 2021'!G254</f>
        <v>0</v>
      </c>
      <c r="H259" s="172">
        <f>'[1]Tabulka propočtu, verze 2021'!$CQ254</f>
        <v>8.2992000000000008</v>
      </c>
      <c r="I259" s="172">
        <f>'[1]Tabulka propočtu, verze 2021'!$CS254</f>
        <v>8.2992000000000008</v>
      </c>
      <c r="K259" s="172">
        <f>'[1]Tabulka propočtu, verze 2021'!$CQ254</f>
        <v>8.2992000000000008</v>
      </c>
      <c r="L259" s="172">
        <f>'[1]Tabulka propočtu, verze 2021'!$CS254</f>
        <v>8.2992000000000008</v>
      </c>
      <c r="M259" s="64"/>
      <c r="N259" s="166">
        <f t="shared" si="487"/>
        <v>8.2992000000000008</v>
      </c>
      <c r="O259" s="166">
        <f t="shared" si="488"/>
        <v>8.2992000000000008</v>
      </c>
      <c r="P259"/>
      <c r="Q259" s="166">
        <f t="shared" si="489"/>
        <v>0</v>
      </c>
      <c r="R259" s="166">
        <f t="shared" si="490"/>
        <v>0</v>
      </c>
      <c r="S259"/>
      <c r="T259" s="166">
        <f t="shared" si="491"/>
        <v>0</v>
      </c>
      <c r="U259" s="166">
        <f t="shared" si="492"/>
        <v>0</v>
      </c>
      <c r="W259" s="166">
        <f t="shared" si="493"/>
        <v>8.2992000000000008</v>
      </c>
      <c r="X259" s="166">
        <f t="shared" si="494"/>
        <v>8.2992000000000008</v>
      </c>
      <c r="Z259" s="166">
        <f t="shared" si="495"/>
        <v>0</v>
      </c>
      <c r="AA259" s="166">
        <f t="shared" si="496"/>
        <v>0</v>
      </c>
      <c r="AB259" s="1"/>
      <c r="AC259" s="166">
        <f t="shared" si="497"/>
        <v>0</v>
      </c>
      <c r="AD259" s="166">
        <f t="shared" si="498"/>
        <v>0</v>
      </c>
      <c r="AE259" s="1"/>
      <c r="AF259" s="166">
        <f t="shared" si="499"/>
        <v>0</v>
      </c>
      <c r="AG259" s="166">
        <f t="shared" si="500"/>
        <v>0</v>
      </c>
      <c r="AH259" s="1"/>
      <c r="AI259" s="166">
        <f t="shared" si="501"/>
        <v>0</v>
      </c>
      <c r="AJ259" s="166">
        <f t="shared" si="502"/>
        <v>0</v>
      </c>
      <c r="AK259" s="1"/>
      <c r="AL259" s="166">
        <f t="shared" si="503"/>
        <v>0</v>
      </c>
      <c r="AM259" s="166">
        <f t="shared" si="504"/>
        <v>0</v>
      </c>
      <c r="AN259" s="1"/>
      <c r="AO259" s="166">
        <f t="shared" si="505"/>
        <v>0</v>
      </c>
      <c r="AP259" s="166">
        <f t="shared" si="506"/>
        <v>0</v>
      </c>
      <c r="AQ259" s="1"/>
      <c r="AR259" s="166">
        <f t="shared" si="505"/>
        <v>0</v>
      </c>
      <c r="AS259" s="166">
        <f t="shared" si="507"/>
        <v>0</v>
      </c>
      <c r="AT259" s="1"/>
      <c r="AU259" s="166">
        <f t="shared" si="505"/>
        <v>0</v>
      </c>
      <c r="AV259" s="166">
        <f t="shared" si="508"/>
        <v>0</v>
      </c>
      <c r="AW259" s="1"/>
      <c r="AX259" s="166">
        <f t="shared" si="505"/>
        <v>0</v>
      </c>
      <c r="AY259" s="166">
        <f t="shared" si="509"/>
        <v>0</v>
      </c>
      <c r="AZ259" s="1"/>
      <c r="BA259" s="166">
        <f t="shared" si="505"/>
        <v>0</v>
      </c>
      <c r="BB259" s="166">
        <f t="shared" si="510"/>
        <v>0</v>
      </c>
      <c r="BC259" s="1"/>
      <c r="BD259" s="166">
        <f t="shared" si="505"/>
        <v>0</v>
      </c>
      <c r="BE259" s="166">
        <f t="shared" si="511"/>
        <v>0</v>
      </c>
      <c r="BF259" s="1"/>
      <c r="BG259" s="166">
        <f t="shared" si="505"/>
        <v>0</v>
      </c>
      <c r="BH259" s="166">
        <f t="shared" si="512"/>
        <v>0</v>
      </c>
      <c r="BI259" s="1"/>
      <c r="BJ259" s="166">
        <f t="shared" si="505"/>
        <v>0</v>
      </c>
      <c r="BK259" s="166">
        <f t="shared" si="513"/>
        <v>0</v>
      </c>
      <c r="BL259" s="1"/>
      <c r="BM259" s="166">
        <f t="shared" si="505"/>
        <v>0</v>
      </c>
      <c r="BN259" s="166">
        <f t="shared" si="514"/>
        <v>0</v>
      </c>
      <c r="BO259" s="1"/>
      <c r="BP259" s="166">
        <f t="shared" si="505"/>
        <v>0</v>
      </c>
      <c r="BQ259" s="166">
        <f t="shared" si="515"/>
        <v>0</v>
      </c>
      <c r="BR259" s="1"/>
      <c r="BS259" s="166">
        <f t="shared" si="505"/>
        <v>0</v>
      </c>
      <c r="BT259" s="166">
        <f t="shared" si="516"/>
        <v>0</v>
      </c>
      <c r="BU259" s="1"/>
      <c r="BV259" s="166">
        <f t="shared" si="505"/>
        <v>0</v>
      </c>
      <c r="BW259" s="166">
        <f t="shared" si="517"/>
        <v>0</v>
      </c>
      <c r="BX259" s="1"/>
      <c r="BY259" s="166">
        <f t="shared" si="518"/>
        <v>0</v>
      </c>
      <c r="BZ259" s="166">
        <f t="shared" si="519"/>
        <v>0</v>
      </c>
      <c r="CA259" s="1"/>
      <c r="CB259" s="166">
        <f t="shared" si="518"/>
        <v>0</v>
      </c>
      <c r="CC259" s="166">
        <f t="shared" si="520"/>
        <v>0</v>
      </c>
      <c r="CD259" s="1"/>
      <c r="CE259" s="166">
        <f t="shared" si="518"/>
        <v>0</v>
      </c>
      <c r="CF259" s="166">
        <f t="shared" si="521"/>
        <v>0</v>
      </c>
      <c r="CG259" s="1"/>
      <c r="CH259" s="166">
        <f t="shared" si="518"/>
        <v>0</v>
      </c>
      <c r="CI259" s="166">
        <f t="shared" si="522"/>
        <v>0</v>
      </c>
      <c r="CJ259" s="1"/>
      <c r="CK259" s="166">
        <f t="shared" si="518"/>
        <v>0</v>
      </c>
      <c r="CL259" s="166">
        <f t="shared" si="523"/>
        <v>0</v>
      </c>
      <c r="CM259" s="1"/>
      <c r="CN259" s="166">
        <f t="shared" si="518"/>
        <v>0</v>
      </c>
      <c r="CO259" s="166">
        <f t="shared" si="524"/>
        <v>0</v>
      </c>
      <c r="CP259" s="1"/>
      <c r="CQ259" s="166">
        <f t="shared" si="518"/>
        <v>0</v>
      </c>
      <c r="CR259" s="166">
        <f t="shared" si="525"/>
        <v>0</v>
      </c>
      <c r="CS259" s="1"/>
      <c r="CT259" s="166">
        <f t="shared" si="518"/>
        <v>0</v>
      </c>
      <c r="CU259" s="166">
        <f t="shared" si="526"/>
        <v>0</v>
      </c>
      <c r="CV259" s="1"/>
      <c r="CW259" s="166">
        <f t="shared" si="518"/>
        <v>0</v>
      </c>
      <c r="CX259" s="166">
        <f t="shared" si="527"/>
        <v>0</v>
      </c>
      <c r="CY259" s="1"/>
      <c r="CZ259" s="166">
        <f t="shared" si="528"/>
        <v>0</v>
      </c>
      <c r="DA259" s="166">
        <f t="shared" si="529"/>
        <v>0</v>
      </c>
      <c r="DB259" s="1"/>
      <c r="DC259" s="166">
        <f t="shared" si="530"/>
        <v>0</v>
      </c>
      <c r="DD259" s="166">
        <f t="shared" si="531"/>
        <v>0</v>
      </c>
      <c r="DE259" s="1"/>
    </row>
    <row r="260" spans="1:109" x14ac:dyDescent="0.2">
      <c r="A260" s="167"/>
      <c r="B260" s="168"/>
      <c r="C260" s="169" t="s">
        <v>91</v>
      </c>
      <c r="D260" s="147" t="str">
        <f>'[1]Tabulka propočtu, verze 2021'!D255</f>
        <v>Individuální kalkulace</v>
      </c>
      <c r="E260" s="80" t="str">
        <f>'[1]Tabulka propočtu, verze 2021'!E255</f>
        <v>mil. Kč</v>
      </c>
      <c r="F260" s="154">
        <f>'[1]Tabulka propočtu, verze 2021'!G255</f>
        <v>0</v>
      </c>
      <c r="H260" s="172">
        <f>'[1]Tabulka propočtu, verze 2021'!$CQ255</f>
        <v>0</v>
      </c>
      <c r="I260" s="172">
        <f>'[1]Tabulka propočtu, verze 2021'!$CS255</f>
        <v>0</v>
      </c>
      <c r="K260" s="172">
        <f>'[1]Tabulka propočtu, verze 2021'!$CQ255</f>
        <v>0</v>
      </c>
      <c r="L260" s="172">
        <f>'[1]Tabulka propočtu, verze 2021'!$CS255</f>
        <v>0</v>
      </c>
      <c r="M260" s="64"/>
      <c r="N260" s="166">
        <f t="shared" si="487"/>
        <v>0</v>
      </c>
      <c r="O260" s="166">
        <f t="shared" si="488"/>
        <v>0</v>
      </c>
      <c r="P260"/>
      <c r="Q260" s="166">
        <f t="shared" si="489"/>
        <v>0</v>
      </c>
      <c r="R260" s="166">
        <f t="shared" si="490"/>
        <v>0</v>
      </c>
      <c r="S260"/>
      <c r="T260" s="166">
        <f t="shared" si="491"/>
        <v>0</v>
      </c>
      <c r="U260" s="166">
        <f t="shared" si="492"/>
        <v>0</v>
      </c>
      <c r="W260" s="166">
        <f t="shared" si="493"/>
        <v>0</v>
      </c>
      <c r="X260" s="166">
        <f t="shared" si="494"/>
        <v>0</v>
      </c>
      <c r="Z260" s="166">
        <f t="shared" si="495"/>
        <v>0</v>
      </c>
      <c r="AA260" s="166">
        <f t="shared" si="496"/>
        <v>0</v>
      </c>
      <c r="AB260" s="1"/>
      <c r="AC260" s="166">
        <f t="shared" si="497"/>
        <v>0</v>
      </c>
      <c r="AD260" s="166">
        <f t="shared" si="498"/>
        <v>0</v>
      </c>
      <c r="AE260" s="1"/>
      <c r="AF260" s="166">
        <f t="shared" si="499"/>
        <v>0</v>
      </c>
      <c r="AG260" s="166">
        <f t="shared" si="500"/>
        <v>0</v>
      </c>
      <c r="AH260" s="1"/>
      <c r="AI260" s="166">
        <f t="shared" si="501"/>
        <v>0</v>
      </c>
      <c r="AJ260" s="166">
        <f t="shared" si="502"/>
        <v>0</v>
      </c>
      <c r="AK260" s="1"/>
      <c r="AL260" s="166">
        <f t="shared" si="503"/>
        <v>0</v>
      </c>
      <c r="AM260" s="166">
        <f t="shared" si="504"/>
        <v>0</v>
      </c>
      <c r="AN260" s="1"/>
      <c r="AO260" s="166">
        <f t="shared" si="505"/>
        <v>0</v>
      </c>
      <c r="AP260" s="166">
        <f t="shared" si="506"/>
        <v>0</v>
      </c>
      <c r="AQ260" s="1"/>
      <c r="AR260" s="166">
        <f t="shared" si="505"/>
        <v>0</v>
      </c>
      <c r="AS260" s="166">
        <f t="shared" si="507"/>
        <v>0</v>
      </c>
      <c r="AT260" s="1"/>
      <c r="AU260" s="166">
        <f t="shared" si="505"/>
        <v>0</v>
      </c>
      <c r="AV260" s="166">
        <f t="shared" si="508"/>
        <v>0</v>
      </c>
      <c r="AW260" s="1"/>
      <c r="AX260" s="166">
        <f t="shared" si="505"/>
        <v>0</v>
      </c>
      <c r="AY260" s="166">
        <f t="shared" si="509"/>
        <v>0</v>
      </c>
      <c r="AZ260" s="1"/>
      <c r="BA260" s="166">
        <f t="shared" si="505"/>
        <v>0</v>
      </c>
      <c r="BB260" s="166">
        <f t="shared" si="510"/>
        <v>0</v>
      </c>
      <c r="BC260" s="1"/>
      <c r="BD260" s="166">
        <f t="shared" si="505"/>
        <v>0</v>
      </c>
      <c r="BE260" s="166">
        <f t="shared" si="511"/>
        <v>0</v>
      </c>
      <c r="BF260" s="1"/>
      <c r="BG260" s="166">
        <f t="shared" si="505"/>
        <v>0</v>
      </c>
      <c r="BH260" s="166">
        <f t="shared" si="512"/>
        <v>0</v>
      </c>
      <c r="BI260" s="1"/>
      <c r="BJ260" s="166">
        <f t="shared" si="505"/>
        <v>0</v>
      </c>
      <c r="BK260" s="166">
        <f t="shared" si="513"/>
        <v>0</v>
      </c>
      <c r="BL260" s="1"/>
      <c r="BM260" s="166">
        <f t="shared" si="505"/>
        <v>0</v>
      </c>
      <c r="BN260" s="166">
        <f t="shared" si="514"/>
        <v>0</v>
      </c>
      <c r="BO260" s="1"/>
      <c r="BP260" s="166">
        <f t="shared" si="505"/>
        <v>0</v>
      </c>
      <c r="BQ260" s="166">
        <f t="shared" si="515"/>
        <v>0</v>
      </c>
      <c r="BR260" s="1"/>
      <c r="BS260" s="166">
        <f t="shared" si="505"/>
        <v>0</v>
      </c>
      <c r="BT260" s="166">
        <f t="shared" si="516"/>
        <v>0</v>
      </c>
      <c r="BU260" s="1"/>
      <c r="BV260" s="166">
        <f t="shared" si="505"/>
        <v>0</v>
      </c>
      <c r="BW260" s="166">
        <f t="shared" si="517"/>
        <v>0</v>
      </c>
      <c r="BX260" s="1"/>
      <c r="BY260" s="166">
        <f t="shared" si="518"/>
        <v>0</v>
      </c>
      <c r="BZ260" s="166">
        <f t="shared" si="519"/>
        <v>0</v>
      </c>
      <c r="CA260" s="1"/>
      <c r="CB260" s="166">
        <f t="shared" si="518"/>
        <v>0</v>
      </c>
      <c r="CC260" s="166">
        <f t="shared" si="520"/>
        <v>0</v>
      </c>
      <c r="CD260" s="1"/>
      <c r="CE260" s="166">
        <f t="shared" si="518"/>
        <v>0</v>
      </c>
      <c r="CF260" s="166">
        <f t="shared" si="521"/>
        <v>0</v>
      </c>
      <c r="CG260" s="1"/>
      <c r="CH260" s="166">
        <f t="shared" si="518"/>
        <v>0</v>
      </c>
      <c r="CI260" s="166">
        <f t="shared" si="522"/>
        <v>0</v>
      </c>
      <c r="CJ260" s="1"/>
      <c r="CK260" s="166">
        <f t="shared" si="518"/>
        <v>0</v>
      </c>
      <c r="CL260" s="166">
        <f t="shared" si="523"/>
        <v>0</v>
      </c>
      <c r="CM260" s="1"/>
      <c r="CN260" s="166">
        <f t="shared" si="518"/>
        <v>0</v>
      </c>
      <c r="CO260" s="166">
        <f t="shared" si="524"/>
        <v>0</v>
      </c>
      <c r="CP260" s="1"/>
      <c r="CQ260" s="166">
        <f t="shared" si="518"/>
        <v>0</v>
      </c>
      <c r="CR260" s="166">
        <f t="shared" si="525"/>
        <v>0</v>
      </c>
      <c r="CS260" s="1"/>
      <c r="CT260" s="166">
        <f t="shared" si="518"/>
        <v>0</v>
      </c>
      <c r="CU260" s="166">
        <f t="shared" si="526"/>
        <v>0</v>
      </c>
      <c r="CV260" s="1"/>
      <c r="CW260" s="166">
        <f t="shared" si="518"/>
        <v>0</v>
      </c>
      <c r="CX260" s="166">
        <f t="shared" si="527"/>
        <v>0</v>
      </c>
      <c r="CY260" s="1"/>
      <c r="CZ260" s="166">
        <f t="shared" si="528"/>
        <v>0</v>
      </c>
      <c r="DA260" s="166">
        <f t="shared" si="529"/>
        <v>0</v>
      </c>
      <c r="DB260" s="1"/>
      <c r="DC260" s="166">
        <f t="shared" si="530"/>
        <v>0</v>
      </c>
      <c r="DD260" s="166">
        <f t="shared" si="531"/>
        <v>0</v>
      </c>
      <c r="DE260" s="1"/>
    </row>
    <row r="261" spans="1:109" x14ac:dyDescent="0.2">
      <c r="A261" s="167"/>
      <c r="B261" s="178" t="s">
        <v>92</v>
      </c>
      <c r="C261" s="179" t="s">
        <v>93</v>
      </c>
      <c r="D261" s="180" t="str">
        <f>'[1]Tabulka propočtu, verze 2021'!D256</f>
        <v>REZERVA</v>
      </c>
      <c r="E261" s="179" t="str">
        <f>'[1]Tabulka propočtu, verze 2021'!E256</f>
        <v>%</v>
      </c>
      <c r="F261" s="181">
        <f>'[1]Tabulka propočtu, verze 2021'!G256</f>
        <v>10</v>
      </c>
      <c r="H261" s="172">
        <f>'[1]Tabulka propočtu, verze 2021'!$CQ256</f>
        <v>6.4612639999999999</v>
      </c>
      <c r="I261" s="172">
        <f>'[1]Tabulka propočtu, verze 2021'!$CS256</f>
        <v>7.441802</v>
      </c>
      <c r="K261" s="172">
        <f>SUM(K276)*($F261/100)</f>
        <v>6.4612635000000012</v>
      </c>
      <c r="L261" s="172">
        <f>SUM(L276)*($F261/100)</f>
        <v>7.441802</v>
      </c>
      <c r="M261" s="64"/>
      <c r="N261" s="166">
        <f t="shared" si="487"/>
        <v>6.7222985454000002</v>
      </c>
      <c r="O261" s="166">
        <f t="shared" si="488"/>
        <v>7.7424508008000004</v>
      </c>
      <c r="P261"/>
      <c r="Q261" s="182">
        <f>SUM(Q276)*($F261/100)</f>
        <v>0</v>
      </c>
      <c r="R261" s="172">
        <f>SUM(R276)*($F261/100)</f>
        <v>0</v>
      </c>
      <c r="S261"/>
      <c r="T261" s="182">
        <f>SUM(T276)*($F261/100)</f>
        <v>0</v>
      </c>
      <c r="U261" s="172">
        <f>SUM(U276)*($F261/100)</f>
        <v>0</v>
      </c>
      <c r="W261" s="182">
        <f>SUM(W276)*($F261/100)</f>
        <v>6.7222985454000002</v>
      </c>
      <c r="X261" s="172">
        <f>SUM(X276)*($F261/100)</f>
        <v>7.7424508008000004</v>
      </c>
      <c r="Z261" s="182">
        <f>SUM(Z276)*($F261/100)</f>
        <v>0</v>
      </c>
      <c r="AA261" s="172">
        <f>SUM(AA276)*($F261/100)</f>
        <v>0</v>
      </c>
      <c r="AB261" s="1"/>
      <c r="AC261" s="182">
        <f>SUM(AC276)*($F261/100)</f>
        <v>0</v>
      </c>
      <c r="AD261" s="172">
        <f>SUM(AD276)*($F261/100)</f>
        <v>0</v>
      </c>
      <c r="AE261" s="1"/>
      <c r="AF261" s="182">
        <f>SUM(AF276)*($F261/100)</f>
        <v>0</v>
      </c>
      <c r="AG261" s="172">
        <f>SUM(AG276)*($F261/100)</f>
        <v>0</v>
      </c>
      <c r="AH261" s="1"/>
      <c r="AI261" s="182">
        <f>SUM(AI276)*($F261/100)</f>
        <v>0</v>
      </c>
      <c r="AJ261" s="172">
        <f>SUM(AJ276)*($F261/100)</f>
        <v>0</v>
      </c>
      <c r="AK261" s="1"/>
      <c r="AL261" s="182">
        <f>SUM(AL276)*($F261/100)</f>
        <v>0</v>
      </c>
      <c r="AM261" s="172">
        <f>SUM(AM276)*($F261/100)</f>
        <v>0</v>
      </c>
      <c r="AN261" s="1"/>
      <c r="AO261" s="182">
        <f t="shared" ref="AO261:AP261" si="532">SUM(AO276)*($F261/100)</f>
        <v>0</v>
      </c>
      <c r="AP261" s="172">
        <f t="shared" si="532"/>
        <v>0</v>
      </c>
      <c r="AQ261" s="1"/>
      <c r="AR261" s="182">
        <f t="shared" ref="AR261:AS261" si="533">SUM(AR276)*($F261/100)</f>
        <v>0</v>
      </c>
      <c r="AS261" s="172">
        <f t="shared" si="533"/>
        <v>0</v>
      </c>
      <c r="AT261" s="1"/>
      <c r="AU261" s="182">
        <f t="shared" ref="AU261:AV261" si="534">SUM(AU276)*($F261/100)</f>
        <v>0</v>
      </c>
      <c r="AV261" s="172">
        <f t="shared" si="534"/>
        <v>0</v>
      </c>
      <c r="AW261" s="1"/>
      <c r="AX261" s="182">
        <f t="shared" ref="AX261:AY261" si="535">SUM(AX276)*($F261/100)</f>
        <v>0</v>
      </c>
      <c r="AY261" s="172">
        <f t="shared" si="535"/>
        <v>0</v>
      </c>
      <c r="AZ261" s="1"/>
      <c r="BA261" s="182">
        <f t="shared" ref="BA261:BB261" si="536">SUM(BA276)*($F261/100)</f>
        <v>0</v>
      </c>
      <c r="BB261" s="172">
        <f t="shared" si="536"/>
        <v>0</v>
      </c>
      <c r="BC261" s="1"/>
      <c r="BD261" s="182">
        <f t="shared" ref="BD261:BE261" si="537">SUM(BD276)*($F261/100)</f>
        <v>0</v>
      </c>
      <c r="BE261" s="172">
        <f t="shared" si="537"/>
        <v>0</v>
      </c>
      <c r="BF261" s="1"/>
      <c r="BG261" s="182">
        <f t="shared" ref="BG261:BH261" si="538">SUM(BG276)*($F261/100)</f>
        <v>0</v>
      </c>
      <c r="BH261" s="172">
        <f t="shared" si="538"/>
        <v>0</v>
      </c>
      <c r="BI261" s="1"/>
      <c r="BJ261" s="182">
        <f t="shared" ref="BJ261:BK261" si="539">SUM(BJ276)*($F261/100)</f>
        <v>0</v>
      </c>
      <c r="BK261" s="172">
        <f t="shared" si="539"/>
        <v>0</v>
      </c>
      <c r="BL261" s="1"/>
      <c r="BM261" s="182">
        <f t="shared" ref="BM261:BN261" si="540">SUM(BM276)*($F261/100)</f>
        <v>0</v>
      </c>
      <c r="BN261" s="172">
        <f t="shared" si="540"/>
        <v>0</v>
      </c>
      <c r="BO261" s="1"/>
      <c r="BP261" s="182">
        <f t="shared" ref="BP261:BQ261" si="541">SUM(BP276)*($F261/100)</f>
        <v>0</v>
      </c>
      <c r="BQ261" s="172">
        <f t="shared" si="541"/>
        <v>0</v>
      </c>
      <c r="BR261" s="1"/>
      <c r="BS261" s="182">
        <f t="shared" ref="BS261:BT261" si="542">SUM(BS276)*($F261/100)</f>
        <v>0</v>
      </c>
      <c r="BT261" s="172">
        <f t="shared" si="542"/>
        <v>0</v>
      </c>
      <c r="BU261" s="1"/>
      <c r="BV261" s="182">
        <f t="shared" ref="BV261:BW261" si="543">SUM(BV276)*($F261/100)</f>
        <v>0</v>
      </c>
      <c r="BW261" s="172">
        <f t="shared" si="543"/>
        <v>0</v>
      </c>
      <c r="BX261" s="1"/>
      <c r="BY261" s="182">
        <f t="shared" ref="BY261:BZ261" si="544">SUM(BY276)*($F261/100)</f>
        <v>0</v>
      </c>
      <c r="BZ261" s="172">
        <f t="shared" si="544"/>
        <v>0</v>
      </c>
      <c r="CA261" s="1"/>
      <c r="CB261" s="182">
        <f t="shared" ref="CB261:CC261" si="545">SUM(CB276)*($F261/100)</f>
        <v>0</v>
      </c>
      <c r="CC261" s="172">
        <f t="shared" si="545"/>
        <v>0</v>
      </c>
      <c r="CD261" s="1"/>
      <c r="CE261" s="182">
        <f t="shared" ref="CE261:CF261" si="546">SUM(CE276)*($F261/100)</f>
        <v>0</v>
      </c>
      <c r="CF261" s="172">
        <f t="shared" si="546"/>
        <v>0</v>
      </c>
      <c r="CG261" s="1"/>
      <c r="CH261" s="182">
        <f t="shared" ref="CH261:CI261" si="547">SUM(CH276)*($F261/100)</f>
        <v>0</v>
      </c>
      <c r="CI261" s="172">
        <f t="shared" si="547"/>
        <v>0</v>
      </c>
      <c r="CJ261" s="1"/>
      <c r="CK261" s="182">
        <f t="shared" ref="CK261:CL261" si="548">SUM(CK276)*($F261/100)</f>
        <v>0</v>
      </c>
      <c r="CL261" s="172">
        <f t="shared" si="548"/>
        <v>0</v>
      </c>
      <c r="CM261" s="1"/>
      <c r="CN261" s="182">
        <f t="shared" ref="CN261:CO261" si="549">SUM(CN276)*($F261/100)</f>
        <v>0</v>
      </c>
      <c r="CO261" s="172">
        <f t="shared" si="549"/>
        <v>0</v>
      </c>
      <c r="CP261" s="1"/>
      <c r="CQ261" s="182">
        <f t="shared" ref="CQ261:CR261" si="550">SUM(CQ276)*($F261/100)</f>
        <v>0</v>
      </c>
      <c r="CR261" s="172">
        <f t="shared" si="550"/>
        <v>0</v>
      </c>
      <c r="CS261" s="1"/>
      <c r="CT261" s="182">
        <f t="shared" ref="CT261:CU261" si="551">SUM(CT276)*($F261/100)</f>
        <v>0</v>
      </c>
      <c r="CU261" s="172">
        <f t="shared" si="551"/>
        <v>0</v>
      </c>
      <c r="CV261" s="1"/>
      <c r="CW261" s="182">
        <f t="shared" ref="CW261:CX261" si="552">SUM(CW276)*($F261/100)</f>
        <v>0</v>
      </c>
      <c r="CX261" s="172">
        <f t="shared" si="552"/>
        <v>0</v>
      </c>
      <c r="CY261" s="1"/>
      <c r="CZ261" s="182">
        <f t="shared" ref="CZ261:DA261" si="553">SUM(CZ276)*($F261/100)</f>
        <v>0</v>
      </c>
      <c r="DA261" s="172">
        <f t="shared" si="553"/>
        <v>0</v>
      </c>
      <c r="DB261" s="1"/>
      <c r="DC261" s="182">
        <f>SUM(DC276)*($F261/100)</f>
        <v>0</v>
      </c>
      <c r="DD261" s="172">
        <f>SUM(DD276)*($F261/100)</f>
        <v>0</v>
      </c>
      <c r="DE261" s="1"/>
    </row>
    <row r="262" spans="1:109" ht="13.5" thickBot="1" x14ac:dyDescent="0.25">
      <c r="A262" s="183"/>
      <c r="B262" s="84"/>
      <c r="C262" s="85"/>
      <c r="D262" s="86" t="s">
        <v>94</v>
      </c>
      <c r="E262" s="85"/>
      <c r="F262" s="184"/>
      <c r="H262" s="88">
        <f>SUM(H248:H261)</f>
        <v>24.452359000000001</v>
      </c>
      <c r="I262" s="88">
        <f>SUM(I248:I261)</f>
        <v>26.903706</v>
      </c>
      <c r="K262" s="88">
        <f>SUM(K248:K261)</f>
        <v>24.452358500000003</v>
      </c>
      <c r="L262" s="88">
        <f>SUM(L248:L261)</f>
        <v>26.903706</v>
      </c>
      <c r="M262" s="64"/>
      <c r="N262" s="88">
        <f>SUM(N248:N261)</f>
        <v>24.713393545400002</v>
      </c>
      <c r="O262" s="88">
        <f>SUM(O248:O261)</f>
        <v>27.204354800800001</v>
      </c>
      <c r="P262"/>
      <c r="Q262" s="88">
        <f>SUM(Q248:Q261)</f>
        <v>0</v>
      </c>
      <c r="R262" s="88">
        <f>SUM(R248:R261)</f>
        <v>0</v>
      </c>
      <c r="S262"/>
      <c r="T262" s="88">
        <f>SUM(T248:T261)</f>
        <v>0</v>
      </c>
      <c r="U262" s="88">
        <f>SUM(U248:U261)</f>
        <v>0</v>
      </c>
      <c r="W262" s="88">
        <f>SUM(W248:W261)</f>
        <v>24.713393545400002</v>
      </c>
      <c r="X262" s="88">
        <f>SUM(X248:X261)</f>
        <v>27.204354800800001</v>
      </c>
      <c r="Z262" s="88">
        <f>SUM(Z248:Z261)</f>
        <v>0</v>
      </c>
      <c r="AA262" s="88">
        <f>SUM(AA248:AA261)</f>
        <v>0</v>
      </c>
      <c r="AB262" s="1"/>
      <c r="AC262" s="88">
        <f>SUM(AC248:AC261)</f>
        <v>0</v>
      </c>
      <c r="AD262" s="88">
        <f>SUM(AD248:AD261)</f>
        <v>0</v>
      </c>
      <c r="AE262" s="1"/>
      <c r="AF262" s="88">
        <f>SUM(AF248:AF261)</f>
        <v>0</v>
      </c>
      <c r="AG262" s="88">
        <f>SUM(AG248:AG261)</f>
        <v>0</v>
      </c>
      <c r="AH262" s="1"/>
      <c r="AI262" s="88">
        <f>SUM(AI248:AI261)</f>
        <v>0</v>
      </c>
      <c r="AJ262" s="88">
        <f>SUM(AJ248:AJ261)</f>
        <v>0</v>
      </c>
      <c r="AK262" s="1"/>
      <c r="AL262" s="88">
        <f>SUM(AL248:AL261)</f>
        <v>0</v>
      </c>
      <c r="AM262" s="88">
        <f>SUM(AM248:AM261)</f>
        <v>0</v>
      </c>
      <c r="AN262" s="1"/>
      <c r="AO262" s="88">
        <f t="shared" ref="AO262:AP262" si="554">SUM(AO248:AO261)</f>
        <v>0</v>
      </c>
      <c r="AP262" s="88">
        <f t="shared" si="554"/>
        <v>0</v>
      </c>
      <c r="AQ262" s="1"/>
      <c r="AR262" s="88">
        <f t="shared" ref="AR262:AS262" si="555">SUM(AR248:AR261)</f>
        <v>0</v>
      </c>
      <c r="AS262" s="88">
        <f t="shared" si="555"/>
        <v>0</v>
      </c>
      <c r="AT262" s="1"/>
      <c r="AU262" s="88">
        <f t="shared" ref="AU262:AV262" si="556">SUM(AU248:AU261)</f>
        <v>0</v>
      </c>
      <c r="AV262" s="88">
        <f t="shared" si="556"/>
        <v>0</v>
      </c>
      <c r="AW262" s="1"/>
      <c r="AX262" s="88">
        <f t="shared" ref="AX262:AY262" si="557">SUM(AX248:AX261)</f>
        <v>0</v>
      </c>
      <c r="AY262" s="88">
        <f t="shared" si="557"/>
        <v>0</v>
      </c>
      <c r="AZ262" s="1"/>
      <c r="BA262" s="88">
        <f t="shared" ref="BA262:BB262" si="558">SUM(BA248:BA261)</f>
        <v>0</v>
      </c>
      <c r="BB262" s="88">
        <f t="shared" si="558"/>
        <v>0</v>
      </c>
      <c r="BC262" s="1"/>
      <c r="BD262" s="88">
        <f t="shared" ref="BD262:BE262" si="559">SUM(BD248:BD261)</f>
        <v>0</v>
      </c>
      <c r="BE262" s="88">
        <f t="shared" si="559"/>
        <v>0</v>
      </c>
      <c r="BF262" s="1"/>
      <c r="BG262" s="88">
        <f t="shared" ref="BG262:BH262" si="560">SUM(BG248:BG261)</f>
        <v>0</v>
      </c>
      <c r="BH262" s="88">
        <f t="shared" si="560"/>
        <v>0</v>
      </c>
      <c r="BI262" s="1"/>
      <c r="BJ262" s="88">
        <f t="shared" ref="BJ262:BK262" si="561">SUM(BJ248:BJ261)</f>
        <v>0</v>
      </c>
      <c r="BK262" s="88">
        <f t="shared" si="561"/>
        <v>0</v>
      </c>
      <c r="BL262" s="1"/>
      <c r="BM262" s="88">
        <f t="shared" ref="BM262:BN262" si="562">SUM(BM248:BM261)</f>
        <v>0</v>
      </c>
      <c r="BN262" s="88">
        <f t="shared" si="562"/>
        <v>0</v>
      </c>
      <c r="BO262" s="1"/>
      <c r="BP262" s="88">
        <f t="shared" ref="BP262:BQ262" si="563">SUM(BP248:BP261)</f>
        <v>0</v>
      </c>
      <c r="BQ262" s="88">
        <f t="shared" si="563"/>
        <v>0</v>
      </c>
      <c r="BR262" s="1"/>
      <c r="BS262" s="88">
        <f t="shared" ref="BS262:BT262" si="564">SUM(BS248:BS261)</f>
        <v>0</v>
      </c>
      <c r="BT262" s="88">
        <f t="shared" si="564"/>
        <v>0</v>
      </c>
      <c r="BU262" s="1"/>
      <c r="BV262" s="88">
        <f t="shared" ref="BV262:BW262" si="565">SUM(BV248:BV261)</f>
        <v>0</v>
      </c>
      <c r="BW262" s="88">
        <f t="shared" si="565"/>
        <v>0</v>
      </c>
      <c r="BX262" s="1"/>
      <c r="BY262" s="88">
        <f t="shared" ref="BY262:BZ262" si="566">SUM(BY248:BY261)</f>
        <v>0</v>
      </c>
      <c r="BZ262" s="88">
        <f t="shared" si="566"/>
        <v>0</v>
      </c>
      <c r="CA262" s="1"/>
      <c r="CB262" s="88">
        <f t="shared" ref="CB262:CC262" si="567">SUM(CB248:CB261)</f>
        <v>0</v>
      </c>
      <c r="CC262" s="88">
        <f t="shared" si="567"/>
        <v>0</v>
      </c>
      <c r="CD262" s="1"/>
      <c r="CE262" s="88">
        <f t="shared" ref="CE262:CF262" si="568">SUM(CE248:CE261)</f>
        <v>0</v>
      </c>
      <c r="CF262" s="88">
        <f t="shared" si="568"/>
        <v>0</v>
      </c>
      <c r="CG262" s="1"/>
      <c r="CH262" s="88">
        <f t="shared" ref="CH262:CI262" si="569">SUM(CH248:CH261)</f>
        <v>0</v>
      </c>
      <c r="CI262" s="88">
        <f t="shared" si="569"/>
        <v>0</v>
      </c>
      <c r="CJ262" s="1"/>
      <c r="CK262" s="88">
        <f t="shared" ref="CK262:CL262" si="570">SUM(CK248:CK261)</f>
        <v>0</v>
      </c>
      <c r="CL262" s="88">
        <f t="shared" si="570"/>
        <v>0</v>
      </c>
      <c r="CM262" s="1"/>
      <c r="CN262" s="88">
        <f t="shared" ref="CN262:CO262" si="571">SUM(CN248:CN261)</f>
        <v>0</v>
      </c>
      <c r="CO262" s="88">
        <f t="shared" si="571"/>
        <v>0</v>
      </c>
      <c r="CP262" s="1"/>
      <c r="CQ262" s="88">
        <f t="shared" ref="CQ262:CR262" si="572">SUM(CQ248:CQ261)</f>
        <v>0</v>
      </c>
      <c r="CR262" s="88">
        <f t="shared" si="572"/>
        <v>0</v>
      </c>
      <c r="CS262" s="1"/>
      <c r="CT262" s="88">
        <f t="shared" ref="CT262:CU262" si="573">SUM(CT248:CT261)</f>
        <v>0</v>
      </c>
      <c r="CU262" s="88">
        <f t="shared" si="573"/>
        <v>0</v>
      </c>
      <c r="CV262" s="1"/>
      <c r="CW262" s="88">
        <f t="shared" ref="CW262:CX262" si="574">SUM(CW248:CW261)</f>
        <v>0</v>
      </c>
      <c r="CX262" s="88">
        <f t="shared" si="574"/>
        <v>0</v>
      </c>
      <c r="CY262" s="1"/>
      <c r="CZ262" s="88">
        <f t="shared" ref="CZ262:DA262" si="575">SUM(CZ248:CZ261)</f>
        <v>0</v>
      </c>
      <c r="DA262" s="88">
        <f t="shared" si="575"/>
        <v>0</v>
      </c>
      <c r="DB262" s="1"/>
      <c r="DC262" s="88">
        <f>SUM(DC248:DC261)</f>
        <v>0</v>
      </c>
      <c r="DD262" s="88">
        <f>SUM(DD248:DD261)</f>
        <v>0</v>
      </c>
      <c r="DE262" s="1"/>
    </row>
    <row r="263" spans="1:109" ht="13.5" thickBot="1" x14ac:dyDescent="0.25">
      <c r="A263" s="185"/>
      <c r="B263" s="186"/>
      <c r="C263" s="187"/>
      <c r="D263" s="188"/>
      <c r="E263" s="187"/>
      <c r="F263" s="189"/>
      <c r="H263" s="160">
        <f>'[1]Tabulka propočtu, verze 2021'!$EP262</f>
        <v>0</v>
      </c>
      <c r="I263" s="160">
        <f>'[1]Tabulka propočtu, verze 2021'!$ER262</f>
        <v>0</v>
      </c>
      <c r="K263" s="160">
        <f>'[1]Tabulka propočtu, verze 2021'!$EP262</f>
        <v>0</v>
      </c>
      <c r="L263" s="160">
        <f>'[1]Tabulka propočtu, verze 2021'!$ER262</f>
        <v>0</v>
      </c>
      <c r="M263" s="64"/>
      <c r="N263" s="160"/>
      <c r="O263" s="160"/>
      <c r="P263"/>
      <c r="Q263" s="160"/>
      <c r="R263" s="160"/>
      <c r="S263"/>
      <c r="T263" s="160"/>
      <c r="U263" s="160"/>
      <c r="W263" s="160"/>
      <c r="X263" s="160"/>
      <c r="Z263" s="160"/>
      <c r="AA263" s="160"/>
      <c r="AB263" s="1"/>
      <c r="AC263" s="160"/>
      <c r="AD263" s="160"/>
      <c r="AE263" s="1"/>
      <c r="AF263" s="160"/>
      <c r="AG263" s="160"/>
      <c r="AH263" s="1"/>
      <c r="AI263" s="160"/>
      <c r="AJ263" s="160"/>
      <c r="AK263" s="1"/>
      <c r="AL263" s="160"/>
      <c r="AM263" s="160"/>
      <c r="AN263" s="1"/>
      <c r="AO263" s="160"/>
      <c r="AP263" s="160"/>
      <c r="AQ263" s="1"/>
      <c r="AR263" s="160"/>
      <c r="AS263" s="160"/>
      <c r="AT263" s="1"/>
      <c r="AU263" s="160"/>
      <c r="AV263" s="160"/>
      <c r="AW263" s="1"/>
      <c r="AX263" s="160"/>
      <c r="AY263" s="160"/>
      <c r="AZ263" s="1"/>
      <c r="BA263" s="160"/>
      <c r="BB263" s="160"/>
      <c r="BC263" s="1"/>
      <c r="BD263" s="160"/>
      <c r="BE263" s="160"/>
      <c r="BF263" s="1"/>
      <c r="BG263" s="160"/>
      <c r="BH263" s="160"/>
      <c r="BI263" s="1"/>
      <c r="BJ263" s="160"/>
      <c r="BK263" s="160"/>
      <c r="BL263" s="1"/>
      <c r="BM263" s="160"/>
      <c r="BN263" s="160"/>
      <c r="BO263" s="1"/>
      <c r="BP263" s="160"/>
      <c r="BQ263" s="160"/>
      <c r="BR263" s="1"/>
      <c r="BS263" s="160"/>
      <c r="BT263" s="160"/>
      <c r="BU263" s="1"/>
      <c r="BV263" s="160"/>
      <c r="BW263" s="160"/>
      <c r="BX263" s="1"/>
      <c r="BY263" s="160"/>
      <c r="BZ263" s="160"/>
      <c r="CA263" s="1"/>
      <c r="CB263" s="160"/>
      <c r="CC263" s="160"/>
      <c r="CD263" s="1"/>
      <c r="CE263" s="160"/>
      <c r="CF263" s="160"/>
      <c r="CG263" s="1"/>
      <c r="CH263" s="160"/>
      <c r="CI263" s="160"/>
      <c r="CJ263" s="1"/>
      <c r="CK263" s="160"/>
      <c r="CL263" s="160"/>
      <c r="CM263" s="1"/>
      <c r="CN263" s="160"/>
      <c r="CO263" s="160"/>
      <c r="CP263" s="1"/>
      <c r="CQ263" s="160"/>
      <c r="CR263" s="160"/>
      <c r="CS263" s="1"/>
      <c r="CT263" s="160"/>
      <c r="CU263" s="160"/>
      <c r="CV263" s="1"/>
      <c r="CW263" s="160"/>
      <c r="CX263" s="160"/>
      <c r="CY263" s="1"/>
      <c r="CZ263" s="160"/>
      <c r="DA263" s="160"/>
      <c r="DB263" s="1"/>
      <c r="DC263" s="160"/>
      <c r="DD263" s="160"/>
      <c r="DE263" s="1"/>
    </row>
    <row r="264" spans="1:109" x14ac:dyDescent="0.2">
      <c r="A264" s="167" t="s">
        <v>95</v>
      </c>
      <c r="B264" s="190" t="s">
        <v>96</v>
      </c>
      <c r="C264" s="191"/>
      <c r="D264" s="192" t="s">
        <v>97</v>
      </c>
      <c r="E264" s="163" t="s">
        <v>98</v>
      </c>
      <c r="F264" s="193"/>
      <c r="H264" s="194">
        <f>'[1]Tabulka propočtu, verze 2021'!$CQ259</f>
        <v>3.801688</v>
      </c>
      <c r="I264" s="166">
        <f>'[1]Tabulka propočtu, verze 2021'!$CS259</f>
        <v>4.2716979999999998</v>
      </c>
      <c r="K264" s="194">
        <f>K29</f>
        <v>3.801688</v>
      </c>
      <c r="L264" s="166">
        <f>L29</f>
        <v>4.2716979999999998</v>
      </c>
      <c r="M264" s="64"/>
      <c r="N264" s="194">
        <f t="shared" ref="N264:N275" si="576">ROUND(SUMIF(Q$5:BZ$5,1,Q264:BZ264),6)</f>
        <v>3.955276</v>
      </c>
      <c r="O264" s="166">
        <f>ROUND(SUMIF(Q$5:BZ$5,2,Q264:BZ264),6)</f>
        <v>4.4442750000000002</v>
      </c>
      <c r="P264"/>
      <c r="Q264" s="194">
        <f>SUM(Q12:Q28)</f>
        <v>0</v>
      </c>
      <c r="R264" s="166">
        <f>SUM(R12:R28)</f>
        <v>0</v>
      </c>
      <c r="S264"/>
      <c r="T264" s="194">
        <f>SUM(T12:T28)</f>
        <v>0</v>
      </c>
      <c r="U264" s="166">
        <f>SUM(U12:U28)</f>
        <v>0</v>
      </c>
      <c r="W264" s="194">
        <f>SUM(W12:W28)</f>
        <v>3.9552761951999993</v>
      </c>
      <c r="X264" s="166">
        <f>SUM(X12:X28)</f>
        <v>4.4442745991999999</v>
      </c>
      <c r="Z264" s="194">
        <f>SUM(Z12:Z28)</f>
        <v>0</v>
      </c>
      <c r="AA264" s="166">
        <f>SUM(AA12:AA28)</f>
        <v>0</v>
      </c>
      <c r="AB264" s="1"/>
      <c r="AC264" s="194">
        <f>SUM(AC12:AC28)</f>
        <v>0</v>
      </c>
      <c r="AD264" s="166">
        <f>SUM(AD12:AD28)</f>
        <v>0</v>
      </c>
      <c r="AE264" s="1"/>
      <c r="AF264" s="194">
        <f>SUM(AF12:AF28)</f>
        <v>0</v>
      </c>
      <c r="AG264" s="166">
        <f>SUM(AG12:AG28)</f>
        <v>0</v>
      </c>
      <c r="AH264" s="1"/>
      <c r="AI264" s="194">
        <f>SUM(AI12:AI28)</f>
        <v>0</v>
      </c>
      <c r="AJ264" s="166">
        <f>SUM(AJ12:AJ28)</f>
        <v>0</v>
      </c>
      <c r="AK264" s="1"/>
      <c r="AL264" s="194">
        <f>SUM(AL12:AL28)</f>
        <v>0</v>
      </c>
      <c r="AM264" s="166">
        <f>SUM(AM12:AM28)</f>
        <v>0</v>
      </c>
      <c r="AN264" s="1"/>
      <c r="AO264" s="194">
        <f t="shared" ref="AO264:AP264" si="577">SUM(AO12:AO28)</f>
        <v>0</v>
      </c>
      <c r="AP264" s="166">
        <f t="shared" si="577"/>
        <v>0</v>
      </c>
      <c r="AQ264" s="1"/>
      <c r="AR264" s="194">
        <f t="shared" ref="AR264:AS264" si="578">SUM(AR12:AR28)</f>
        <v>0</v>
      </c>
      <c r="AS264" s="166">
        <f t="shared" si="578"/>
        <v>0</v>
      </c>
      <c r="AT264" s="1"/>
      <c r="AU264" s="194">
        <f t="shared" ref="AU264:AV264" si="579">SUM(AU12:AU28)</f>
        <v>0</v>
      </c>
      <c r="AV264" s="166">
        <f t="shared" si="579"/>
        <v>0</v>
      </c>
      <c r="AW264" s="1"/>
      <c r="AX264" s="194">
        <f t="shared" ref="AX264:AY264" si="580">SUM(AX12:AX28)</f>
        <v>0</v>
      </c>
      <c r="AY264" s="166">
        <f t="shared" si="580"/>
        <v>0</v>
      </c>
      <c r="AZ264" s="1"/>
      <c r="BA264" s="194">
        <f t="shared" ref="BA264:BB264" si="581">SUM(BA12:BA28)</f>
        <v>0</v>
      </c>
      <c r="BB264" s="166">
        <f t="shared" si="581"/>
        <v>0</v>
      </c>
      <c r="BC264" s="1"/>
      <c r="BD264" s="194">
        <f t="shared" ref="BD264:BE264" si="582">SUM(BD12:BD28)</f>
        <v>0</v>
      </c>
      <c r="BE264" s="166">
        <f t="shared" si="582"/>
        <v>0</v>
      </c>
      <c r="BF264" s="1"/>
      <c r="BG264" s="194">
        <f t="shared" ref="BG264:BH264" si="583">SUM(BG12:BG28)</f>
        <v>0</v>
      </c>
      <c r="BH264" s="166">
        <f t="shared" si="583"/>
        <v>0</v>
      </c>
      <c r="BI264" s="1"/>
      <c r="BJ264" s="194">
        <f t="shared" ref="BJ264:BK264" si="584">SUM(BJ12:BJ28)</f>
        <v>0</v>
      </c>
      <c r="BK264" s="166">
        <f t="shared" si="584"/>
        <v>0</v>
      </c>
      <c r="BL264" s="1"/>
      <c r="BM264" s="194">
        <f t="shared" ref="BM264:BN264" si="585">SUM(BM12:BM28)</f>
        <v>0</v>
      </c>
      <c r="BN264" s="166">
        <f t="shared" si="585"/>
        <v>0</v>
      </c>
      <c r="BO264" s="1"/>
      <c r="BP264" s="194">
        <f t="shared" ref="BP264:BQ264" si="586">SUM(BP12:BP28)</f>
        <v>0</v>
      </c>
      <c r="BQ264" s="166">
        <f t="shared" si="586"/>
        <v>0</v>
      </c>
      <c r="BR264" s="1"/>
      <c r="BS264" s="194">
        <f t="shared" ref="BS264:BT264" si="587">SUM(BS12:BS28)</f>
        <v>0</v>
      </c>
      <c r="BT264" s="166">
        <f t="shared" si="587"/>
        <v>0</v>
      </c>
      <c r="BU264" s="1"/>
      <c r="BV264" s="194">
        <f t="shared" ref="BV264:BW264" si="588">SUM(BV12:BV28)</f>
        <v>0</v>
      </c>
      <c r="BW264" s="166">
        <f t="shared" si="588"/>
        <v>0</v>
      </c>
      <c r="BX264" s="1"/>
      <c r="BY264" s="194">
        <f t="shared" ref="BY264:BZ264" si="589">SUM(BY12:BY28)</f>
        <v>0</v>
      </c>
      <c r="BZ264" s="166">
        <f t="shared" si="589"/>
        <v>0</v>
      </c>
      <c r="CA264" s="1"/>
      <c r="CB264" s="194">
        <f t="shared" ref="CB264:CC264" si="590">SUM(CB12:CB28)</f>
        <v>0</v>
      </c>
      <c r="CC264" s="166">
        <f t="shared" si="590"/>
        <v>0</v>
      </c>
      <c r="CD264" s="1"/>
      <c r="CE264" s="194">
        <f t="shared" ref="CE264:CF264" si="591">SUM(CE12:CE28)</f>
        <v>0</v>
      </c>
      <c r="CF264" s="166">
        <f t="shared" si="591"/>
        <v>0</v>
      </c>
      <c r="CG264" s="1"/>
      <c r="CH264" s="194">
        <f t="shared" ref="CH264:CI264" si="592">SUM(CH12:CH28)</f>
        <v>0</v>
      </c>
      <c r="CI264" s="166">
        <f t="shared" si="592"/>
        <v>0</v>
      </c>
      <c r="CJ264" s="1"/>
      <c r="CK264" s="194">
        <f t="shared" ref="CK264:CL264" si="593">SUM(CK12:CK28)</f>
        <v>0</v>
      </c>
      <c r="CL264" s="166">
        <f t="shared" si="593"/>
        <v>0</v>
      </c>
      <c r="CM264" s="1"/>
      <c r="CN264" s="194">
        <f t="shared" ref="CN264:CO264" si="594">SUM(CN12:CN28)</f>
        <v>0</v>
      </c>
      <c r="CO264" s="166">
        <f t="shared" si="594"/>
        <v>0</v>
      </c>
      <c r="CP264" s="1"/>
      <c r="CQ264" s="194">
        <f t="shared" ref="CQ264:CR264" si="595">SUM(CQ12:CQ28)</f>
        <v>0</v>
      </c>
      <c r="CR264" s="166">
        <f t="shared" si="595"/>
        <v>0</v>
      </c>
      <c r="CS264" s="1"/>
      <c r="CT264" s="194">
        <f t="shared" ref="CT264:CU264" si="596">SUM(CT12:CT28)</f>
        <v>0</v>
      </c>
      <c r="CU264" s="166">
        <f t="shared" si="596"/>
        <v>0</v>
      </c>
      <c r="CV264" s="1"/>
      <c r="CW264" s="194">
        <f t="shared" ref="CW264:CX264" si="597">SUM(CW12:CW28)</f>
        <v>0</v>
      </c>
      <c r="CX264" s="166">
        <f t="shared" si="597"/>
        <v>0</v>
      </c>
      <c r="CY264" s="1"/>
      <c r="CZ264" s="194">
        <f t="shared" ref="CZ264:DA264" si="598">SUM(CZ12:CZ28)</f>
        <v>0</v>
      </c>
      <c r="DA264" s="166">
        <f t="shared" si="598"/>
        <v>0</v>
      </c>
      <c r="DB264" s="1"/>
      <c r="DC264" s="194">
        <f>SUM(DC12:DC28)</f>
        <v>0</v>
      </c>
      <c r="DD264" s="166">
        <f>SUM(DD12:DD28)</f>
        <v>0</v>
      </c>
      <c r="DE264" s="1"/>
    </row>
    <row r="265" spans="1:109" x14ac:dyDescent="0.2">
      <c r="A265" s="167"/>
      <c r="B265" s="195"/>
      <c r="C265" s="196"/>
      <c r="D265" s="170" t="s">
        <v>99</v>
      </c>
      <c r="E265" s="169" t="s">
        <v>98</v>
      </c>
      <c r="F265" s="193"/>
      <c r="H265" s="182">
        <f>'[1]Tabulka propočtu, verze 2021'!$CQ260</f>
        <v>0</v>
      </c>
      <c r="I265" s="172">
        <f>'[1]Tabulka propočtu, verze 2021'!$CS260</f>
        <v>0</v>
      </c>
      <c r="K265" s="182">
        <f>K46</f>
        <v>0</v>
      </c>
      <c r="L265" s="172">
        <f>L46</f>
        <v>0</v>
      </c>
      <c r="M265" s="64"/>
      <c r="N265" s="182">
        <f t="shared" si="576"/>
        <v>0</v>
      </c>
      <c r="O265" s="172">
        <f t="shared" ref="O265:O275" si="599">ROUND(SUMIF(Q$5:BZ$5,2,Q265:BZ265),6)</f>
        <v>0</v>
      </c>
      <c r="P265"/>
      <c r="Q265" s="182">
        <f>SUM(Q30:Q45)</f>
        <v>0</v>
      </c>
      <c r="R265" s="172">
        <f>SUM(R30:R45)</f>
        <v>0</v>
      </c>
      <c r="S265"/>
      <c r="T265" s="182">
        <f>SUM(T30:T45)</f>
        <v>0</v>
      </c>
      <c r="U265" s="172">
        <f>SUM(U30:U45)</f>
        <v>0</v>
      </c>
      <c r="W265" s="182">
        <f>SUM(W30:W45)</f>
        <v>0</v>
      </c>
      <c r="X265" s="172">
        <f>SUM(X30:X45)</f>
        <v>0</v>
      </c>
      <c r="Z265" s="182">
        <f>SUM(Z30:Z45)</f>
        <v>0</v>
      </c>
      <c r="AA265" s="172">
        <f>SUM(AA30:AA45)</f>
        <v>0</v>
      </c>
      <c r="AB265" s="1"/>
      <c r="AC265" s="182">
        <f>SUM(AC30:AC45)</f>
        <v>0</v>
      </c>
      <c r="AD265" s="172">
        <f>SUM(AD30:AD45)</f>
        <v>0</v>
      </c>
      <c r="AE265" s="1"/>
      <c r="AF265" s="182">
        <f>SUM(AF30:AF45)</f>
        <v>0</v>
      </c>
      <c r="AG265" s="172">
        <f>SUM(AG30:AG45)</f>
        <v>0</v>
      </c>
      <c r="AH265" s="1"/>
      <c r="AI265" s="182">
        <f>SUM(AI30:AI45)</f>
        <v>0</v>
      </c>
      <c r="AJ265" s="172">
        <f>SUM(AJ30:AJ45)</f>
        <v>0</v>
      </c>
      <c r="AK265" s="1"/>
      <c r="AL265" s="182">
        <f>SUM(AL30:AL45)</f>
        <v>0</v>
      </c>
      <c r="AM265" s="172">
        <f>SUM(AM30:AM45)</f>
        <v>0</v>
      </c>
      <c r="AN265" s="1"/>
      <c r="AO265" s="182">
        <f t="shared" ref="AO265:AP265" si="600">SUM(AO30:AO45)</f>
        <v>0</v>
      </c>
      <c r="AP265" s="172">
        <f t="shared" si="600"/>
        <v>0</v>
      </c>
      <c r="AQ265" s="1"/>
      <c r="AR265" s="182">
        <f t="shared" ref="AR265:AS265" si="601">SUM(AR30:AR45)</f>
        <v>0</v>
      </c>
      <c r="AS265" s="172">
        <f t="shared" si="601"/>
        <v>0</v>
      </c>
      <c r="AT265" s="1"/>
      <c r="AU265" s="182">
        <f t="shared" ref="AU265:AV265" si="602">SUM(AU30:AU45)</f>
        <v>0</v>
      </c>
      <c r="AV265" s="172">
        <f t="shared" si="602"/>
        <v>0</v>
      </c>
      <c r="AW265" s="1"/>
      <c r="AX265" s="182">
        <f t="shared" ref="AX265:AY265" si="603">SUM(AX30:AX45)</f>
        <v>0</v>
      </c>
      <c r="AY265" s="172">
        <f t="shared" si="603"/>
        <v>0</v>
      </c>
      <c r="AZ265" s="1"/>
      <c r="BA265" s="182">
        <f t="shared" ref="BA265:BB265" si="604">SUM(BA30:BA45)</f>
        <v>0</v>
      </c>
      <c r="BB265" s="172">
        <f t="shared" si="604"/>
        <v>0</v>
      </c>
      <c r="BC265" s="1"/>
      <c r="BD265" s="182">
        <f t="shared" ref="BD265:BE265" si="605">SUM(BD30:BD45)</f>
        <v>0</v>
      </c>
      <c r="BE265" s="172">
        <f t="shared" si="605"/>
        <v>0</v>
      </c>
      <c r="BF265" s="1"/>
      <c r="BG265" s="182">
        <f t="shared" ref="BG265:BH265" si="606">SUM(BG30:BG45)</f>
        <v>0</v>
      </c>
      <c r="BH265" s="172">
        <f t="shared" si="606"/>
        <v>0</v>
      </c>
      <c r="BI265" s="1"/>
      <c r="BJ265" s="182">
        <f t="shared" ref="BJ265:BK265" si="607">SUM(BJ30:BJ45)</f>
        <v>0</v>
      </c>
      <c r="BK265" s="172">
        <f t="shared" si="607"/>
        <v>0</v>
      </c>
      <c r="BL265" s="1"/>
      <c r="BM265" s="182">
        <f t="shared" ref="BM265:BN265" si="608">SUM(BM30:BM45)</f>
        <v>0</v>
      </c>
      <c r="BN265" s="172">
        <f t="shared" si="608"/>
        <v>0</v>
      </c>
      <c r="BO265" s="1"/>
      <c r="BP265" s="182">
        <f t="shared" ref="BP265:BQ265" si="609">SUM(BP30:BP45)</f>
        <v>0</v>
      </c>
      <c r="BQ265" s="172">
        <f t="shared" si="609"/>
        <v>0</v>
      </c>
      <c r="BR265" s="1"/>
      <c r="BS265" s="182">
        <f t="shared" ref="BS265:BT265" si="610">SUM(BS30:BS45)</f>
        <v>0</v>
      </c>
      <c r="BT265" s="172">
        <f t="shared" si="610"/>
        <v>0</v>
      </c>
      <c r="BU265" s="1"/>
      <c r="BV265" s="182">
        <f t="shared" ref="BV265:BW265" si="611">SUM(BV30:BV45)</f>
        <v>0</v>
      </c>
      <c r="BW265" s="172">
        <f t="shared" si="611"/>
        <v>0</v>
      </c>
      <c r="BX265" s="1"/>
      <c r="BY265" s="182">
        <f t="shared" ref="BY265:BZ265" si="612">SUM(BY30:BY45)</f>
        <v>0</v>
      </c>
      <c r="BZ265" s="172">
        <f t="shared" si="612"/>
        <v>0</v>
      </c>
      <c r="CA265" s="1"/>
      <c r="CB265" s="182">
        <f t="shared" ref="CB265:CC265" si="613">SUM(CB30:CB45)</f>
        <v>0</v>
      </c>
      <c r="CC265" s="172">
        <f t="shared" si="613"/>
        <v>0</v>
      </c>
      <c r="CD265" s="1"/>
      <c r="CE265" s="182">
        <f t="shared" ref="CE265:CF265" si="614">SUM(CE30:CE45)</f>
        <v>0</v>
      </c>
      <c r="CF265" s="172">
        <f t="shared" si="614"/>
        <v>0</v>
      </c>
      <c r="CG265" s="1"/>
      <c r="CH265" s="182">
        <f t="shared" ref="CH265:CI265" si="615">SUM(CH30:CH45)</f>
        <v>0</v>
      </c>
      <c r="CI265" s="172">
        <f t="shared" si="615"/>
        <v>0</v>
      </c>
      <c r="CJ265" s="1"/>
      <c r="CK265" s="182">
        <f t="shared" ref="CK265:CL265" si="616">SUM(CK30:CK45)</f>
        <v>0</v>
      </c>
      <c r="CL265" s="172">
        <f t="shared" si="616"/>
        <v>0</v>
      </c>
      <c r="CM265" s="1"/>
      <c r="CN265" s="182">
        <f t="shared" ref="CN265:CO265" si="617">SUM(CN30:CN45)</f>
        <v>0</v>
      </c>
      <c r="CO265" s="172">
        <f t="shared" si="617"/>
        <v>0</v>
      </c>
      <c r="CP265" s="1"/>
      <c r="CQ265" s="182">
        <f t="shared" ref="CQ265:CR265" si="618">SUM(CQ30:CQ45)</f>
        <v>0</v>
      </c>
      <c r="CR265" s="172">
        <f t="shared" si="618"/>
        <v>0</v>
      </c>
      <c r="CS265" s="1"/>
      <c r="CT265" s="182">
        <f t="shared" ref="CT265:CU265" si="619">SUM(CT30:CT45)</f>
        <v>0</v>
      </c>
      <c r="CU265" s="172">
        <f t="shared" si="619"/>
        <v>0</v>
      </c>
      <c r="CV265" s="1"/>
      <c r="CW265" s="182">
        <f t="shared" ref="CW265:CX265" si="620">SUM(CW30:CW45)</f>
        <v>0</v>
      </c>
      <c r="CX265" s="172">
        <f t="shared" si="620"/>
        <v>0</v>
      </c>
      <c r="CY265" s="1"/>
      <c r="CZ265" s="182">
        <f t="shared" ref="CZ265:DA265" si="621">SUM(CZ30:CZ45)</f>
        <v>0</v>
      </c>
      <c r="DA265" s="172">
        <f t="shared" si="621"/>
        <v>0</v>
      </c>
      <c r="DB265" s="1"/>
      <c r="DC265" s="182">
        <f>SUM(DC30:DC45)</f>
        <v>0</v>
      </c>
      <c r="DD265" s="172">
        <f>SUM(DD30:DD45)</f>
        <v>0</v>
      </c>
      <c r="DE265" s="1"/>
    </row>
    <row r="266" spans="1:109" x14ac:dyDescent="0.2">
      <c r="A266" s="167"/>
      <c r="B266" s="195"/>
      <c r="C266" s="196"/>
      <c r="D266" s="170" t="s">
        <v>100</v>
      </c>
      <c r="E266" s="169" t="s">
        <v>98</v>
      </c>
      <c r="F266" s="193"/>
      <c r="H266" s="182">
        <f>'[1]Tabulka propočtu, verze 2021'!$CQ261</f>
        <v>2.1648510000000001</v>
      </c>
      <c r="I266" s="172">
        <f>'[1]Tabulka propočtu, verze 2021'!$CS261</f>
        <v>2.5270929999999998</v>
      </c>
      <c r="K266" s="182">
        <f>K62+K70+K246</f>
        <v>2.1648510000000001</v>
      </c>
      <c r="L266" s="172">
        <f>L62+L70+L246</f>
        <v>2.5270929999999998</v>
      </c>
      <c r="M266" s="64"/>
      <c r="N266" s="182">
        <f t="shared" si="576"/>
        <v>2.2523110000000002</v>
      </c>
      <c r="O266" s="172">
        <f t="shared" si="599"/>
        <v>2.6291880000000001</v>
      </c>
      <c r="P266"/>
      <c r="Q266" s="182">
        <f>SUM(Q47:Q61,Q63:Q69,Q230:Q245)</f>
        <v>0</v>
      </c>
      <c r="R266" s="172">
        <f>SUM(R47:R61,R63:R69,R230:R245)</f>
        <v>0</v>
      </c>
      <c r="S266"/>
      <c r="T266" s="182">
        <f>SUM(T47:T61,T63:T69,T230:T245)</f>
        <v>0</v>
      </c>
      <c r="U266" s="172">
        <f>SUM(U47:U61,U63:U69,U230:U245)</f>
        <v>0</v>
      </c>
      <c r="W266" s="182">
        <f>SUM(W47:W61,W63:W69,W230:W245)</f>
        <v>2.2523109804000003</v>
      </c>
      <c r="X266" s="172">
        <f>SUM(X47:X61,X63:X69,X230:X245)</f>
        <v>2.6291875571999999</v>
      </c>
      <c r="Z266" s="182">
        <f>SUM(Z47:Z61,Z63:Z69,Z230:Z245)</f>
        <v>0</v>
      </c>
      <c r="AA266" s="172">
        <f>SUM(AA47:AA61,AA63:AA69,AA230:AA245)</f>
        <v>0</v>
      </c>
      <c r="AB266" s="1"/>
      <c r="AC266" s="182">
        <f>SUM(AC47:AC61,AC63:AC69,AC230:AC245)</f>
        <v>0</v>
      </c>
      <c r="AD266" s="172">
        <f>SUM(AD47:AD61,AD63:AD69,AD230:AD245)</f>
        <v>0</v>
      </c>
      <c r="AE266" s="1"/>
      <c r="AF266" s="182">
        <f>SUM(AF47:AF61,AF63:AF69,AF230:AF245)</f>
        <v>0</v>
      </c>
      <c r="AG266" s="172">
        <f>SUM(AG47:AG61,AG63:AG69,AG230:AG245)</f>
        <v>0</v>
      </c>
      <c r="AH266" s="1"/>
      <c r="AI266" s="182">
        <f>SUM(AI47:AI61,AI63:AI69,AI230:AI245)</f>
        <v>0</v>
      </c>
      <c r="AJ266" s="172">
        <f>SUM(AJ47:AJ61,AJ63:AJ69,AJ230:AJ245)</f>
        <v>0</v>
      </c>
      <c r="AK266" s="1"/>
      <c r="AL266" s="182">
        <f>SUM(AL47:AL61,AL63:AL69,AL230:AL245)</f>
        <v>0</v>
      </c>
      <c r="AM266" s="172">
        <f>SUM(AM47:AM61,AM63:AM69,AM230:AM245)</f>
        <v>0</v>
      </c>
      <c r="AN266" s="1"/>
      <c r="AO266" s="182">
        <f t="shared" ref="AO266:AP266" si="622">SUM(AO47:AO61,AO63:AO69,AO230:AO245)</f>
        <v>0</v>
      </c>
      <c r="AP266" s="172">
        <f t="shared" si="622"/>
        <v>0</v>
      </c>
      <c r="AQ266" s="1"/>
      <c r="AR266" s="182">
        <f t="shared" ref="AR266:AS266" si="623">SUM(AR47:AR61,AR63:AR69,AR230:AR245)</f>
        <v>0</v>
      </c>
      <c r="AS266" s="172">
        <f t="shared" si="623"/>
        <v>0</v>
      </c>
      <c r="AT266" s="1"/>
      <c r="AU266" s="182">
        <f t="shared" ref="AU266:AV266" si="624">SUM(AU47:AU61,AU63:AU69,AU230:AU245)</f>
        <v>0</v>
      </c>
      <c r="AV266" s="172">
        <f t="shared" si="624"/>
        <v>0</v>
      </c>
      <c r="AW266" s="1"/>
      <c r="AX266" s="182">
        <f t="shared" ref="AX266:AY266" si="625">SUM(AX47:AX61,AX63:AX69,AX230:AX245)</f>
        <v>0</v>
      </c>
      <c r="AY266" s="172">
        <f t="shared" si="625"/>
        <v>0</v>
      </c>
      <c r="AZ266" s="1"/>
      <c r="BA266" s="182">
        <f t="shared" ref="BA266:BB266" si="626">SUM(BA47:BA61,BA63:BA69,BA230:BA245)</f>
        <v>0</v>
      </c>
      <c r="BB266" s="172">
        <f t="shared" si="626"/>
        <v>0</v>
      </c>
      <c r="BC266" s="1"/>
      <c r="BD266" s="182">
        <f t="shared" ref="BD266:BE266" si="627">SUM(BD47:BD61,BD63:BD69,BD230:BD245)</f>
        <v>0</v>
      </c>
      <c r="BE266" s="172">
        <f t="shared" si="627"/>
        <v>0</v>
      </c>
      <c r="BF266" s="1"/>
      <c r="BG266" s="182">
        <f t="shared" ref="BG266:BH266" si="628">SUM(BG47:BG61,BG63:BG69,BG230:BG245)</f>
        <v>0</v>
      </c>
      <c r="BH266" s="172">
        <f t="shared" si="628"/>
        <v>0</v>
      </c>
      <c r="BI266" s="1"/>
      <c r="BJ266" s="182">
        <f t="shared" ref="BJ266:BK266" si="629">SUM(BJ47:BJ61,BJ63:BJ69,BJ230:BJ245)</f>
        <v>0</v>
      </c>
      <c r="BK266" s="172">
        <f t="shared" si="629"/>
        <v>0</v>
      </c>
      <c r="BL266" s="1"/>
      <c r="BM266" s="182">
        <f t="shared" ref="BM266:BN266" si="630">SUM(BM47:BM61,BM63:BM69,BM230:BM245)</f>
        <v>0</v>
      </c>
      <c r="BN266" s="172">
        <f t="shared" si="630"/>
        <v>0</v>
      </c>
      <c r="BO266" s="1"/>
      <c r="BP266" s="182">
        <f t="shared" ref="BP266:BQ266" si="631">SUM(BP47:BP61,BP63:BP69,BP230:BP245)</f>
        <v>0</v>
      </c>
      <c r="BQ266" s="172">
        <f t="shared" si="631"/>
        <v>0</v>
      </c>
      <c r="BR266" s="1"/>
      <c r="BS266" s="182">
        <f t="shared" ref="BS266:BT266" si="632">SUM(BS47:BS61,BS63:BS69,BS230:BS245)</f>
        <v>0</v>
      </c>
      <c r="BT266" s="172">
        <f t="shared" si="632"/>
        <v>0</v>
      </c>
      <c r="BU266" s="1"/>
      <c r="BV266" s="182">
        <f t="shared" ref="BV266:BW266" si="633">SUM(BV47:BV61,BV63:BV69,BV230:BV245)</f>
        <v>0</v>
      </c>
      <c r="BW266" s="172">
        <f t="shared" si="633"/>
        <v>0</v>
      </c>
      <c r="BX266" s="1"/>
      <c r="BY266" s="182">
        <f t="shared" ref="BY266:BZ266" si="634">SUM(BY47:BY61,BY63:BY69,BY230:BY245)</f>
        <v>0</v>
      </c>
      <c r="BZ266" s="172">
        <f t="shared" si="634"/>
        <v>0</v>
      </c>
      <c r="CA266" s="1"/>
      <c r="CB266" s="182">
        <f t="shared" ref="CB266:CC266" si="635">SUM(CB47:CB61,CB63:CB69,CB230:CB245)</f>
        <v>0</v>
      </c>
      <c r="CC266" s="172">
        <f t="shared" si="635"/>
        <v>0</v>
      </c>
      <c r="CD266" s="1"/>
      <c r="CE266" s="182">
        <f t="shared" ref="CE266:CF266" si="636">SUM(CE47:CE61,CE63:CE69,CE230:CE245)</f>
        <v>0</v>
      </c>
      <c r="CF266" s="172">
        <f t="shared" si="636"/>
        <v>0</v>
      </c>
      <c r="CG266" s="1"/>
      <c r="CH266" s="182">
        <f t="shared" ref="CH266:CI266" si="637">SUM(CH47:CH61,CH63:CH69,CH230:CH245)</f>
        <v>0</v>
      </c>
      <c r="CI266" s="172">
        <f t="shared" si="637"/>
        <v>0</v>
      </c>
      <c r="CJ266" s="1"/>
      <c r="CK266" s="182">
        <f t="shared" ref="CK266:CL266" si="638">SUM(CK47:CK61,CK63:CK69,CK230:CK245)</f>
        <v>0</v>
      </c>
      <c r="CL266" s="172">
        <f t="shared" si="638"/>
        <v>0</v>
      </c>
      <c r="CM266" s="1"/>
      <c r="CN266" s="182">
        <f t="shared" ref="CN266:CO266" si="639">SUM(CN47:CN61,CN63:CN69,CN230:CN245)</f>
        <v>0</v>
      </c>
      <c r="CO266" s="172">
        <f t="shared" si="639"/>
        <v>0</v>
      </c>
      <c r="CP266" s="1"/>
      <c r="CQ266" s="182">
        <f t="shared" ref="CQ266:CR266" si="640">SUM(CQ47:CQ61,CQ63:CQ69,CQ230:CQ245)</f>
        <v>0</v>
      </c>
      <c r="CR266" s="172">
        <f t="shared" si="640"/>
        <v>0</v>
      </c>
      <c r="CS266" s="1"/>
      <c r="CT266" s="182">
        <f t="shared" ref="CT266:CU266" si="641">SUM(CT47:CT61,CT63:CT69,CT230:CT245)</f>
        <v>0</v>
      </c>
      <c r="CU266" s="172">
        <f t="shared" si="641"/>
        <v>0</v>
      </c>
      <c r="CV266" s="1"/>
      <c r="CW266" s="182">
        <f t="shared" ref="CW266:CX266" si="642">SUM(CW47:CW61,CW63:CW69,CW230:CW245)</f>
        <v>0</v>
      </c>
      <c r="CX266" s="172">
        <f t="shared" si="642"/>
        <v>0</v>
      </c>
      <c r="CY266" s="1"/>
      <c r="CZ266" s="182">
        <f t="shared" ref="CZ266:DA266" si="643">SUM(CZ47:CZ61,CZ63:CZ69,CZ230:CZ245)</f>
        <v>0</v>
      </c>
      <c r="DA266" s="172">
        <f t="shared" si="643"/>
        <v>0</v>
      </c>
      <c r="DB266" s="1"/>
      <c r="DC266" s="182">
        <f>SUM(DC47:DC61,DC63:DC69,DC230:DC245)</f>
        <v>0</v>
      </c>
      <c r="DD266" s="172">
        <f>SUM(DD47:DD61,DD63:DD69,DD230:DD245)</f>
        <v>0</v>
      </c>
      <c r="DE266" s="1"/>
    </row>
    <row r="267" spans="1:109" x14ac:dyDescent="0.2">
      <c r="A267" s="167"/>
      <c r="B267" s="195"/>
      <c r="C267" s="196"/>
      <c r="D267" s="170" t="s">
        <v>41</v>
      </c>
      <c r="E267" s="169" t="s">
        <v>98</v>
      </c>
      <c r="F267" s="193"/>
      <c r="H267" s="182">
        <f>'[1]Tabulka propočtu, verze 2021'!$CQ262</f>
        <v>19.110931999999998</v>
      </c>
      <c r="I267" s="172">
        <f>'[1]Tabulka propočtu, verze 2021'!$CS262</f>
        <v>21.232246</v>
      </c>
      <c r="K267" s="182">
        <f>K104</f>
        <v>19.110931999999998</v>
      </c>
      <c r="L267" s="172">
        <f>L104</f>
        <v>21.232246</v>
      </c>
      <c r="M267" s="64"/>
      <c r="N267" s="182">
        <f t="shared" si="576"/>
        <v>19.883013999999999</v>
      </c>
      <c r="O267" s="172">
        <f t="shared" si="599"/>
        <v>22.090029000000001</v>
      </c>
      <c r="P267"/>
      <c r="Q267" s="182">
        <f>SUM(Q71:Q103)</f>
        <v>0</v>
      </c>
      <c r="R267" s="172">
        <f>SUM(R71:R103)</f>
        <v>0</v>
      </c>
      <c r="S267"/>
      <c r="T267" s="182">
        <f>SUM(T71:T103)</f>
        <v>0</v>
      </c>
      <c r="U267" s="172">
        <f>SUM(U71:U103)</f>
        <v>0</v>
      </c>
      <c r="W267" s="182">
        <f>SUM(W71:W103)</f>
        <v>19.883013652799999</v>
      </c>
      <c r="X267" s="172">
        <f>SUM(X71:X103)</f>
        <v>22.090028738400001</v>
      </c>
      <c r="Z267" s="182">
        <f>SUM(Z71:Z103)</f>
        <v>0</v>
      </c>
      <c r="AA267" s="172">
        <f>SUM(AA71:AA103)</f>
        <v>0</v>
      </c>
      <c r="AB267" s="1"/>
      <c r="AC267" s="182">
        <f>SUM(AC71:AC103)</f>
        <v>0</v>
      </c>
      <c r="AD267" s="172">
        <f>SUM(AD71:AD103)</f>
        <v>0</v>
      </c>
      <c r="AE267" s="1"/>
      <c r="AF267" s="182">
        <f>SUM(AF71:AF103)</f>
        <v>0</v>
      </c>
      <c r="AG267" s="172">
        <f>SUM(AG71:AG103)</f>
        <v>0</v>
      </c>
      <c r="AH267" s="1"/>
      <c r="AI267" s="182">
        <f>SUM(AI71:AI103)</f>
        <v>0</v>
      </c>
      <c r="AJ267" s="172">
        <f>SUM(AJ71:AJ103)</f>
        <v>0</v>
      </c>
      <c r="AK267" s="1"/>
      <c r="AL267" s="182">
        <f>SUM(AL71:AL103)</f>
        <v>0</v>
      </c>
      <c r="AM267" s="172">
        <f>SUM(AM71:AM103)</f>
        <v>0</v>
      </c>
      <c r="AN267" s="1"/>
      <c r="AO267" s="182">
        <f t="shared" ref="AO267:AP267" si="644">SUM(AO71:AO103)</f>
        <v>0</v>
      </c>
      <c r="AP267" s="172">
        <f t="shared" si="644"/>
        <v>0</v>
      </c>
      <c r="AQ267" s="1"/>
      <c r="AR267" s="182">
        <f t="shared" ref="AR267:AS267" si="645">SUM(AR71:AR103)</f>
        <v>0</v>
      </c>
      <c r="AS267" s="172">
        <f t="shared" si="645"/>
        <v>0</v>
      </c>
      <c r="AT267" s="1"/>
      <c r="AU267" s="182">
        <f t="shared" ref="AU267:AV267" si="646">SUM(AU71:AU103)</f>
        <v>0</v>
      </c>
      <c r="AV267" s="172">
        <f t="shared" si="646"/>
        <v>0</v>
      </c>
      <c r="AW267" s="1"/>
      <c r="AX267" s="182">
        <f t="shared" ref="AX267:AY267" si="647">SUM(AX71:AX103)</f>
        <v>0</v>
      </c>
      <c r="AY267" s="172">
        <f t="shared" si="647"/>
        <v>0</v>
      </c>
      <c r="AZ267" s="1"/>
      <c r="BA267" s="182">
        <f t="shared" ref="BA267:BB267" si="648">SUM(BA71:BA103)</f>
        <v>0</v>
      </c>
      <c r="BB267" s="172">
        <f t="shared" si="648"/>
        <v>0</v>
      </c>
      <c r="BC267" s="1"/>
      <c r="BD267" s="182">
        <f t="shared" ref="BD267:BE267" si="649">SUM(BD71:BD103)</f>
        <v>0</v>
      </c>
      <c r="BE267" s="172">
        <f t="shared" si="649"/>
        <v>0</v>
      </c>
      <c r="BF267" s="1"/>
      <c r="BG267" s="182">
        <f t="shared" ref="BG267:BH267" si="650">SUM(BG71:BG103)</f>
        <v>0</v>
      </c>
      <c r="BH267" s="172">
        <f t="shared" si="650"/>
        <v>0</v>
      </c>
      <c r="BI267" s="1"/>
      <c r="BJ267" s="182">
        <f t="shared" ref="BJ267:BK267" si="651">SUM(BJ71:BJ103)</f>
        <v>0</v>
      </c>
      <c r="BK267" s="172">
        <f t="shared" si="651"/>
        <v>0</v>
      </c>
      <c r="BL267" s="1"/>
      <c r="BM267" s="182">
        <f t="shared" ref="BM267:BN267" si="652">SUM(BM71:BM103)</f>
        <v>0</v>
      </c>
      <c r="BN267" s="172">
        <f t="shared" si="652"/>
        <v>0</v>
      </c>
      <c r="BO267" s="1"/>
      <c r="BP267" s="182">
        <f t="shared" ref="BP267:BQ267" si="653">SUM(BP71:BP103)</f>
        <v>0</v>
      </c>
      <c r="BQ267" s="172">
        <f t="shared" si="653"/>
        <v>0</v>
      </c>
      <c r="BR267" s="1"/>
      <c r="BS267" s="182">
        <f t="shared" ref="BS267:BT267" si="654">SUM(BS71:BS103)</f>
        <v>0</v>
      </c>
      <c r="BT267" s="172">
        <f t="shared" si="654"/>
        <v>0</v>
      </c>
      <c r="BU267" s="1"/>
      <c r="BV267" s="182">
        <f t="shared" ref="BV267:BW267" si="655">SUM(BV71:BV103)</f>
        <v>0</v>
      </c>
      <c r="BW267" s="172">
        <f t="shared" si="655"/>
        <v>0</v>
      </c>
      <c r="BX267" s="1"/>
      <c r="BY267" s="182">
        <f t="shared" ref="BY267:BZ267" si="656">SUM(BY71:BY103)</f>
        <v>0</v>
      </c>
      <c r="BZ267" s="172">
        <f t="shared" si="656"/>
        <v>0</v>
      </c>
      <c r="CA267" s="1"/>
      <c r="CB267" s="182">
        <f t="shared" ref="CB267:CC267" si="657">SUM(CB71:CB103)</f>
        <v>0</v>
      </c>
      <c r="CC267" s="172">
        <f t="shared" si="657"/>
        <v>0</v>
      </c>
      <c r="CD267" s="1"/>
      <c r="CE267" s="182">
        <f t="shared" ref="CE267:CF267" si="658">SUM(CE71:CE103)</f>
        <v>0</v>
      </c>
      <c r="CF267" s="172">
        <f t="shared" si="658"/>
        <v>0</v>
      </c>
      <c r="CG267" s="1"/>
      <c r="CH267" s="182">
        <f t="shared" ref="CH267:CI267" si="659">SUM(CH71:CH103)</f>
        <v>0</v>
      </c>
      <c r="CI267" s="172">
        <f t="shared" si="659"/>
        <v>0</v>
      </c>
      <c r="CJ267" s="1"/>
      <c r="CK267" s="182">
        <f t="shared" ref="CK267:CL267" si="660">SUM(CK71:CK103)</f>
        <v>0</v>
      </c>
      <c r="CL267" s="172">
        <f t="shared" si="660"/>
        <v>0</v>
      </c>
      <c r="CM267" s="1"/>
      <c r="CN267" s="182">
        <f t="shared" ref="CN267:CO267" si="661">SUM(CN71:CN103)</f>
        <v>0</v>
      </c>
      <c r="CO267" s="172">
        <f t="shared" si="661"/>
        <v>0</v>
      </c>
      <c r="CP267" s="1"/>
      <c r="CQ267" s="182">
        <f t="shared" ref="CQ267:CR267" si="662">SUM(CQ71:CQ103)</f>
        <v>0</v>
      </c>
      <c r="CR267" s="172">
        <f t="shared" si="662"/>
        <v>0</v>
      </c>
      <c r="CS267" s="1"/>
      <c r="CT267" s="182">
        <f t="shared" ref="CT267:CU267" si="663">SUM(CT71:CT103)</f>
        <v>0</v>
      </c>
      <c r="CU267" s="172">
        <f t="shared" si="663"/>
        <v>0</v>
      </c>
      <c r="CV267" s="1"/>
      <c r="CW267" s="182">
        <f t="shared" ref="CW267:CX267" si="664">SUM(CW71:CW103)</f>
        <v>0</v>
      </c>
      <c r="CX267" s="172">
        <f t="shared" si="664"/>
        <v>0</v>
      </c>
      <c r="CY267" s="1"/>
      <c r="CZ267" s="182">
        <f t="shared" ref="CZ267:DA267" si="665">SUM(CZ71:CZ103)</f>
        <v>0</v>
      </c>
      <c r="DA267" s="172">
        <f t="shared" si="665"/>
        <v>0</v>
      </c>
      <c r="DB267" s="1"/>
      <c r="DC267" s="182">
        <f>SUM(DC71:DC103)</f>
        <v>0</v>
      </c>
      <c r="DD267" s="172">
        <f>SUM(DD71:DD103)</f>
        <v>0</v>
      </c>
      <c r="DE267" s="1"/>
    </row>
    <row r="268" spans="1:109" x14ac:dyDescent="0.2">
      <c r="A268" s="167"/>
      <c r="B268" s="195"/>
      <c r="C268" s="196"/>
      <c r="D268" s="170" t="s">
        <v>45</v>
      </c>
      <c r="E268" s="169" t="s">
        <v>98</v>
      </c>
      <c r="F268" s="193"/>
      <c r="H268" s="182">
        <f>'[1]Tabulka propočtu, verze 2021'!$CQ263</f>
        <v>6.8274100000000004</v>
      </c>
      <c r="I268" s="172">
        <f>'[1]Tabulka propočtu, verze 2021'!$CS263</f>
        <v>7.812811</v>
      </c>
      <c r="K268" s="182">
        <f>K125</f>
        <v>6.8274100000000004</v>
      </c>
      <c r="L268" s="172">
        <f>L125</f>
        <v>7.812811</v>
      </c>
      <c r="M268" s="64"/>
      <c r="N268" s="182">
        <f t="shared" si="576"/>
        <v>7.103237</v>
      </c>
      <c r="O268" s="172">
        <f t="shared" si="599"/>
        <v>8.1284489999999998</v>
      </c>
      <c r="P268"/>
      <c r="Q268" s="182">
        <f>SUM(Q105:Q124)</f>
        <v>0</v>
      </c>
      <c r="R268" s="172">
        <f>SUM(R105:R124)</f>
        <v>0</v>
      </c>
      <c r="S268"/>
      <c r="T268" s="182">
        <f>SUM(T105:T124)</f>
        <v>0</v>
      </c>
      <c r="U268" s="172">
        <f>SUM(U105:U124)</f>
        <v>0</v>
      </c>
      <c r="W268" s="182">
        <f>SUM(W105:W124)</f>
        <v>7.1032373640000008</v>
      </c>
      <c r="X268" s="172">
        <f>SUM(X105:X124)</f>
        <v>8.1284485643999993</v>
      </c>
      <c r="Z268" s="182">
        <f>SUM(Z105:Z124)</f>
        <v>0</v>
      </c>
      <c r="AA268" s="172">
        <f>SUM(AA105:AA124)</f>
        <v>0</v>
      </c>
      <c r="AB268" s="1"/>
      <c r="AC268" s="182">
        <f>SUM(AC105:AC124)</f>
        <v>0</v>
      </c>
      <c r="AD268" s="172">
        <f>SUM(AD105:AD124)</f>
        <v>0</v>
      </c>
      <c r="AE268" s="1"/>
      <c r="AF268" s="182">
        <f>SUM(AF105:AF124)</f>
        <v>0</v>
      </c>
      <c r="AG268" s="172">
        <f>SUM(AG105:AG124)</f>
        <v>0</v>
      </c>
      <c r="AH268" s="1"/>
      <c r="AI268" s="182">
        <f>SUM(AI105:AI124)</f>
        <v>0</v>
      </c>
      <c r="AJ268" s="172">
        <f>SUM(AJ105:AJ124)</f>
        <v>0</v>
      </c>
      <c r="AK268" s="1"/>
      <c r="AL268" s="182">
        <f>SUM(AL105:AL124)</f>
        <v>0</v>
      </c>
      <c r="AM268" s="172">
        <f>SUM(AM105:AM124)</f>
        <v>0</v>
      </c>
      <c r="AN268" s="1"/>
      <c r="AO268" s="182">
        <f t="shared" ref="AO268:AP268" si="666">SUM(AO105:AO124)</f>
        <v>0</v>
      </c>
      <c r="AP268" s="172">
        <f t="shared" si="666"/>
        <v>0</v>
      </c>
      <c r="AQ268" s="1"/>
      <c r="AR268" s="182">
        <f t="shared" ref="AR268:AS268" si="667">SUM(AR105:AR124)</f>
        <v>0</v>
      </c>
      <c r="AS268" s="172">
        <f t="shared" si="667"/>
        <v>0</v>
      </c>
      <c r="AT268" s="1"/>
      <c r="AU268" s="182">
        <f t="shared" ref="AU268:AV268" si="668">SUM(AU105:AU124)</f>
        <v>0</v>
      </c>
      <c r="AV268" s="172">
        <f t="shared" si="668"/>
        <v>0</v>
      </c>
      <c r="AW268" s="1"/>
      <c r="AX268" s="182">
        <f t="shared" ref="AX268:AY268" si="669">SUM(AX105:AX124)</f>
        <v>0</v>
      </c>
      <c r="AY268" s="172">
        <f t="shared" si="669"/>
        <v>0</v>
      </c>
      <c r="AZ268" s="1"/>
      <c r="BA268" s="182">
        <f t="shared" ref="BA268:BB268" si="670">SUM(BA105:BA124)</f>
        <v>0</v>
      </c>
      <c r="BB268" s="172">
        <f t="shared" si="670"/>
        <v>0</v>
      </c>
      <c r="BC268" s="1"/>
      <c r="BD268" s="182">
        <f t="shared" ref="BD268:BE268" si="671">SUM(BD105:BD124)</f>
        <v>0</v>
      </c>
      <c r="BE268" s="172">
        <f t="shared" si="671"/>
        <v>0</v>
      </c>
      <c r="BF268" s="1"/>
      <c r="BG268" s="182">
        <f t="shared" ref="BG268:BH268" si="672">SUM(BG105:BG124)</f>
        <v>0</v>
      </c>
      <c r="BH268" s="172">
        <f t="shared" si="672"/>
        <v>0</v>
      </c>
      <c r="BI268" s="1"/>
      <c r="BJ268" s="182">
        <f t="shared" ref="BJ268:BK268" si="673">SUM(BJ105:BJ124)</f>
        <v>0</v>
      </c>
      <c r="BK268" s="172">
        <f t="shared" si="673"/>
        <v>0</v>
      </c>
      <c r="BL268" s="1"/>
      <c r="BM268" s="182">
        <f t="shared" ref="BM268:BN268" si="674">SUM(BM105:BM124)</f>
        <v>0</v>
      </c>
      <c r="BN268" s="172">
        <f t="shared" si="674"/>
        <v>0</v>
      </c>
      <c r="BO268" s="1"/>
      <c r="BP268" s="182">
        <f t="shared" ref="BP268:BQ268" si="675">SUM(BP105:BP124)</f>
        <v>0</v>
      </c>
      <c r="BQ268" s="172">
        <f t="shared" si="675"/>
        <v>0</v>
      </c>
      <c r="BR268" s="1"/>
      <c r="BS268" s="182">
        <f t="shared" ref="BS268:BT268" si="676">SUM(BS105:BS124)</f>
        <v>0</v>
      </c>
      <c r="BT268" s="172">
        <f t="shared" si="676"/>
        <v>0</v>
      </c>
      <c r="BU268" s="1"/>
      <c r="BV268" s="182">
        <f t="shared" ref="BV268:BW268" si="677">SUM(BV105:BV124)</f>
        <v>0</v>
      </c>
      <c r="BW268" s="172">
        <f t="shared" si="677"/>
        <v>0</v>
      </c>
      <c r="BX268" s="1"/>
      <c r="BY268" s="182">
        <f t="shared" ref="BY268:BZ268" si="678">SUM(BY105:BY124)</f>
        <v>0</v>
      </c>
      <c r="BZ268" s="172">
        <f t="shared" si="678"/>
        <v>0</v>
      </c>
      <c r="CA268" s="1"/>
      <c r="CB268" s="182">
        <f t="shared" ref="CB268:CC268" si="679">SUM(CB105:CB124)</f>
        <v>0</v>
      </c>
      <c r="CC268" s="172">
        <f t="shared" si="679"/>
        <v>0</v>
      </c>
      <c r="CD268" s="1"/>
      <c r="CE268" s="182">
        <f t="shared" ref="CE268:CF268" si="680">SUM(CE105:CE124)</f>
        <v>0</v>
      </c>
      <c r="CF268" s="172">
        <f t="shared" si="680"/>
        <v>0</v>
      </c>
      <c r="CG268" s="1"/>
      <c r="CH268" s="182">
        <f t="shared" ref="CH268:CI268" si="681">SUM(CH105:CH124)</f>
        <v>0</v>
      </c>
      <c r="CI268" s="172">
        <f t="shared" si="681"/>
        <v>0</v>
      </c>
      <c r="CJ268" s="1"/>
      <c r="CK268" s="182">
        <f t="shared" ref="CK268:CL268" si="682">SUM(CK105:CK124)</f>
        <v>0</v>
      </c>
      <c r="CL268" s="172">
        <f t="shared" si="682"/>
        <v>0</v>
      </c>
      <c r="CM268" s="1"/>
      <c r="CN268" s="182">
        <f t="shared" ref="CN268:CO268" si="683">SUM(CN105:CN124)</f>
        <v>0</v>
      </c>
      <c r="CO268" s="172">
        <f t="shared" si="683"/>
        <v>0</v>
      </c>
      <c r="CP268" s="1"/>
      <c r="CQ268" s="182">
        <f t="shared" ref="CQ268:CR268" si="684">SUM(CQ105:CQ124)</f>
        <v>0</v>
      </c>
      <c r="CR268" s="172">
        <f t="shared" si="684"/>
        <v>0</v>
      </c>
      <c r="CS268" s="1"/>
      <c r="CT268" s="182">
        <f t="shared" ref="CT268:CU268" si="685">SUM(CT105:CT124)</f>
        <v>0</v>
      </c>
      <c r="CU268" s="172">
        <f t="shared" si="685"/>
        <v>0</v>
      </c>
      <c r="CV268" s="1"/>
      <c r="CW268" s="182">
        <f t="shared" ref="CW268:CX268" si="686">SUM(CW105:CW124)</f>
        <v>0</v>
      </c>
      <c r="CX268" s="172">
        <f t="shared" si="686"/>
        <v>0</v>
      </c>
      <c r="CY268" s="1"/>
      <c r="CZ268" s="182">
        <f t="shared" ref="CZ268:DA268" si="687">SUM(CZ105:CZ124)</f>
        <v>0</v>
      </c>
      <c r="DA268" s="172">
        <f t="shared" si="687"/>
        <v>0</v>
      </c>
      <c r="DB268" s="1"/>
      <c r="DC268" s="182">
        <f>SUM(DC105:DC124)</f>
        <v>0</v>
      </c>
      <c r="DD268" s="172">
        <f>SUM(DD105:DD124)</f>
        <v>0</v>
      </c>
      <c r="DE268" s="1"/>
    </row>
    <row r="269" spans="1:109" x14ac:dyDescent="0.2">
      <c r="A269" s="167"/>
      <c r="B269" s="195"/>
      <c r="C269" s="196"/>
      <c r="D269" s="170" t="s">
        <v>101</v>
      </c>
      <c r="E269" s="169" t="s">
        <v>98</v>
      </c>
      <c r="F269" s="193"/>
      <c r="H269" s="182">
        <f>'[1]Tabulka propočtu, verze 2021'!$CQ264</f>
        <v>26.300352000000004</v>
      </c>
      <c r="I269" s="172">
        <f>'[1]Tabulka propočtu, verze 2021'!$CS264</f>
        <v>31.223199000000001</v>
      </c>
      <c r="K269" s="182">
        <f>K163</f>
        <v>26.300352000000004</v>
      </c>
      <c r="L269" s="172">
        <f>L163</f>
        <v>31.223199000000001</v>
      </c>
      <c r="M269" s="64"/>
      <c r="N269" s="182">
        <f t="shared" si="576"/>
        <v>27.362886</v>
      </c>
      <c r="O269" s="172">
        <f t="shared" si="599"/>
        <v>32.484616000000003</v>
      </c>
      <c r="P269"/>
      <c r="Q269" s="182">
        <f>SUM(Q135:Q162)</f>
        <v>0</v>
      </c>
      <c r="R269" s="172">
        <f>SUM(R135:R162)</f>
        <v>0</v>
      </c>
      <c r="S269"/>
      <c r="T269" s="182">
        <f>SUM(T135:T162)</f>
        <v>0</v>
      </c>
      <c r="U269" s="172">
        <f>SUM(U135:U162)</f>
        <v>0</v>
      </c>
      <c r="W269" s="182">
        <f>SUM(W135:W162)</f>
        <v>27.3628862208</v>
      </c>
      <c r="X269" s="172">
        <f>SUM(X135:X162)</f>
        <v>32.484616239600001</v>
      </c>
      <c r="Z269" s="182">
        <f>SUM(Z135:Z162)</f>
        <v>0</v>
      </c>
      <c r="AA269" s="172">
        <f>SUM(AA135:AA162)</f>
        <v>0</v>
      </c>
      <c r="AB269" s="1"/>
      <c r="AC269" s="182">
        <f>SUM(AC135:AC162)</f>
        <v>0</v>
      </c>
      <c r="AD269" s="172">
        <f>SUM(AD135:AD162)</f>
        <v>0</v>
      </c>
      <c r="AE269" s="1"/>
      <c r="AF269" s="182">
        <f>SUM(AF135:AF162)</f>
        <v>0</v>
      </c>
      <c r="AG269" s="172">
        <f>SUM(AG135:AG162)</f>
        <v>0</v>
      </c>
      <c r="AH269" s="1"/>
      <c r="AI269" s="182">
        <f>SUM(AI135:AI162)</f>
        <v>0</v>
      </c>
      <c r="AJ269" s="172">
        <f>SUM(AJ135:AJ162)</f>
        <v>0</v>
      </c>
      <c r="AK269" s="1"/>
      <c r="AL269" s="182">
        <f>SUM(AL135:AL162)</f>
        <v>0</v>
      </c>
      <c r="AM269" s="172">
        <f>SUM(AM135:AM162)</f>
        <v>0</v>
      </c>
      <c r="AN269" s="1"/>
      <c r="AO269" s="182">
        <f t="shared" ref="AO269:AP269" si="688">SUM(AO135:AO162)</f>
        <v>0</v>
      </c>
      <c r="AP269" s="172">
        <f t="shared" si="688"/>
        <v>0</v>
      </c>
      <c r="AQ269" s="1"/>
      <c r="AR269" s="182">
        <f t="shared" ref="AR269:AS269" si="689">SUM(AR135:AR162)</f>
        <v>0</v>
      </c>
      <c r="AS269" s="172">
        <f t="shared" si="689"/>
        <v>0</v>
      </c>
      <c r="AT269" s="1"/>
      <c r="AU269" s="182">
        <f t="shared" ref="AU269:AV269" si="690">SUM(AU135:AU162)</f>
        <v>0</v>
      </c>
      <c r="AV269" s="172">
        <f t="shared" si="690"/>
        <v>0</v>
      </c>
      <c r="AW269" s="1"/>
      <c r="AX269" s="182">
        <f t="shared" ref="AX269:AY269" si="691">SUM(AX135:AX162)</f>
        <v>0</v>
      </c>
      <c r="AY269" s="172">
        <f t="shared" si="691"/>
        <v>0</v>
      </c>
      <c r="AZ269" s="1"/>
      <c r="BA269" s="182">
        <f t="shared" ref="BA269:BB269" si="692">SUM(BA135:BA162)</f>
        <v>0</v>
      </c>
      <c r="BB269" s="172">
        <f t="shared" si="692"/>
        <v>0</v>
      </c>
      <c r="BC269" s="1"/>
      <c r="BD269" s="182">
        <f t="shared" ref="BD269:BE269" si="693">SUM(BD135:BD162)</f>
        <v>0</v>
      </c>
      <c r="BE269" s="172">
        <f t="shared" si="693"/>
        <v>0</v>
      </c>
      <c r="BF269" s="1"/>
      <c r="BG269" s="182">
        <f t="shared" ref="BG269:BH269" si="694">SUM(BG135:BG162)</f>
        <v>0</v>
      </c>
      <c r="BH269" s="172">
        <f t="shared" si="694"/>
        <v>0</v>
      </c>
      <c r="BI269" s="1"/>
      <c r="BJ269" s="182">
        <f t="shared" ref="BJ269:BK269" si="695">SUM(BJ135:BJ162)</f>
        <v>0</v>
      </c>
      <c r="BK269" s="172">
        <f t="shared" si="695"/>
        <v>0</v>
      </c>
      <c r="BL269" s="1"/>
      <c r="BM269" s="182">
        <f t="shared" ref="BM269:BN269" si="696">SUM(BM135:BM162)</f>
        <v>0</v>
      </c>
      <c r="BN269" s="172">
        <f t="shared" si="696"/>
        <v>0</v>
      </c>
      <c r="BO269" s="1"/>
      <c r="BP269" s="182">
        <f t="shared" ref="BP269:BQ269" si="697">SUM(BP135:BP162)</f>
        <v>0</v>
      </c>
      <c r="BQ269" s="172">
        <f t="shared" si="697"/>
        <v>0</v>
      </c>
      <c r="BR269" s="1"/>
      <c r="BS269" s="182">
        <f t="shared" ref="BS269:BT269" si="698">SUM(BS135:BS162)</f>
        <v>0</v>
      </c>
      <c r="BT269" s="172">
        <f t="shared" si="698"/>
        <v>0</v>
      </c>
      <c r="BU269" s="1"/>
      <c r="BV269" s="182">
        <f t="shared" ref="BV269:BW269" si="699">SUM(BV135:BV162)</f>
        <v>0</v>
      </c>
      <c r="BW269" s="172">
        <f t="shared" si="699"/>
        <v>0</v>
      </c>
      <c r="BX269" s="1"/>
      <c r="BY269" s="182">
        <f t="shared" ref="BY269:BZ269" si="700">SUM(BY135:BY162)</f>
        <v>0</v>
      </c>
      <c r="BZ269" s="172">
        <f t="shared" si="700"/>
        <v>0</v>
      </c>
      <c r="CA269" s="1"/>
      <c r="CB269" s="182">
        <f t="shared" ref="CB269:CC269" si="701">SUM(CB135:CB162)</f>
        <v>0</v>
      </c>
      <c r="CC269" s="172">
        <f t="shared" si="701"/>
        <v>0</v>
      </c>
      <c r="CD269" s="1"/>
      <c r="CE269" s="182">
        <f t="shared" ref="CE269:CF269" si="702">SUM(CE135:CE162)</f>
        <v>0</v>
      </c>
      <c r="CF269" s="172">
        <f t="shared" si="702"/>
        <v>0</v>
      </c>
      <c r="CG269" s="1"/>
      <c r="CH269" s="182">
        <f t="shared" ref="CH269:CI269" si="703">SUM(CH135:CH162)</f>
        <v>0</v>
      </c>
      <c r="CI269" s="172">
        <f t="shared" si="703"/>
        <v>0</v>
      </c>
      <c r="CJ269" s="1"/>
      <c r="CK269" s="182">
        <f t="shared" ref="CK269:CL269" si="704">SUM(CK135:CK162)</f>
        <v>0</v>
      </c>
      <c r="CL269" s="172">
        <f t="shared" si="704"/>
        <v>0</v>
      </c>
      <c r="CM269" s="1"/>
      <c r="CN269" s="182">
        <f t="shared" ref="CN269:CO269" si="705">SUM(CN135:CN162)</f>
        <v>0</v>
      </c>
      <c r="CO269" s="172">
        <f t="shared" si="705"/>
        <v>0</v>
      </c>
      <c r="CP269" s="1"/>
      <c r="CQ269" s="182">
        <f t="shared" ref="CQ269:CR269" si="706">SUM(CQ135:CQ162)</f>
        <v>0</v>
      </c>
      <c r="CR269" s="172">
        <f t="shared" si="706"/>
        <v>0</v>
      </c>
      <c r="CS269" s="1"/>
      <c r="CT269" s="182">
        <f t="shared" ref="CT269:CU269" si="707">SUM(CT135:CT162)</f>
        <v>0</v>
      </c>
      <c r="CU269" s="172">
        <f t="shared" si="707"/>
        <v>0</v>
      </c>
      <c r="CV269" s="1"/>
      <c r="CW269" s="182">
        <f t="shared" ref="CW269:CX269" si="708">SUM(CW135:CW162)</f>
        <v>0</v>
      </c>
      <c r="CX269" s="172">
        <f t="shared" si="708"/>
        <v>0</v>
      </c>
      <c r="CY269" s="1"/>
      <c r="CZ269" s="182">
        <f t="shared" ref="CZ269:DA269" si="709">SUM(CZ135:CZ162)</f>
        <v>0</v>
      </c>
      <c r="DA269" s="172">
        <f t="shared" si="709"/>
        <v>0</v>
      </c>
      <c r="DB269" s="1"/>
      <c r="DC269" s="182">
        <f>SUM(DC135:DC162)</f>
        <v>0</v>
      </c>
      <c r="DD269" s="172">
        <f>SUM(DD135:DD162)</f>
        <v>0</v>
      </c>
      <c r="DE269" s="1"/>
    </row>
    <row r="270" spans="1:109" x14ac:dyDescent="0.2">
      <c r="A270" s="167"/>
      <c r="B270" s="195"/>
      <c r="C270" s="196"/>
      <c r="D270" s="170" t="s">
        <v>61</v>
      </c>
      <c r="E270" s="169" t="s">
        <v>98</v>
      </c>
      <c r="F270" s="193"/>
      <c r="H270" s="182">
        <f>'[1]Tabulka propočtu, verze 2021'!$CQ265</f>
        <v>0</v>
      </c>
      <c r="I270" s="172">
        <f>'[1]Tabulka propočtu, verze 2021'!$CS265</f>
        <v>0</v>
      </c>
      <c r="K270" s="182">
        <f>K180</f>
        <v>0</v>
      </c>
      <c r="L270" s="172">
        <f>L180</f>
        <v>0</v>
      </c>
      <c r="M270" s="64"/>
      <c r="N270" s="182">
        <f t="shared" si="576"/>
        <v>0</v>
      </c>
      <c r="O270" s="172">
        <f t="shared" si="599"/>
        <v>0</v>
      </c>
      <c r="P270"/>
      <c r="Q270" s="182">
        <f>SUM(Q171:Q179)</f>
        <v>0</v>
      </c>
      <c r="R270" s="172">
        <f>SUM(R171:R179)</f>
        <v>0</v>
      </c>
      <c r="S270"/>
      <c r="T270" s="182">
        <f>SUM(T171:T179)</f>
        <v>0</v>
      </c>
      <c r="U270" s="172">
        <f>SUM(U171:U179)</f>
        <v>0</v>
      </c>
      <c r="W270" s="182">
        <f>SUM(W171:W179)</f>
        <v>0</v>
      </c>
      <c r="X270" s="172">
        <f>SUM(X171:X179)</f>
        <v>0</v>
      </c>
      <c r="Z270" s="182">
        <f>SUM(Z171:Z179)</f>
        <v>0</v>
      </c>
      <c r="AA270" s="172">
        <f>SUM(AA171:AA179)</f>
        <v>0</v>
      </c>
      <c r="AB270" s="1"/>
      <c r="AC270" s="182">
        <f>SUM(AC171:AC179)</f>
        <v>0</v>
      </c>
      <c r="AD270" s="172">
        <f>SUM(AD171:AD179)</f>
        <v>0</v>
      </c>
      <c r="AE270" s="1"/>
      <c r="AF270" s="182">
        <f>SUM(AF171:AF179)</f>
        <v>0</v>
      </c>
      <c r="AG270" s="172">
        <f>SUM(AG171:AG179)</f>
        <v>0</v>
      </c>
      <c r="AH270" s="1"/>
      <c r="AI270" s="182">
        <f>SUM(AI171:AI179)</f>
        <v>0</v>
      </c>
      <c r="AJ270" s="172">
        <f>SUM(AJ171:AJ179)</f>
        <v>0</v>
      </c>
      <c r="AK270" s="1"/>
      <c r="AL270" s="182">
        <f>SUM(AL171:AL179)</f>
        <v>0</v>
      </c>
      <c r="AM270" s="172">
        <f>SUM(AM171:AM179)</f>
        <v>0</v>
      </c>
      <c r="AN270" s="1"/>
      <c r="AO270" s="182">
        <f t="shared" ref="AO270:AP270" si="710">SUM(AO171:AO179)</f>
        <v>0</v>
      </c>
      <c r="AP270" s="172">
        <f t="shared" si="710"/>
        <v>0</v>
      </c>
      <c r="AQ270" s="1"/>
      <c r="AR270" s="182">
        <f t="shared" ref="AR270:AS270" si="711">SUM(AR171:AR179)</f>
        <v>0</v>
      </c>
      <c r="AS270" s="172">
        <f t="shared" si="711"/>
        <v>0</v>
      </c>
      <c r="AT270" s="1"/>
      <c r="AU270" s="182">
        <f t="shared" ref="AU270:AV270" si="712">SUM(AU171:AU179)</f>
        <v>0</v>
      </c>
      <c r="AV270" s="172">
        <f t="shared" si="712"/>
        <v>0</v>
      </c>
      <c r="AW270" s="1"/>
      <c r="AX270" s="182">
        <f t="shared" ref="AX270:AY270" si="713">SUM(AX171:AX179)</f>
        <v>0</v>
      </c>
      <c r="AY270" s="172">
        <f t="shared" si="713"/>
        <v>0</v>
      </c>
      <c r="AZ270" s="1"/>
      <c r="BA270" s="182">
        <f t="shared" ref="BA270:BB270" si="714">SUM(BA171:BA179)</f>
        <v>0</v>
      </c>
      <c r="BB270" s="172">
        <f t="shared" si="714"/>
        <v>0</v>
      </c>
      <c r="BC270" s="1"/>
      <c r="BD270" s="182">
        <f t="shared" ref="BD270:BE270" si="715">SUM(BD171:BD179)</f>
        <v>0</v>
      </c>
      <c r="BE270" s="172">
        <f t="shared" si="715"/>
        <v>0</v>
      </c>
      <c r="BF270" s="1"/>
      <c r="BG270" s="182">
        <f t="shared" ref="BG270:BH270" si="716">SUM(BG171:BG179)</f>
        <v>0</v>
      </c>
      <c r="BH270" s="172">
        <f t="shared" si="716"/>
        <v>0</v>
      </c>
      <c r="BI270" s="1"/>
      <c r="BJ270" s="182">
        <f t="shared" ref="BJ270:BK270" si="717">SUM(BJ171:BJ179)</f>
        <v>0</v>
      </c>
      <c r="BK270" s="172">
        <f t="shared" si="717"/>
        <v>0</v>
      </c>
      <c r="BL270" s="1"/>
      <c r="BM270" s="182">
        <f t="shared" ref="BM270:BN270" si="718">SUM(BM171:BM179)</f>
        <v>0</v>
      </c>
      <c r="BN270" s="172">
        <f t="shared" si="718"/>
        <v>0</v>
      </c>
      <c r="BO270" s="1"/>
      <c r="BP270" s="182">
        <f t="shared" ref="BP270:BQ270" si="719">SUM(BP171:BP179)</f>
        <v>0</v>
      </c>
      <c r="BQ270" s="172">
        <f t="shared" si="719"/>
        <v>0</v>
      </c>
      <c r="BR270" s="1"/>
      <c r="BS270" s="182">
        <f t="shared" ref="BS270:BT270" si="720">SUM(BS171:BS179)</f>
        <v>0</v>
      </c>
      <c r="BT270" s="172">
        <f t="shared" si="720"/>
        <v>0</v>
      </c>
      <c r="BU270" s="1"/>
      <c r="BV270" s="182">
        <f t="shared" ref="BV270:BW270" si="721">SUM(BV171:BV179)</f>
        <v>0</v>
      </c>
      <c r="BW270" s="172">
        <f t="shared" si="721"/>
        <v>0</v>
      </c>
      <c r="BX270" s="1"/>
      <c r="BY270" s="182">
        <f t="shared" ref="BY270:BZ270" si="722">SUM(BY171:BY179)</f>
        <v>0</v>
      </c>
      <c r="BZ270" s="172">
        <f t="shared" si="722"/>
        <v>0</v>
      </c>
      <c r="CA270" s="1"/>
      <c r="CB270" s="182">
        <f t="shared" ref="CB270:CC270" si="723">SUM(CB171:CB179)</f>
        <v>0</v>
      </c>
      <c r="CC270" s="172">
        <f t="shared" si="723"/>
        <v>0</v>
      </c>
      <c r="CD270" s="1"/>
      <c r="CE270" s="182">
        <f t="shared" ref="CE270:CF270" si="724">SUM(CE171:CE179)</f>
        <v>0</v>
      </c>
      <c r="CF270" s="172">
        <f t="shared" si="724"/>
        <v>0</v>
      </c>
      <c r="CG270" s="1"/>
      <c r="CH270" s="182">
        <f t="shared" ref="CH270:CI270" si="725">SUM(CH171:CH179)</f>
        <v>0</v>
      </c>
      <c r="CI270" s="172">
        <f t="shared" si="725"/>
        <v>0</v>
      </c>
      <c r="CJ270" s="1"/>
      <c r="CK270" s="182">
        <f t="shared" ref="CK270:CL270" si="726">SUM(CK171:CK179)</f>
        <v>0</v>
      </c>
      <c r="CL270" s="172">
        <f t="shared" si="726"/>
        <v>0</v>
      </c>
      <c r="CM270" s="1"/>
      <c r="CN270" s="182">
        <f t="shared" ref="CN270:CO270" si="727">SUM(CN171:CN179)</f>
        <v>0</v>
      </c>
      <c r="CO270" s="172">
        <f t="shared" si="727"/>
        <v>0</v>
      </c>
      <c r="CP270" s="1"/>
      <c r="CQ270" s="182">
        <f t="shared" ref="CQ270:CR270" si="728">SUM(CQ171:CQ179)</f>
        <v>0</v>
      </c>
      <c r="CR270" s="172">
        <f t="shared" si="728"/>
        <v>0</v>
      </c>
      <c r="CS270" s="1"/>
      <c r="CT270" s="182">
        <f t="shared" ref="CT270:CU270" si="729">SUM(CT171:CT179)</f>
        <v>0</v>
      </c>
      <c r="CU270" s="172">
        <f t="shared" si="729"/>
        <v>0</v>
      </c>
      <c r="CV270" s="1"/>
      <c r="CW270" s="182">
        <f t="shared" ref="CW270:CX270" si="730">SUM(CW171:CW179)</f>
        <v>0</v>
      </c>
      <c r="CX270" s="172">
        <f t="shared" si="730"/>
        <v>0</v>
      </c>
      <c r="CY270" s="1"/>
      <c r="CZ270" s="182">
        <f t="shared" ref="CZ270:DA270" si="731">SUM(CZ171:CZ179)</f>
        <v>0</v>
      </c>
      <c r="DA270" s="172">
        <f t="shared" si="731"/>
        <v>0</v>
      </c>
      <c r="DB270" s="1"/>
      <c r="DC270" s="182">
        <f>SUM(DC171:DC179)</f>
        <v>0</v>
      </c>
      <c r="DD270" s="172">
        <f>SUM(DD171:DD179)</f>
        <v>0</v>
      </c>
      <c r="DE270" s="1"/>
    </row>
    <row r="271" spans="1:109" x14ac:dyDescent="0.2">
      <c r="A271" s="167"/>
      <c r="B271" s="195"/>
      <c r="C271" s="196"/>
      <c r="D271" s="170" t="s">
        <v>102</v>
      </c>
      <c r="E271" s="169" t="s">
        <v>98</v>
      </c>
      <c r="F271" s="193"/>
      <c r="H271" s="182">
        <f>'[1]Tabulka propočtu, verze 2021'!$CQ266</f>
        <v>4.5660540000000003</v>
      </c>
      <c r="I271" s="172">
        <f>'[1]Tabulka propočtu, verze 2021'!$CS266</f>
        <v>5.2725729999999995</v>
      </c>
      <c r="K271" s="182">
        <f>K197</f>
        <v>4.5660540000000003</v>
      </c>
      <c r="L271" s="172">
        <f>L197</f>
        <v>5.2725729999999995</v>
      </c>
      <c r="M271" s="64"/>
      <c r="N271" s="182">
        <f t="shared" si="576"/>
        <v>4.7505230000000003</v>
      </c>
      <c r="O271" s="172">
        <f t="shared" si="599"/>
        <v>5.4855850000000004</v>
      </c>
      <c r="P271"/>
      <c r="Q271" s="182">
        <f>SUM(Q181:Q196)</f>
        <v>0</v>
      </c>
      <c r="R271" s="172">
        <f>SUM(R181:R196)</f>
        <v>0</v>
      </c>
      <c r="S271"/>
      <c r="T271" s="182">
        <f>SUM(T181:T196)</f>
        <v>0</v>
      </c>
      <c r="U271" s="172">
        <f>SUM(U181:U196)</f>
        <v>0</v>
      </c>
      <c r="W271" s="182">
        <f>SUM(W181:W196)</f>
        <v>4.7505225815999985</v>
      </c>
      <c r="X271" s="172">
        <f>SUM(X181:X196)</f>
        <v>5.4855849491999997</v>
      </c>
      <c r="Z271" s="182">
        <f>SUM(Z181:Z196)</f>
        <v>0</v>
      </c>
      <c r="AA271" s="172">
        <f>SUM(AA181:AA196)</f>
        <v>0</v>
      </c>
      <c r="AB271" s="1"/>
      <c r="AC271" s="182">
        <f>SUM(AC181:AC196)</f>
        <v>0</v>
      </c>
      <c r="AD271" s="172">
        <f>SUM(AD181:AD196)</f>
        <v>0</v>
      </c>
      <c r="AE271" s="1"/>
      <c r="AF271" s="182">
        <f>SUM(AF181:AF196)</f>
        <v>0</v>
      </c>
      <c r="AG271" s="172">
        <f>SUM(AG181:AG196)</f>
        <v>0</v>
      </c>
      <c r="AH271" s="1"/>
      <c r="AI271" s="182">
        <f>SUM(AI181:AI196)</f>
        <v>0</v>
      </c>
      <c r="AJ271" s="172">
        <f>SUM(AJ181:AJ196)</f>
        <v>0</v>
      </c>
      <c r="AK271" s="1"/>
      <c r="AL271" s="182">
        <f>SUM(AL181:AL196)</f>
        <v>0</v>
      </c>
      <c r="AM271" s="172">
        <f>SUM(AM181:AM196)</f>
        <v>0</v>
      </c>
      <c r="AN271" s="1"/>
      <c r="AO271" s="182">
        <f t="shared" ref="AO271:AP271" si="732">SUM(AO181:AO196)</f>
        <v>0</v>
      </c>
      <c r="AP271" s="172">
        <f t="shared" si="732"/>
        <v>0</v>
      </c>
      <c r="AQ271" s="1"/>
      <c r="AR271" s="182">
        <f t="shared" ref="AR271:AS271" si="733">SUM(AR181:AR196)</f>
        <v>0</v>
      </c>
      <c r="AS271" s="172">
        <f t="shared" si="733"/>
        <v>0</v>
      </c>
      <c r="AT271" s="1"/>
      <c r="AU271" s="182">
        <f t="shared" ref="AU271:AV271" si="734">SUM(AU181:AU196)</f>
        <v>0</v>
      </c>
      <c r="AV271" s="172">
        <f t="shared" si="734"/>
        <v>0</v>
      </c>
      <c r="AW271" s="1"/>
      <c r="AX271" s="182">
        <f t="shared" ref="AX271:AY271" si="735">SUM(AX181:AX196)</f>
        <v>0</v>
      </c>
      <c r="AY271" s="172">
        <f t="shared" si="735"/>
        <v>0</v>
      </c>
      <c r="AZ271" s="1"/>
      <c r="BA271" s="182">
        <f t="shared" ref="BA271:BB271" si="736">SUM(BA181:BA196)</f>
        <v>0</v>
      </c>
      <c r="BB271" s="172">
        <f t="shared" si="736"/>
        <v>0</v>
      </c>
      <c r="BC271" s="1"/>
      <c r="BD271" s="182">
        <f t="shared" ref="BD271:BE271" si="737">SUM(BD181:BD196)</f>
        <v>0</v>
      </c>
      <c r="BE271" s="172">
        <f t="shared" si="737"/>
        <v>0</v>
      </c>
      <c r="BF271" s="1"/>
      <c r="BG271" s="182">
        <f t="shared" ref="BG271:BH271" si="738">SUM(BG181:BG196)</f>
        <v>0</v>
      </c>
      <c r="BH271" s="172">
        <f t="shared" si="738"/>
        <v>0</v>
      </c>
      <c r="BI271" s="1"/>
      <c r="BJ271" s="182">
        <f t="shared" ref="BJ271:BK271" si="739">SUM(BJ181:BJ196)</f>
        <v>0</v>
      </c>
      <c r="BK271" s="172">
        <f t="shared" si="739"/>
        <v>0</v>
      </c>
      <c r="BL271" s="1"/>
      <c r="BM271" s="182">
        <f t="shared" ref="BM271:BN271" si="740">SUM(BM181:BM196)</f>
        <v>0</v>
      </c>
      <c r="BN271" s="172">
        <f t="shared" si="740"/>
        <v>0</v>
      </c>
      <c r="BO271" s="1"/>
      <c r="BP271" s="182">
        <f t="shared" ref="BP271:BQ271" si="741">SUM(BP181:BP196)</f>
        <v>0</v>
      </c>
      <c r="BQ271" s="172">
        <f t="shared" si="741"/>
        <v>0</v>
      </c>
      <c r="BR271" s="1"/>
      <c r="BS271" s="182">
        <f t="shared" ref="BS271:BT271" si="742">SUM(BS181:BS196)</f>
        <v>0</v>
      </c>
      <c r="BT271" s="172">
        <f t="shared" si="742"/>
        <v>0</v>
      </c>
      <c r="BU271" s="1"/>
      <c r="BV271" s="182">
        <f t="shared" ref="BV271:BW271" si="743">SUM(BV181:BV196)</f>
        <v>0</v>
      </c>
      <c r="BW271" s="172">
        <f t="shared" si="743"/>
        <v>0</v>
      </c>
      <c r="BX271" s="1"/>
      <c r="BY271" s="182">
        <f t="shared" ref="BY271:BZ271" si="744">SUM(BY181:BY196)</f>
        <v>0</v>
      </c>
      <c r="BZ271" s="172">
        <f t="shared" si="744"/>
        <v>0</v>
      </c>
      <c r="CA271" s="1"/>
      <c r="CB271" s="182">
        <f t="shared" ref="CB271:CC271" si="745">SUM(CB181:CB196)</f>
        <v>0</v>
      </c>
      <c r="CC271" s="172">
        <f t="shared" si="745"/>
        <v>0</v>
      </c>
      <c r="CD271" s="1"/>
      <c r="CE271" s="182">
        <f t="shared" ref="CE271:CF271" si="746">SUM(CE181:CE196)</f>
        <v>0</v>
      </c>
      <c r="CF271" s="172">
        <f t="shared" si="746"/>
        <v>0</v>
      </c>
      <c r="CG271" s="1"/>
      <c r="CH271" s="182">
        <f t="shared" ref="CH271:CI271" si="747">SUM(CH181:CH196)</f>
        <v>0</v>
      </c>
      <c r="CI271" s="172">
        <f t="shared" si="747"/>
        <v>0</v>
      </c>
      <c r="CJ271" s="1"/>
      <c r="CK271" s="182">
        <f t="shared" ref="CK271:CL271" si="748">SUM(CK181:CK196)</f>
        <v>0</v>
      </c>
      <c r="CL271" s="172">
        <f t="shared" si="748"/>
        <v>0</v>
      </c>
      <c r="CM271" s="1"/>
      <c r="CN271" s="182">
        <f t="shared" ref="CN271:CO271" si="749">SUM(CN181:CN196)</f>
        <v>0</v>
      </c>
      <c r="CO271" s="172">
        <f t="shared" si="749"/>
        <v>0</v>
      </c>
      <c r="CP271" s="1"/>
      <c r="CQ271" s="182">
        <f t="shared" ref="CQ271:CR271" si="750">SUM(CQ181:CQ196)</f>
        <v>0</v>
      </c>
      <c r="CR271" s="172">
        <f t="shared" si="750"/>
        <v>0</v>
      </c>
      <c r="CS271" s="1"/>
      <c r="CT271" s="182">
        <f t="shared" ref="CT271:CU271" si="751">SUM(CT181:CT196)</f>
        <v>0</v>
      </c>
      <c r="CU271" s="172">
        <f t="shared" si="751"/>
        <v>0</v>
      </c>
      <c r="CV271" s="1"/>
      <c r="CW271" s="182">
        <f t="shared" ref="CW271:CX271" si="752">SUM(CW181:CW196)</f>
        <v>0</v>
      </c>
      <c r="CX271" s="172">
        <f t="shared" si="752"/>
        <v>0</v>
      </c>
      <c r="CY271" s="1"/>
      <c r="CZ271" s="182">
        <f t="shared" ref="CZ271:DA271" si="753">SUM(CZ181:CZ196)</f>
        <v>0</v>
      </c>
      <c r="DA271" s="172">
        <f t="shared" si="753"/>
        <v>0</v>
      </c>
      <c r="DB271" s="1"/>
      <c r="DC271" s="182">
        <f>SUM(DC181:DC196)</f>
        <v>0</v>
      </c>
      <c r="DD271" s="172">
        <f>SUM(DD181:DD196)</f>
        <v>0</v>
      </c>
      <c r="DE271" s="1"/>
    </row>
    <row r="272" spans="1:109" x14ac:dyDescent="0.2">
      <c r="A272" s="167"/>
      <c r="B272" s="195"/>
      <c r="C272" s="196"/>
      <c r="D272" s="170" t="s">
        <v>103</v>
      </c>
      <c r="E272" s="169" t="s">
        <v>98</v>
      </c>
      <c r="F272" s="193"/>
      <c r="H272" s="182">
        <f>'[1]Tabulka propočtu, verze 2021'!$CQ267</f>
        <v>0</v>
      </c>
      <c r="I272" s="172">
        <f>'[1]Tabulka propočtu, verze 2021'!$CS267</f>
        <v>0</v>
      </c>
      <c r="K272" s="182">
        <f>K229</f>
        <v>0</v>
      </c>
      <c r="L272" s="172">
        <f>L229</f>
        <v>0</v>
      </c>
      <c r="M272" s="64"/>
      <c r="N272" s="182">
        <f t="shared" si="576"/>
        <v>0</v>
      </c>
      <c r="O272" s="172">
        <f t="shared" si="599"/>
        <v>0</v>
      </c>
      <c r="P272"/>
      <c r="Q272" s="182">
        <f>SUM(Q220:Q228)</f>
        <v>0</v>
      </c>
      <c r="R272" s="172">
        <f>SUM(R220:R228)</f>
        <v>0</v>
      </c>
      <c r="S272"/>
      <c r="T272" s="182">
        <f>SUM(T220:T228)</f>
        <v>0</v>
      </c>
      <c r="U272" s="172">
        <f>SUM(U220:U228)</f>
        <v>0</v>
      </c>
      <c r="W272" s="182">
        <f>SUM(W220:W228)</f>
        <v>0</v>
      </c>
      <c r="X272" s="172">
        <f>SUM(X220:X228)</f>
        <v>0</v>
      </c>
      <c r="Z272" s="182">
        <f>SUM(Z220:Z228)</f>
        <v>0</v>
      </c>
      <c r="AA272" s="172">
        <f>SUM(AA220:AA228)</f>
        <v>0</v>
      </c>
      <c r="AB272" s="1"/>
      <c r="AC272" s="182">
        <f>SUM(AC220:AC228)</f>
        <v>0</v>
      </c>
      <c r="AD272" s="172">
        <f>SUM(AD220:AD228)</f>
        <v>0</v>
      </c>
      <c r="AE272" s="1"/>
      <c r="AF272" s="182">
        <f>SUM(AF220:AF228)</f>
        <v>0</v>
      </c>
      <c r="AG272" s="172">
        <f>SUM(AG220:AG228)</f>
        <v>0</v>
      </c>
      <c r="AH272" s="1"/>
      <c r="AI272" s="182">
        <f>SUM(AI220:AI228)</f>
        <v>0</v>
      </c>
      <c r="AJ272" s="172">
        <f>SUM(AJ220:AJ228)</f>
        <v>0</v>
      </c>
      <c r="AK272" s="1"/>
      <c r="AL272" s="182">
        <f>SUM(AL220:AL228)</f>
        <v>0</v>
      </c>
      <c r="AM272" s="172">
        <f>SUM(AM220:AM228)</f>
        <v>0</v>
      </c>
      <c r="AN272" s="1"/>
      <c r="AO272" s="182">
        <f t="shared" ref="AO272:AP272" si="754">SUM(AO220:AO228)</f>
        <v>0</v>
      </c>
      <c r="AP272" s="172">
        <f t="shared" si="754"/>
        <v>0</v>
      </c>
      <c r="AQ272" s="1"/>
      <c r="AR272" s="182">
        <f t="shared" ref="AR272:AS272" si="755">SUM(AR220:AR228)</f>
        <v>0</v>
      </c>
      <c r="AS272" s="172">
        <f t="shared" si="755"/>
        <v>0</v>
      </c>
      <c r="AT272" s="1"/>
      <c r="AU272" s="182">
        <f t="shared" ref="AU272:AV272" si="756">SUM(AU220:AU228)</f>
        <v>0</v>
      </c>
      <c r="AV272" s="172">
        <f t="shared" si="756"/>
        <v>0</v>
      </c>
      <c r="AW272" s="1"/>
      <c r="AX272" s="182">
        <f t="shared" ref="AX272:AY272" si="757">SUM(AX220:AX228)</f>
        <v>0</v>
      </c>
      <c r="AY272" s="172">
        <f t="shared" si="757"/>
        <v>0</v>
      </c>
      <c r="AZ272" s="1"/>
      <c r="BA272" s="182">
        <f t="shared" ref="BA272:BB272" si="758">SUM(BA220:BA228)</f>
        <v>0</v>
      </c>
      <c r="BB272" s="172">
        <f t="shared" si="758"/>
        <v>0</v>
      </c>
      <c r="BC272" s="1"/>
      <c r="BD272" s="182">
        <f t="shared" ref="BD272:BE272" si="759">SUM(BD220:BD228)</f>
        <v>0</v>
      </c>
      <c r="BE272" s="172">
        <f t="shared" si="759"/>
        <v>0</v>
      </c>
      <c r="BF272" s="1"/>
      <c r="BG272" s="182">
        <f t="shared" ref="BG272:BH272" si="760">SUM(BG220:BG228)</f>
        <v>0</v>
      </c>
      <c r="BH272" s="172">
        <f t="shared" si="760"/>
        <v>0</v>
      </c>
      <c r="BI272" s="1"/>
      <c r="BJ272" s="182">
        <f t="shared" ref="BJ272:BK272" si="761">SUM(BJ220:BJ228)</f>
        <v>0</v>
      </c>
      <c r="BK272" s="172">
        <f t="shared" si="761"/>
        <v>0</v>
      </c>
      <c r="BL272" s="1"/>
      <c r="BM272" s="182">
        <f t="shared" ref="BM272:BN272" si="762">SUM(BM220:BM228)</f>
        <v>0</v>
      </c>
      <c r="BN272" s="172">
        <f t="shared" si="762"/>
        <v>0</v>
      </c>
      <c r="BO272" s="1"/>
      <c r="BP272" s="182">
        <f t="shared" ref="BP272:BQ272" si="763">SUM(BP220:BP228)</f>
        <v>0</v>
      </c>
      <c r="BQ272" s="172">
        <f t="shared" si="763"/>
        <v>0</v>
      </c>
      <c r="BR272" s="1"/>
      <c r="BS272" s="182">
        <f t="shared" ref="BS272:BT272" si="764">SUM(BS220:BS228)</f>
        <v>0</v>
      </c>
      <c r="BT272" s="172">
        <f t="shared" si="764"/>
        <v>0</v>
      </c>
      <c r="BU272" s="1"/>
      <c r="BV272" s="182">
        <f t="shared" ref="BV272:BW272" si="765">SUM(BV220:BV228)</f>
        <v>0</v>
      </c>
      <c r="BW272" s="172">
        <f t="shared" si="765"/>
        <v>0</v>
      </c>
      <c r="BX272" s="1"/>
      <c r="BY272" s="182">
        <f t="shared" ref="BY272:BZ272" si="766">SUM(BY220:BY228)</f>
        <v>0</v>
      </c>
      <c r="BZ272" s="172">
        <f t="shared" si="766"/>
        <v>0</v>
      </c>
      <c r="CA272" s="1"/>
      <c r="CB272" s="182">
        <f t="shared" ref="CB272:CC272" si="767">SUM(CB220:CB228)</f>
        <v>0</v>
      </c>
      <c r="CC272" s="172">
        <f t="shared" si="767"/>
        <v>0</v>
      </c>
      <c r="CD272" s="1"/>
      <c r="CE272" s="182">
        <f t="shared" ref="CE272:CF272" si="768">SUM(CE220:CE228)</f>
        <v>0</v>
      </c>
      <c r="CF272" s="172">
        <f t="shared" si="768"/>
        <v>0</v>
      </c>
      <c r="CG272" s="1"/>
      <c r="CH272" s="182">
        <f t="shared" ref="CH272:CI272" si="769">SUM(CH220:CH228)</f>
        <v>0</v>
      </c>
      <c r="CI272" s="172">
        <f t="shared" si="769"/>
        <v>0</v>
      </c>
      <c r="CJ272" s="1"/>
      <c r="CK272" s="182">
        <f t="shared" ref="CK272:CL272" si="770">SUM(CK220:CK228)</f>
        <v>0</v>
      </c>
      <c r="CL272" s="172">
        <f t="shared" si="770"/>
        <v>0</v>
      </c>
      <c r="CM272" s="1"/>
      <c r="CN272" s="182">
        <f t="shared" ref="CN272:CO272" si="771">SUM(CN220:CN228)</f>
        <v>0</v>
      </c>
      <c r="CO272" s="172">
        <f t="shared" si="771"/>
        <v>0</v>
      </c>
      <c r="CP272" s="1"/>
      <c r="CQ272" s="182">
        <f t="shared" ref="CQ272:CR272" si="772">SUM(CQ220:CQ228)</f>
        <v>0</v>
      </c>
      <c r="CR272" s="172">
        <f t="shared" si="772"/>
        <v>0</v>
      </c>
      <c r="CS272" s="1"/>
      <c r="CT272" s="182">
        <f t="shared" ref="CT272:CU272" si="773">SUM(CT220:CT228)</f>
        <v>0</v>
      </c>
      <c r="CU272" s="172">
        <f t="shared" si="773"/>
        <v>0</v>
      </c>
      <c r="CV272" s="1"/>
      <c r="CW272" s="182">
        <f t="shared" ref="CW272:CX272" si="774">SUM(CW220:CW228)</f>
        <v>0</v>
      </c>
      <c r="CX272" s="172">
        <f t="shared" si="774"/>
        <v>0</v>
      </c>
      <c r="CY272" s="1"/>
      <c r="CZ272" s="182">
        <f t="shared" ref="CZ272:DA272" si="775">SUM(CZ220:CZ228)</f>
        <v>0</v>
      </c>
      <c r="DA272" s="172">
        <f t="shared" si="775"/>
        <v>0</v>
      </c>
      <c r="DB272" s="1"/>
      <c r="DC272" s="182">
        <f>SUM(DC220:DC228)</f>
        <v>0</v>
      </c>
      <c r="DD272" s="172">
        <f>SUM(DD220:DD228)</f>
        <v>0</v>
      </c>
      <c r="DE272" s="1"/>
    </row>
    <row r="273" spans="1:109" x14ac:dyDescent="0.2">
      <c r="A273" s="167"/>
      <c r="B273" s="195"/>
      <c r="C273" s="196"/>
      <c r="D273" s="170" t="s">
        <v>104</v>
      </c>
      <c r="E273" s="169" t="s">
        <v>98</v>
      </c>
      <c r="F273" s="193"/>
      <c r="H273" s="182">
        <f>'[1]Tabulka propočtu, verze 2021'!$CQ268</f>
        <v>0.40053499999999997</v>
      </c>
      <c r="I273" s="172">
        <f>'[1]Tabulka propočtu, verze 2021'!$CS268</f>
        <v>0.44564199999999998</v>
      </c>
      <c r="K273" s="182">
        <f>K170</f>
        <v>0.40053499999999997</v>
      </c>
      <c r="L273" s="172">
        <f>L170</f>
        <v>0.44564199999999998</v>
      </c>
      <c r="M273" s="64"/>
      <c r="N273" s="182">
        <f t="shared" si="576"/>
        <v>0.416717</v>
      </c>
      <c r="O273" s="172">
        <f t="shared" si="599"/>
        <v>0.463646</v>
      </c>
      <c r="P273"/>
      <c r="Q273" s="182">
        <f>SUM(Q164:Q169)</f>
        <v>0</v>
      </c>
      <c r="R273" s="172">
        <f>SUM(R164:R169)</f>
        <v>0</v>
      </c>
      <c r="S273"/>
      <c r="T273" s="182">
        <f>SUM(T164:T169)</f>
        <v>0</v>
      </c>
      <c r="U273" s="172">
        <f>SUM(U164:U169)</f>
        <v>0</v>
      </c>
      <c r="W273" s="182">
        <f>SUM(W164:W169)</f>
        <v>0.41671661399999999</v>
      </c>
      <c r="X273" s="172">
        <f>SUM(X164:X169)</f>
        <v>0.46364593679999999</v>
      </c>
      <c r="Z273" s="182">
        <f>SUM(Z164:Z169)</f>
        <v>0</v>
      </c>
      <c r="AA273" s="172">
        <f>SUM(AA164:AA169)</f>
        <v>0</v>
      </c>
      <c r="AB273" s="1"/>
      <c r="AC273" s="182">
        <f>SUM(AC164:AC169)</f>
        <v>0</v>
      </c>
      <c r="AD273" s="172">
        <f>SUM(AD164:AD169)</f>
        <v>0</v>
      </c>
      <c r="AE273" s="1"/>
      <c r="AF273" s="182">
        <f>SUM(AF164:AF169)</f>
        <v>0</v>
      </c>
      <c r="AG273" s="172">
        <f>SUM(AG164:AG169)</f>
        <v>0</v>
      </c>
      <c r="AH273" s="1"/>
      <c r="AI273" s="182">
        <f>SUM(AI164:AI169)</f>
        <v>0</v>
      </c>
      <c r="AJ273" s="172">
        <f>SUM(AJ164:AJ169)</f>
        <v>0</v>
      </c>
      <c r="AK273" s="1"/>
      <c r="AL273" s="182">
        <f>SUM(AL164:AL169)</f>
        <v>0</v>
      </c>
      <c r="AM273" s="172">
        <f>SUM(AM164:AM169)</f>
        <v>0</v>
      </c>
      <c r="AN273" s="1"/>
      <c r="AO273" s="182">
        <f t="shared" ref="AO273:AP273" si="776">SUM(AO164:AO169)</f>
        <v>0</v>
      </c>
      <c r="AP273" s="172">
        <f t="shared" si="776"/>
        <v>0</v>
      </c>
      <c r="AQ273" s="1"/>
      <c r="AR273" s="182">
        <f t="shared" ref="AR273:AS273" si="777">SUM(AR164:AR169)</f>
        <v>0</v>
      </c>
      <c r="AS273" s="172">
        <f t="shared" si="777"/>
        <v>0</v>
      </c>
      <c r="AT273" s="1"/>
      <c r="AU273" s="182">
        <f t="shared" ref="AU273:AV273" si="778">SUM(AU164:AU169)</f>
        <v>0</v>
      </c>
      <c r="AV273" s="172">
        <f t="shared" si="778"/>
        <v>0</v>
      </c>
      <c r="AW273" s="1"/>
      <c r="AX273" s="182">
        <f t="shared" ref="AX273:AY273" si="779">SUM(AX164:AX169)</f>
        <v>0</v>
      </c>
      <c r="AY273" s="172">
        <f t="shared" si="779"/>
        <v>0</v>
      </c>
      <c r="AZ273" s="1"/>
      <c r="BA273" s="182">
        <f t="shared" ref="BA273:BB273" si="780">SUM(BA164:BA169)</f>
        <v>0</v>
      </c>
      <c r="BB273" s="172">
        <f t="shared" si="780"/>
        <v>0</v>
      </c>
      <c r="BC273" s="1"/>
      <c r="BD273" s="182">
        <f t="shared" ref="BD273:BE273" si="781">SUM(BD164:BD169)</f>
        <v>0</v>
      </c>
      <c r="BE273" s="172">
        <f t="shared" si="781"/>
        <v>0</v>
      </c>
      <c r="BF273" s="1"/>
      <c r="BG273" s="182">
        <f t="shared" ref="BG273:BH273" si="782">SUM(BG164:BG169)</f>
        <v>0</v>
      </c>
      <c r="BH273" s="172">
        <f t="shared" si="782"/>
        <v>0</v>
      </c>
      <c r="BI273" s="1"/>
      <c r="BJ273" s="182">
        <f t="shared" ref="BJ273:BK273" si="783">SUM(BJ164:BJ169)</f>
        <v>0</v>
      </c>
      <c r="BK273" s="172">
        <f t="shared" si="783"/>
        <v>0</v>
      </c>
      <c r="BL273" s="1"/>
      <c r="BM273" s="182">
        <f t="shared" ref="BM273:BN273" si="784">SUM(BM164:BM169)</f>
        <v>0</v>
      </c>
      <c r="BN273" s="172">
        <f t="shared" si="784"/>
        <v>0</v>
      </c>
      <c r="BO273" s="1"/>
      <c r="BP273" s="182">
        <f t="shared" ref="BP273:BQ273" si="785">SUM(BP164:BP169)</f>
        <v>0</v>
      </c>
      <c r="BQ273" s="172">
        <f t="shared" si="785"/>
        <v>0</v>
      </c>
      <c r="BR273" s="1"/>
      <c r="BS273" s="182">
        <f t="shared" ref="BS273:BT273" si="786">SUM(BS164:BS169)</f>
        <v>0</v>
      </c>
      <c r="BT273" s="172">
        <f t="shared" si="786"/>
        <v>0</v>
      </c>
      <c r="BU273" s="1"/>
      <c r="BV273" s="182">
        <f t="shared" ref="BV273:BW273" si="787">SUM(BV164:BV169)</f>
        <v>0</v>
      </c>
      <c r="BW273" s="172">
        <f t="shared" si="787"/>
        <v>0</v>
      </c>
      <c r="BX273" s="1"/>
      <c r="BY273" s="182">
        <f t="shared" ref="BY273:BZ273" si="788">SUM(BY164:BY169)</f>
        <v>0</v>
      </c>
      <c r="BZ273" s="172">
        <f t="shared" si="788"/>
        <v>0</v>
      </c>
      <c r="CA273" s="1"/>
      <c r="CB273" s="182">
        <f t="shared" ref="CB273:CC273" si="789">SUM(CB164:CB169)</f>
        <v>0</v>
      </c>
      <c r="CC273" s="172">
        <f t="shared" si="789"/>
        <v>0</v>
      </c>
      <c r="CD273" s="1"/>
      <c r="CE273" s="182">
        <f t="shared" ref="CE273:CF273" si="790">SUM(CE164:CE169)</f>
        <v>0</v>
      </c>
      <c r="CF273" s="172">
        <f t="shared" si="790"/>
        <v>0</v>
      </c>
      <c r="CG273" s="1"/>
      <c r="CH273" s="182">
        <f t="shared" ref="CH273:CI273" si="791">SUM(CH164:CH169)</f>
        <v>0</v>
      </c>
      <c r="CI273" s="172">
        <f t="shared" si="791"/>
        <v>0</v>
      </c>
      <c r="CJ273" s="1"/>
      <c r="CK273" s="182">
        <f t="shared" ref="CK273:CL273" si="792">SUM(CK164:CK169)</f>
        <v>0</v>
      </c>
      <c r="CL273" s="172">
        <f t="shared" si="792"/>
        <v>0</v>
      </c>
      <c r="CM273" s="1"/>
      <c r="CN273" s="182">
        <f t="shared" ref="CN273:CO273" si="793">SUM(CN164:CN169)</f>
        <v>0</v>
      </c>
      <c r="CO273" s="172">
        <f t="shared" si="793"/>
        <v>0</v>
      </c>
      <c r="CP273" s="1"/>
      <c r="CQ273" s="182">
        <f t="shared" ref="CQ273:CR273" si="794">SUM(CQ164:CQ169)</f>
        <v>0</v>
      </c>
      <c r="CR273" s="172">
        <f t="shared" si="794"/>
        <v>0</v>
      </c>
      <c r="CS273" s="1"/>
      <c r="CT273" s="182">
        <f t="shared" ref="CT273:CU273" si="795">SUM(CT164:CT169)</f>
        <v>0</v>
      </c>
      <c r="CU273" s="172">
        <f t="shared" si="795"/>
        <v>0</v>
      </c>
      <c r="CV273" s="1"/>
      <c r="CW273" s="182">
        <f t="shared" ref="CW273:CX273" si="796">SUM(CW164:CW169)</f>
        <v>0</v>
      </c>
      <c r="CX273" s="172">
        <f t="shared" si="796"/>
        <v>0</v>
      </c>
      <c r="CY273" s="1"/>
      <c r="CZ273" s="182">
        <f t="shared" ref="CZ273:DA273" si="797">SUM(CZ164:CZ169)</f>
        <v>0</v>
      </c>
      <c r="DA273" s="172">
        <f t="shared" si="797"/>
        <v>0</v>
      </c>
      <c r="DB273" s="1"/>
      <c r="DC273" s="182">
        <f>SUM(DC164:DC169)</f>
        <v>0</v>
      </c>
      <c r="DD273" s="172">
        <f>SUM(DD164:DD169)</f>
        <v>0</v>
      </c>
      <c r="DE273" s="1"/>
    </row>
    <row r="274" spans="1:109" x14ac:dyDescent="0.2">
      <c r="A274" s="167"/>
      <c r="B274" s="195"/>
      <c r="C274" s="196"/>
      <c r="D274" s="170" t="s">
        <v>105</v>
      </c>
      <c r="E274" s="169" t="s">
        <v>98</v>
      </c>
      <c r="F274" s="193"/>
      <c r="H274" s="182">
        <f>'[1]Tabulka propočtu, verze 2021'!$CQ269</f>
        <v>1.4408129999999999</v>
      </c>
      <c r="I274" s="172">
        <f>'[1]Tabulka propočtu, verze 2021'!$CS269</f>
        <v>1.6327579999999999</v>
      </c>
      <c r="K274" s="182">
        <f>K134+K219</f>
        <v>1.4408129999999999</v>
      </c>
      <c r="L274" s="172">
        <f>L134+L219</f>
        <v>1.6327579999999999</v>
      </c>
      <c r="M274" s="64"/>
      <c r="N274" s="182">
        <f t="shared" si="576"/>
        <v>1.4990220000000001</v>
      </c>
      <c r="O274" s="172">
        <f t="shared" si="599"/>
        <v>1.6987209999999999</v>
      </c>
      <c r="P274"/>
      <c r="Q274" s="182">
        <f>SUM(Q126:Q133,Q205:Q218)</f>
        <v>0</v>
      </c>
      <c r="R274" s="172">
        <f>SUM(R126:R133,R205:R218)</f>
        <v>0</v>
      </c>
      <c r="S274"/>
      <c r="T274" s="182">
        <f>SUM(T126:T133,T205:T218)</f>
        <v>0</v>
      </c>
      <c r="U274" s="172">
        <f>SUM(U126:U133,U205:U218)</f>
        <v>0</v>
      </c>
      <c r="W274" s="182">
        <f>SUM(W126:W133,W205:W218)</f>
        <v>1.4990218451999999</v>
      </c>
      <c r="X274" s="172">
        <f>SUM(X126:X133,X205:X218)</f>
        <v>1.6987214231999999</v>
      </c>
      <c r="Z274" s="182">
        <f>SUM(Z126:Z133,Z205:Z218)</f>
        <v>0</v>
      </c>
      <c r="AA274" s="172">
        <f>SUM(AA126:AA133,AA205:AA218)</f>
        <v>0</v>
      </c>
      <c r="AB274" s="1"/>
      <c r="AC274" s="182">
        <f>SUM(AC126:AC133,AC205:AC218)</f>
        <v>0</v>
      </c>
      <c r="AD274" s="172">
        <f>SUM(AD126:AD133,AD205:AD218)</f>
        <v>0</v>
      </c>
      <c r="AE274" s="1"/>
      <c r="AF274" s="182">
        <f>SUM(AF126:AF133,AF205:AF218)</f>
        <v>0</v>
      </c>
      <c r="AG274" s="172">
        <f>SUM(AG126:AG133,AG205:AG218)</f>
        <v>0</v>
      </c>
      <c r="AH274" s="1"/>
      <c r="AI274" s="182">
        <f>SUM(AI126:AI133,AI205:AI218)</f>
        <v>0</v>
      </c>
      <c r="AJ274" s="172">
        <f>SUM(AJ126:AJ133,AJ205:AJ218)</f>
        <v>0</v>
      </c>
      <c r="AK274" s="1"/>
      <c r="AL274" s="182">
        <f>SUM(AL126:AL133,AL205:AL218)</f>
        <v>0</v>
      </c>
      <c r="AM274" s="172">
        <f>SUM(AM126:AM133,AM205:AM218)</f>
        <v>0</v>
      </c>
      <c r="AN274" s="1"/>
      <c r="AO274" s="182">
        <f t="shared" ref="AO274:AP274" si="798">SUM(AO126:AO133,AO205:AO218)</f>
        <v>0</v>
      </c>
      <c r="AP274" s="172">
        <f t="shared" si="798"/>
        <v>0</v>
      </c>
      <c r="AQ274" s="1"/>
      <c r="AR274" s="182">
        <f t="shared" ref="AR274:AS274" si="799">SUM(AR126:AR133,AR205:AR218)</f>
        <v>0</v>
      </c>
      <c r="AS274" s="172">
        <f t="shared" si="799"/>
        <v>0</v>
      </c>
      <c r="AT274" s="1"/>
      <c r="AU274" s="182">
        <f t="shared" ref="AU274:AV274" si="800">SUM(AU126:AU133,AU205:AU218)</f>
        <v>0</v>
      </c>
      <c r="AV274" s="172">
        <f t="shared" si="800"/>
        <v>0</v>
      </c>
      <c r="AW274" s="1"/>
      <c r="AX274" s="182">
        <f t="shared" ref="AX274:AY274" si="801">SUM(AX126:AX133,AX205:AX218)</f>
        <v>0</v>
      </c>
      <c r="AY274" s="172">
        <f t="shared" si="801"/>
        <v>0</v>
      </c>
      <c r="AZ274" s="1"/>
      <c r="BA274" s="182">
        <f t="shared" ref="BA274:BB274" si="802">SUM(BA126:BA133,BA205:BA218)</f>
        <v>0</v>
      </c>
      <c r="BB274" s="172">
        <f t="shared" si="802"/>
        <v>0</v>
      </c>
      <c r="BC274" s="1"/>
      <c r="BD274" s="182">
        <f t="shared" ref="BD274:BE274" si="803">SUM(BD126:BD133,BD205:BD218)</f>
        <v>0</v>
      </c>
      <c r="BE274" s="172">
        <f t="shared" si="803"/>
        <v>0</v>
      </c>
      <c r="BF274" s="1"/>
      <c r="BG274" s="182">
        <f t="shared" ref="BG274:BH274" si="804">SUM(BG126:BG133,BG205:BG218)</f>
        <v>0</v>
      </c>
      <c r="BH274" s="172">
        <f t="shared" si="804"/>
        <v>0</v>
      </c>
      <c r="BI274" s="1"/>
      <c r="BJ274" s="182">
        <f t="shared" ref="BJ274:BK274" si="805">SUM(BJ126:BJ133,BJ205:BJ218)</f>
        <v>0</v>
      </c>
      <c r="BK274" s="172">
        <f t="shared" si="805"/>
        <v>0</v>
      </c>
      <c r="BL274" s="1"/>
      <c r="BM274" s="182">
        <f t="shared" ref="BM274:BN274" si="806">SUM(BM126:BM133,BM205:BM218)</f>
        <v>0</v>
      </c>
      <c r="BN274" s="172">
        <f t="shared" si="806"/>
        <v>0</v>
      </c>
      <c r="BO274" s="1"/>
      <c r="BP274" s="182">
        <f t="shared" ref="BP274:BQ274" si="807">SUM(BP126:BP133,BP205:BP218)</f>
        <v>0</v>
      </c>
      <c r="BQ274" s="172">
        <f t="shared" si="807"/>
        <v>0</v>
      </c>
      <c r="BR274" s="1"/>
      <c r="BS274" s="182">
        <f t="shared" ref="BS274:BT274" si="808">SUM(BS126:BS133,BS205:BS218)</f>
        <v>0</v>
      </c>
      <c r="BT274" s="172">
        <f t="shared" si="808"/>
        <v>0</v>
      </c>
      <c r="BU274" s="1"/>
      <c r="BV274" s="182">
        <f t="shared" ref="BV274:BW274" si="809">SUM(BV126:BV133,BV205:BV218)</f>
        <v>0</v>
      </c>
      <c r="BW274" s="172">
        <f t="shared" si="809"/>
        <v>0</v>
      </c>
      <c r="BX274" s="1"/>
      <c r="BY274" s="182">
        <f t="shared" ref="BY274:BZ274" si="810">SUM(BY126:BY133,BY205:BY218)</f>
        <v>0</v>
      </c>
      <c r="BZ274" s="172">
        <f t="shared" si="810"/>
        <v>0</v>
      </c>
      <c r="CA274" s="1"/>
      <c r="CB274" s="182">
        <f t="shared" ref="CB274:CC274" si="811">SUM(CB126:CB133,CB205:CB218)</f>
        <v>0</v>
      </c>
      <c r="CC274" s="172">
        <f t="shared" si="811"/>
        <v>0</v>
      </c>
      <c r="CD274" s="1"/>
      <c r="CE274" s="182">
        <f t="shared" ref="CE274:CF274" si="812">SUM(CE126:CE133,CE205:CE218)</f>
        <v>0</v>
      </c>
      <c r="CF274" s="172">
        <f t="shared" si="812"/>
        <v>0</v>
      </c>
      <c r="CG274" s="1"/>
      <c r="CH274" s="182">
        <f t="shared" ref="CH274:CI274" si="813">SUM(CH126:CH133,CH205:CH218)</f>
        <v>0</v>
      </c>
      <c r="CI274" s="172">
        <f t="shared" si="813"/>
        <v>0</v>
      </c>
      <c r="CJ274" s="1"/>
      <c r="CK274" s="182">
        <f t="shared" ref="CK274:CL274" si="814">SUM(CK126:CK133,CK205:CK218)</f>
        <v>0</v>
      </c>
      <c r="CL274" s="172">
        <f t="shared" si="814"/>
        <v>0</v>
      </c>
      <c r="CM274" s="1"/>
      <c r="CN274" s="182">
        <f t="shared" ref="CN274:CO274" si="815">SUM(CN126:CN133,CN205:CN218)</f>
        <v>0</v>
      </c>
      <c r="CO274" s="172">
        <f t="shared" si="815"/>
        <v>0</v>
      </c>
      <c r="CP274" s="1"/>
      <c r="CQ274" s="182">
        <f t="shared" ref="CQ274:CR274" si="816">SUM(CQ126:CQ133,CQ205:CQ218)</f>
        <v>0</v>
      </c>
      <c r="CR274" s="172">
        <f t="shared" si="816"/>
        <v>0</v>
      </c>
      <c r="CS274" s="1"/>
      <c r="CT274" s="182">
        <f t="shared" ref="CT274:CU274" si="817">SUM(CT126:CT133,CT205:CT218)</f>
        <v>0</v>
      </c>
      <c r="CU274" s="172">
        <f t="shared" si="817"/>
        <v>0</v>
      </c>
      <c r="CV274" s="1"/>
      <c r="CW274" s="182">
        <f t="shared" ref="CW274:CX274" si="818">SUM(CW126:CW133,CW205:CW218)</f>
        <v>0</v>
      </c>
      <c r="CX274" s="172">
        <f t="shared" si="818"/>
        <v>0</v>
      </c>
      <c r="CY274" s="1"/>
      <c r="CZ274" s="182">
        <f t="shared" ref="CZ274:DA274" si="819">SUM(CZ126:CZ133,CZ205:CZ218)</f>
        <v>0</v>
      </c>
      <c r="DA274" s="172">
        <f t="shared" si="819"/>
        <v>0</v>
      </c>
      <c r="DB274" s="1"/>
      <c r="DC274" s="182">
        <f>SUM(DC126:DC133,DC205:DC218)</f>
        <v>0</v>
      </c>
      <c r="DD274" s="172">
        <f>SUM(DD126:DD133,DD205:DD218)</f>
        <v>0</v>
      </c>
      <c r="DE274" s="1"/>
    </row>
    <row r="275" spans="1:109" ht="13.5" thickBot="1" x14ac:dyDescent="0.25">
      <c r="A275" s="167"/>
      <c r="B275" s="197"/>
      <c r="C275" s="198"/>
      <c r="D275" s="199" t="s">
        <v>106</v>
      </c>
      <c r="E275" s="200" t="s">
        <v>98</v>
      </c>
      <c r="F275" s="193"/>
      <c r="H275" s="182">
        <f>'[1]Tabulka propočtu, verze 2021'!$CQ270</f>
        <v>0</v>
      </c>
      <c r="I275" s="172">
        <f>'[1]Tabulka propočtu, verze 2021'!$CS270</f>
        <v>0</v>
      </c>
      <c r="K275" s="182">
        <f>K204</f>
        <v>0</v>
      </c>
      <c r="L275" s="172">
        <f>L204</f>
        <v>0</v>
      </c>
      <c r="M275" s="64"/>
      <c r="N275" s="182">
        <f t="shared" si="576"/>
        <v>0</v>
      </c>
      <c r="O275" s="172">
        <f t="shared" si="599"/>
        <v>0</v>
      </c>
      <c r="P275"/>
      <c r="Q275" s="182">
        <f>SUM(Q198:Q203)</f>
        <v>0</v>
      </c>
      <c r="R275" s="172">
        <f>SUM(R198:R203)</f>
        <v>0</v>
      </c>
      <c r="S275"/>
      <c r="T275" s="182">
        <f>SUM(T198:T203)</f>
        <v>0</v>
      </c>
      <c r="U275" s="172">
        <f>SUM(U198:U203)</f>
        <v>0</v>
      </c>
      <c r="W275" s="182">
        <f>SUM(W198:W203)</f>
        <v>0</v>
      </c>
      <c r="X275" s="172">
        <f>SUM(X198:X203)</f>
        <v>0</v>
      </c>
      <c r="Z275" s="182">
        <f>SUM(Z198:Z203)</f>
        <v>0</v>
      </c>
      <c r="AA275" s="172">
        <f>SUM(AA198:AA203)</f>
        <v>0</v>
      </c>
      <c r="AB275" s="1"/>
      <c r="AC275" s="182">
        <f>SUM(AC198:AC203)</f>
        <v>0</v>
      </c>
      <c r="AD275" s="172">
        <f>SUM(AD198:AD203)</f>
        <v>0</v>
      </c>
      <c r="AE275" s="1"/>
      <c r="AF275" s="182">
        <f>SUM(AF198:AF203)</f>
        <v>0</v>
      </c>
      <c r="AG275" s="172">
        <f>SUM(AG198:AG203)</f>
        <v>0</v>
      </c>
      <c r="AH275" s="1"/>
      <c r="AI275" s="182">
        <f>SUM(AI198:AI203)</f>
        <v>0</v>
      </c>
      <c r="AJ275" s="172">
        <f>SUM(AJ198:AJ203)</f>
        <v>0</v>
      </c>
      <c r="AK275" s="1"/>
      <c r="AL275" s="182">
        <f>SUM(AL198:AL203)</f>
        <v>0</v>
      </c>
      <c r="AM275" s="172">
        <f>SUM(AM198:AM203)</f>
        <v>0</v>
      </c>
      <c r="AN275" s="1"/>
      <c r="AO275" s="182">
        <f t="shared" ref="AO275:AP275" si="820">SUM(AO198:AO203)</f>
        <v>0</v>
      </c>
      <c r="AP275" s="172">
        <f t="shared" si="820"/>
        <v>0</v>
      </c>
      <c r="AQ275" s="1"/>
      <c r="AR275" s="182">
        <f t="shared" ref="AR275:AS275" si="821">SUM(AR198:AR203)</f>
        <v>0</v>
      </c>
      <c r="AS275" s="172">
        <f t="shared" si="821"/>
        <v>0</v>
      </c>
      <c r="AT275" s="1"/>
      <c r="AU275" s="182">
        <f t="shared" ref="AU275:AV275" si="822">SUM(AU198:AU203)</f>
        <v>0</v>
      </c>
      <c r="AV275" s="172">
        <f t="shared" si="822"/>
        <v>0</v>
      </c>
      <c r="AW275" s="1"/>
      <c r="AX275" s="182">
        <f t="shared" ref="AX275:AY275" si="823">SUM(AX198:AX203)</f>
        <v>0</v>
      </c>
      <c r="AY275" s="172">
        <f t="shared" si="823"/>
        <v>0</v>
      </c>
      <c r="AZ275" s="1"/>
      <c r="BA275" s="182">
        <f t="shared" ref="BA275:BB275" si="824">SUM(BA198:BA203)</f>
        <v>0</v>
      </c>
      <c r="BB275" s="172">
        <f t="shared" si="824"/>
        <v>0</v>
      </c>
      <c r="BC275" s="1"/>
      <c r="BD275" s="182">
        <f t="shared" ref="BD275:BE275" si="825">SUM(BD198:BD203)</f>
        <v>0</v>
      </c>
      <c r="BE275" s="172">
        <f t="shared" si="825"/>
        <v>0</v>
      </c>
      <c r="BF275" s="1"/>
      <c r="BG275" s="182">
        <f t="shared" ref="BG275:BH275" si="826">SUM(BG198:BG203)</f>
        <v>0</v>
      </c>
      <c r="BH275" s="172">
        <f t="shared" si="826"/>
        <v>0</v>
      </c>
      <c r="BI275" s="1"/>
      <c r="BJ275" s="182">
        <f t="shared" ref="BJ275:BK275" si="827">SUM(BJ198:BJ203)</f>
        <v>0</v>
      </c>
      <c r="BK275" s="172">
        <f t="shared" si="827"/>
        <v>0</v>
      </c>
      <c r="BL275" s="1"/>
      <c r="BM275" s="182">
        <f t="shared" ref="BM275:BN275" si="828">SUM(BM198:BM203)</f>
        <v>0</v>
      </c>
      <c r="BN275" s="172">
        <f t="shared" si="828"/>
        <v>0</v>
      </c>
      <c r="BO275" s="1"/>
      <c r="BP275" s="182">
        <f t="shared" ref="BP275:BQ275" si="829">SUM(BP198:BP203)</f>
        <v>0</v>
      </c>
      <c r="BQ275" s="172">
        <f t="shared" si="829"/>
        <v>0</v>
      </c>
      <c r="BR275" s="1"/>
      <c r="BS275" s="182">
        <f t="shared" ref="BS275:BT275" si="830">SUM(BS198:BS203)</f>
        <v>0</v>
      </c>
      <c r="BT275" s="172">
        <f t="shared" si="830"/>
        <v>0</v>
      </c>
      <c r="BU275" s="1"/>
      <c r="BV275" s="182">
        <f t="shared" ref="BV275:BW275" si="831">SUM(BV198:BV203)</f>
        <v>0</v>
      </c>
      <c r="BW275" s="172">
        <f t="shared" si="831"/>
        <v>0</v>
      </c>
      <c r="BX275" s="1"/>
      <c r="BY275" s="182">
        <f t="shared" ref="BY275:BZ275" si="832">SUM(BY198:BY203)</f>
        <v>0</v>
      </c>
      <c r="BZ275" s="172">
        <f t="shared" si="832"/>
        <v>0</v>
      </c>
      <c r="CA275" s="1"/>
      <c r="CB275" s="182">
        <f t="shared" ref="CB275:CC275" si="833">SUM(CB198:CB203)</f>
        <v>0</v>
      </c>
      <c r="CC275" s="172">
        <f t="shared" si="833"/>
        <v>0</v>
      </c>
      <c r="CD275" s="1"/>
      <c r="CE275" s="182">
        <f t="shared" ref="CE275:CF275" si="834">SUM(CE198:CE203)</f>
        <v>0</v>
      </c>
      <c r="CF275" s="172">
        <f t="shared" si="834"/>
        <v>0</v>
      </c>
      <c r="CG275" s="1"/>
      <c r="CH275" s="182">
        <f t="shared" ref="CH275:CI275" si="835">SUM(CH198:CH203)</f>
        <v>0</v>
      </c>
      <c r="CI275" s="172">
        <f t="shared" si="835"/>
        <v>0</v>
      </c>
      <c r="CJ275" s="1"/>
      <c r="CK275" s="182">
        <f t="shared" ref="CK275:CL275" si="836">SUM(CK198:CK203)</f>
        <v>0</v>
      </c>
      <c r="CL275" s="172">
        <f t="shared" si="836"/>
        <v>0</v>
      </c>
      <c r="CM275" s="1"/>
      <c r="CN275" s="182">
        <f t="shared" ref="CN275:CO275" si="837">SUM(CN198:CN203)</f>
        <v>0</v>
      </c>
      <c r="CO275" s="172">
        <f t="shared" si="837"/>
        <v>0</v>
      </c>
      <c r="CP275" s="1"/>
      <c r="CQ275" s="182">
        <f t="shared" ref="CQ275:CR275" si="838">SUM(CQ198:CQ203)</f>
        <v>0</v>
      </c>
      <c r="CR275" s="172">
        <f t="shared" si="838"/>
        <v>0</v>
      </c>
      <c r="CS275" s="1"/>
      <c r="CT275" s="182">
        <f t="shared" ref="CT275:CU275" si="839">SUM(CT198:CT203)</f>
        <v>0</v>
      </c>
      <c r="CU275" s="172">
        <f t="shared" si="839"/>
        <v>0</v>
      </c>
      <c r="CV275" s="1"/>
      <c r="CW275" s="182">
        <f t="shared" ref="CW275:CX275" si="840">SUM(CW198:CW203)</f>
        <v>0</v>
      </c>
      <c r="CX275" s="172">
        <f t="shared" si="840"/>
        <v>0</v>
      </c>
      <c r="CY275" s="1"/>
      <c r="CZ275" s="182">
        <f t="shared" ref="CZ275:DA275" si="841">SUM(CZ198:CZ203)</f>
        <v>0</v>
      </c>
      <c r="DA275" s="172">
        <f t="shared" si="841"/>
        <v>0</v>
      </c>
      <c r="DB275" s="1"/>
      <c r="DC275" s="182">
        <f>SUM(DC198:DC203)</f>
        <v>0</v>
      </c>
      <c r="DD275" s="172">
        <f>SUM(DD198:DD203)</f>
        <v>0</v>
      </c>
      <c r="DE275" s="1"/>
    </row>
    <row r="276" spans="1:109" ht="13.5" thickBot="1" x14ac:dyDescent="0.25">
      <c r="A276" s="167"/>
      <c r="B276" s="201" t="s">
        <v>107</v>
      </c>
      <c r="C276" s="202"/>
      <c r="D276" s="203" t="s">
        <v>108</v>
      </c>
      <c r="E276" s="204" t="s">
        <v>98</v>
      </c>
      <c r="F276" s="193"/>
      <c r="H276" s="205">
        <f>SUM(H264:H275)</f>
        <v>64.612635000000012</v>
      </c>
      <c r="I276" s="205">
        <f>SUM(I264:I275)</f>
        <v>74.418019999999999</v>
      </c>
      <c r="K276" s="205">
        <f>SUM(K264:K275)</f>
        <v>64.612635000000012</v>
      </c>
      <c r="L276" s="205">
        <f>SUM(L264:L275)</f>
        <v>74.418019999999999</v>
      </c>
      <c r="M276" s="64"/>
      <c r="N276" s="205">
        <f>(SUM(N264:N275))</f>
        <v>67.222986000000006</v>
      </c>
      <c r="O276" s="205">
        <f>(SUM(O264:O275))</f>
        <v>77.424509</v>
      </c>
      <c r="P276"/>
      <c r="Q276" s="205">
        <f>SUM(Q264:Q275)</f>
        <v>0</v>
      </c>
      <c r="R276" s="205">
        <f>SUM(R264:R275)</f>
        <v>0</v>
      </c>
      <c r="S276"/>
      <c r="T276" s="205">
        <f>SUM(T264:T275)</f>
        <v>0</v>
      </c>
      <c r="U276" s="205">
        <f>SUM(U264:U275)</f>
        <v>0</v>
      </c>
      <c r="W276" s="205">
        <f>SUM(W264:W275)</f>
        <v>67.222985453999996</v>
      </c>
      <c r="X276" s="205">
        <f>SUM(X264:X275)</f>
        <v>77.424508008000004</v>
      </c>
      <c r="Z276" s="205">
        <f>SUM(Z264:Z275)</f>
        <v>0</v>
      </c>
      <c r="AA276" s="205">
        <f>SUM(AA264:AA275)</f>
        <v>0</v>
      </c>
      <c r="AB276" s="1"/>
      <c r="AC276" s="205">
        <f>SUM(AC264:AC275)</f>
        <v>0</v>
      </c>
      <c r="AD276" s="205">
        <f>SUM(AD264:AD275)</f>
        <v>0</v>
      </c>
      <c r="AE276" s="1"/>
      <c r="AF276" s="205">
        <f>SUM(AF264:AF275)</f>
        <v>0</v>
      </c>
      <c r="AG276" s="205">
        <f>SUM(AG264:AG275)</f>
        <v>0</v>
      </c>
      <c r="AH276" s="1"/>
      <c r="AI276" s="205">
        <f>SUM(AI264:AI275)</f>
        <v>0</v>
      </c>
      <c r="AJ276" s="205">
        <f>SUM(AJ264:AJ275)</f>
        <v>0</v>
      </c>
      <c r="AK276" s="1"/>
      <c r="AL276" s="205">
        <f>SUM(AL264:AL275)</f>
        <v>0</v>
      </c>
      <c r="AM276" s="205">
        <f>SUM(AM264:AM275)</f>
        <v>0</v>
      </c>
      <c r="AN276" s="1"/>
      <c r="AO276" s="205">
        <f t="shared" ref="AO276:AP276" si="842">SUM(AO264:AO275)</f>
        <v>0</v>
      </c>
      <c r="AP276" s="205">
        <f t="shared" si="842"/>
        <v>0</v>
      </c>
      <c r="AQ276" s="1"/>
      <c r="AR276" s="205">
        <f t="shared" ref="AR276:AS276" si="843">SUM(AR264:AR275)</f>
        <v>0</v>
      </c>
      <c r="AS276" s="205">
        <f t="shared" si="843"/>
        <v>0</v>
      </c>
      <c r="AT276" s="1"/>
      <c r="AU276" s="205">
        <f t="shared" ref="AU276:AV276" si="844">SUM(AU264:AU275)</f>
        <v>0</v>
      </c>
      <c r="AV276" s="205">
        <f t="shared" si="844"/>
        <v>0</v>
      </c>
      <c r="AW276" s="1"/>
      <c r="AX276" s="205">
        <f t="shared" ref="AX276:AY276" si="845">SUM(AX264:AX275)</f>
        <v>0</v>
      </c>
      <c r="AY276" s="205">
        <f t="shared" si="845"/>
        <v>0</v>
      </c>
      <c r="AZ276" s="1"/>
      <c r="BA276" s="205">
        <f t="shared" ref="BA276:BB276" si="846">SUM(BA264:BA275)</f>
        <v>0</v>
      </c>
      <c r="BB276" s="205">
        <f t="shared" si="846"/>
        <v>0</v>
      </c>
      <c r="BC276" s="1"/>
      <c r="BD276" s="205">
        <f t="shared" ref="BD276:BE276" si="847">SUM(BD264:BD275)</f>
        <v>0</v>
      </c>
      <c r="BE276" s="205">
        <f t="shared" si="847"/>
        <v>0</v>
      </c>
      <c r="BF276" s="1"/>
      <c r="BG276" s="205">
        <f t="shared" ref="BG276:BH276" si="848">SUM(BG264:BG275)</f>
        <v>0</v>
      </c>
      <c r="BH276" s="205">
        <f t="shared" si="848"/>
        <v>0</v>
      </c>
      <c r="BI276" s="1"/>
      <c r="BJ276" s="205">
        <f t="shared" ref="BJ276:BK276" si="849">SUM(BJ264:BJ275)</f>
        <v>0</v>
      </c>
      <c r="BK276" s="205">
        <f t="shared" si="849"/>
        <v>0</v>
      </c>
      <c r="BL276" s="1"/>
      <c r="BM276" s="205">
        <f t="shared" ref="BM276:BN276" si="850">SUM(BM264:BM275)</f>
        <v>0</v>
      </c>
      <c r="BN276" s="205">
        <f t="shared" si="850"/>
        <v>0</v>
      </c>
      <c r="BO276" s="1"/>
      <c r="BP276" s="205">
        <f t="shared" ref="BP276:BQ276" si="851">SUM(BP264:BP275)</f>
        <v>0</v>
      </c>
      <c r="BQ276" s="205">
        <f t="shared" si="851"/>
        <v>0</v>
      </c>
      <c r="BR276" s="1"/>
      <c r="BS276" s="205">
        <f t="shared" ref="BS276:BT276" si="852">SUM(BS264:BS275)</f>
        <v>0</v>
      </c>
      <c r="BT276" s="205">
        <f t="shared" si="852"/>
        <v>0</v>
      </c>
      <c r="BU276" s="1"/>
      <c r="BV276" s="205">
        <f t="shared" ref="BV276:BW276" si="853">SUM(BV264:BV275)</f>
        <v>0</v>
      </c>
      <c r="BW276" s="205">
        <f t="shared" si="853"/>
        <v>0</v>
      </c>
      <c r="BX276" s="1"/>
      <c r="BY276" s="205">
        <f t="shared" ref="BY276:BZ276" si="854">SUM(BY264:BY275)</f>
        <v>0</v>
      </c>
      <c r="BZ276" s="205">
        <f t="shared" si="854"/>
        <v>0</v>
      </c>
      <c r="CA276" s="1"/>
      <c r="CB276" s="205">
        <f t="shared" ref="CB276:CC276" si="855">SUM(CB264:CB275)</f>
        <v>0</v>
      </c>
      <c r="CC276" s="205">
        <f t="shared" si="855"/>
        <v>0</v>
      </c>
      <c r="CD276" s="1"/>
      <c r="CE276" s="205">
        <f t="shared" ref="CE276:CF276" si="856">SUM(CE264:CE275)</f>
        <v>0</v>
      </c>
      <c r="CF276" s="205">
        <f t="shared" si="856"/>
        <v>0</v>
      </c>
      <c r="CG276" s="1"/>
      <c r="CH276" s="205">
        <f t="shared" ref="CH276:CI276" si="857">SUM(CH264:CH275)</f>
        <v>0</v>
      </c>
      <c r="CI276" s="205">
        <f t="shared" si="857"/>
        <v>0</v>
      </c>
      <c r="CJ276" s="1"/>
      <c r="CK276" s="205">
        <f t="shared" ref="CK276:CL276" si="858">SUM(CK264:CK275)</f>
        <v>0</v>
      </c>
      <c r="CL276" s="205">
        <f t="shared" si="858"/>
        <v>0</v>
      </c>
      <c r="CM276" s="1"/>
      <c r="CN276" s="205">
        <f t="shared" ref="CN276:CO276" si="859">SUM(CN264:CN275)</f>
        <v>0</v>
      </c>
      <c r="CO276" s="205">
        <f t="shared" si="859"/>
        <v>0</v>
      </c>
      <c r="CP276" s="1"/>
      <c r="CQ276" s="205">
        <f t="shared" ref="CQ276:CR276" si="860">SUM(CQ264:CQ275)</f>
        <v>0</v>
      </c>
      <c r="CR276" s="205">
        <f t="shared" si="860"/>
        <v>0</v>
      </c>
      <c r="CS276" s="1"/>
      <c r="CT276" s="205">
        <f t="shared" ref="CT276:CU276" si="861">SUM(CT264:CT275)</f>
        <v>0</v>
      </c>
      <c r="CU276" s="205">
        <f t="shared" si="861"/>
        <v>0</v>
      </c>
      <c r="CV276" s="1"/>
      <c r="CW276" s="205">
        <f t="shared" ref="CW276:CX276" si="862">SUM(CW264:CW275)</f>
        <v>0</v>
      </c>
      <c r="CX276" s="205">
        <f t="shared" si="862"/>
        <v>0</v>
      </c>
      <c r="CY276" s="1"/>
      <c r="CZ276" s="205">
        <f t="shared" ref="CZ276:DA276" si="863">SUM(CZ264:CZ275)</f>
        <v>0</v>
      </c>
      <c r="DA276" s="205">
        <f t="shared" si="863"/>
        <v>0</v>
      </c>
      <c r="DB276" s="1"/>
      <c r="DC276" s="205">
        <f>SUM(DC264:DC275)</f>
        <v>0</v>
      </c>
      <c r="DD276" s="205">
        <f>SUM(DD264:DD275)</f>
        <v>0</v>
      </c>
      <c r="DE276" s="1"/>
    </row>
    <row r="277" spans="1:109" x14ac:dyDescent="0.2">
      <c r="A277" s="167"/>
      <c r="B277" s="201"/>
      <c r="C277" s="191"/>
      <c r="D277" s="192" t="s">
        <v>109</v>
      </c>
      <c r="E277" s="206" t="s">
        <v>98</v>
      </c>
      <c r="F277" s="193"/>
      <c r="H277" s="194">
        <f>'[1]Tabulka propočtu, verze 2021'!$CQ272</f>
        <v>4.7689810000000001</v>
      </c>
      <c r="I277" s="172">
        <f>'[1]Tabulka propočtu, verze 2021'!$CS272</f>
        <v>5.4927060000000001</v>
      </c>
      <c r="K277" s="194">
        <f>K255+K256</f>
        <v>4.7689810000000001</v>
      </c>
      <c r="L277" s="172">
        <f>L255+L256</f>
        <v>5.4927060000000001</v>
      </c>
      <c r="M277" s="64"/>
      <c r="N277" s="194">
        <f>ROUND((N255+N256),6)</f>
        <v>4.7689810000000001</v>
      </c>
      <c r="O277" s="172">
        <f>ROUND((O255+O256),6)</f>
        <v>5.4927060000000001</v>
      </c>
      <c r="P277"/>
      <c r="Q277" s="194">
        <f>Q255+Q256</f>
        <v>0</v>
      </c>
      <c r="R277" s="172">
        <f>R255+R256</f>
        <v>0</v>
      </c>
      <c r="S277"/>
      <c r="T277" s="194">
        <f>T255+T256</f>
        <v>0</v>
      </c>
      <c r="U277" s="172">
        <f>U255+U256</f>
        <v>0</v>
      </c>
      <c r="W277" s="194">
        <f>W255+W256</f>
        <v>4.7689810000000001</v>
      </c>
      <c r="X277" s="172">
        <f>X255+X256</f>
        <v>5.4927060000000001</v>
      </c>
      <c r="Z277" s="194">
        <f>Z255+Z256</f>
        <v>0</v>
      </c>
      <c r="AA277" s="172">
        <f>AA255+AA256</f>
        <v>0</v>
      </c>
      <c r="AB277" s="1"/>
      <c r="AC277" s="194">
        <f>AC255+AC256</f>
        <v>0</v>
      </c>
      <c r="AD277" s="172">
        <f>AD255+AD256</f>
        <v>0</v>
      </c>
      <c r="AE277" s="1"/>
      <c r="AF277" s="194">
        <f>AF255+AF256</f>
        <v>0</v>
      </c>
      <c r="AG277" s="172">
        <f>AG255+AG256</f>
        <v>0</v>
      </c>
      <c r="AH277" s="1"/>
      <c r="AI277" s="194">
        <f>AI255+AI256</f>
        <v>0</v>
      </c>
      <c r="AJ277" s="172">
        <f>AJ255+AJ256</f>
        <v>0</v>
      </c>
      <c r="AK277" s="1"/>
      <c r="AL277" s="194">
        <f>AL255+AL256</f>
        <v>0</v>
      </c>
      <c r="AM277" s="172">
        <f>AM255+AM256</f>
        <v>0</v>
      </c>
      <c r="AN277" s="1"/>
      <c r="AO277" s="194">
        <f t="shared" ref="AO277:AP277" si="864">AO255+AO256</f>
        <v>0</v>
      </c>
      <c r="AP277" s="172">
        <f t="shared" si="864"/>
        <v>0</v>
      </c>
      <c r="AQ277" s="1"/>
      <c r="AR277" s="194">
        <f t="shared" ref="AR277:AS277" si="865">AR255+AR256</f>
        <v>0</v>
      </c>
      <c r="AS277" s="172">
        <f t="shared" si="865"/>
        <v>0</v>
      </c>
      <c r="AT277" s="1"/>
      <c r="AU277" s="194">
        <f t="shared" ref="AU277:AV277" si="866">AU255+AU256</f>
        <v>0</v>
      </c>
      <c r="AV277" s="172">
        <f t="shared" si="866"/>
        <v>0</v>
      </c>
      <c r="AW277" s="1"/>
      <c r="AX277" s="194">
        <f t="shared" ref="AX277:AY277" si="867">AX255+AX256</f>
        <v>0</v>
      </c>
      <c r="AY277" s="172">
        <f t="shared" si="867"/>
        <v>0</v>
      </c>
      <c r="AZ277" s="1"/>
      <c r="BA277" s="194">
        <f t="shared" ref="BA277:BB277" si="868">BA255+BA256</f>
        <v>0</v>
      </c>
      <c r="BB277" s="172">
        <f t="shared" si="868"/>
        <v>0</v>
      </c>
      <c r="BC277" s="1"/>
      <c r="BD277" s="194">
        <f t="shared" ref="BD277:BE277" si="869">BD255+BD256</f>
        <v>0</v>
      </c>
      <c r="BE277" s="172">
        <f t="shared" si="869"/>
        <v>0</v>
      </c>
      <c r="BF277" s="1"/>
      <c r="BG277" s="194">
        <f t="shared" ref="BG277:BH277" si="870">BG255+BG256</f>
        <v>0</v>
      </c>
      <c r="BH277" s="172">
        <f t="shared" si="870"/>
        <v>0</v>
      </c>
      <c r="BI277" s="1"/>
      <c r="BJ277" s="194">
        <f t="shared" ref="BJ277:BK277" si="871">BJ255+BJ256</f>
        <v>0</v>
      </c>
      <c r="BK277" s="172">
        <f t="shared" si="871"/>
        <v>0</v>
      </c>
      <c r="BL277" s="1"/>
      <c r="BM277" s="194">
        <f t="shared" ref="BM277:BN277" si="872">BM255+BM256</f>
        <v>0</v>
      </c>
      <c r="BN277" s="172">
        <f t="shared" si="872"/>
        <v>0</v>
      </c>
      <c r="BO277" s="1"/>
      <c r="BP277" s="194">
        <f t="shared" ref="BP277:BQ277" si="873">BP255+BP256</f>
        <v>0</v>
      </c>
      <c r="BQ277" s="172">
        <f t="shared" si="873"/>
        <v>0</v>
      </c>
      <c r="BR277" s="1"/>
      <c r="BS277" s="194">
        <f t="shared" ref="BS277:BT277" si="874">BS255+BS256</f>
        <v>0</v>
      </c>
      <c r="BT277" s="172">
        <f t="shared" si="874"/>
        <v>0</v>
      </c>
      <c r="BU277" s="1"/>
      <c r="BV277" s="194">
        <f t="shared" ref="BV277:BW277" si="875">BV255+BV256</f>
        <v>0</v>
      </c>
      <c r="BW277" s="172">
        <f t="shared" si="875"/>
        <v>0</v>
      </c>
      <c r="BX277" s="1"/>
      <c r="BY277" s="194">
        <f t="shared" ref="BY277:BZ277" si="876">BY255+BY256</f>
        <v>0</v>
      </c>
      <c r="BZ277" s="172">
        <f t="shared" si="876"/>
        <v>0</v>
      </c>
      <c r="CA277" s="1"/>
      <c r="CB277" s="194">
        <f t="shared" ref="CB277:CC277" si="877">CB255+CB256</f>
        <v>0</v>
      </c>
      <c r="CC277" s="172">
        <f t="shared" si="877"/>
        <v>0</v>
      </c>
      <c r="CD277" s="1"/>
      <c r="CE277" s="194">
        <f t="shared" ref="CE277:CF277" si="878">CE255+CE256</f>
        <v>0</v>
      </c>
      <c r="CF277" s="172">
        <f t="shared" si="878"/>
        <v>0</v>
      </c>
      <c r="CG277" s="1"/>
      <c r="CH277" s="194">
        <f t="shared" ref="CH277:CI277" si="879">CH255+CH256</f>
        <v>0</v>
      </c>
      <c r="CI277" s="172">
        <f t="shared" si="879"/>
        <v>0</v>
      </c>
      <c r="CJ277" s="1"/>
      <c r="CK277" s="194">
        <f t="shared" ref="CK277:CL277" si="880">CK255+CK256</f>
        <v>0</v>
      </c>
      <c r="CL277" s="172">
        <f t="shared" si="880"/>
        <v>0</v>
      </c>
      <c r="CM277" s="1"/>
      <c r="CN277" s="194">
        <f t="shared" ref="CN277:CO277" si="881">CN255+CN256</f>
        <v>0</v>
      </c>
      <c r="CO277" s="172">
        <f t="shared" si="881"/>
        <v>0</v>
      </c>
      <c r="CP277" s="1"/>
      <c r="CQ277" s="194">
        <f t="shared" ref="CQ277:CR277" si="882">CQ255+CQ256</f>
        <v>0</v>
      </c>
      <c r="CR277" s="172">
        <f t="shared" si="882"/>
        <v>0</v>
      </c>
      <c r="CS277" s="1"/>
      <c r="CT277" s="194">
        <f t="shared" ref="CT277:CU277" si="883">CT255+CT256</f>
        <v>0</v>
      </c>
      <c r="CU277" s="172">
        <f t="shared" si="883"/>
        <v>0</v>
      </c>
      <c r="CV277" s="1"/>
      <c r="CW277" s="194">
        <f t="shared" ref="CW277:CX277" si="884">CW255+CW256</f>
        <v>0</v>
      </c>
      <c r="CX277" s="172">
        <f t="shared" si="884"/>
        <v>0</v>
      </c>
      <c r="CY277" s="1"/>
      <c r="CZ277" s="194">
        <f t="shared" ref="CZ277:DA277" si="885">CZ255+CZ256</f>
        <v>0</v>
      </c>
      <c r="DA277" s="172">
        <f t="shared" si="885"/>
        <v>0</v>
      </c>
      <c r="DB277" s="1"/>
      <c r="DC277" s="194">
        <f>DC255+DC256</f>
        <v>0</v>
      </c>
      <c r="DD277" s="172">
        <f>DD255+DD256</f>
        <v>0</v>
      </c>
      <c r="DE277" s="1"/>
    </row>
    <row r="278" spans="1:109" x14ac:dyDescent="0.2">
      <c r="A278" s="167"/>
      <c r="B278" s="201"/>
      <c r="C278" s="196"/>
      <c r="D278" s="170" t="s">
        <v>77</v>
      </c>
      <c r="E278" s="206" t="s">
        <v>98</v>
      </c>
      <c r="F278" s="193"/>
      <c r="H278" s="182">
        <f>'[1]Tabulka propočtu, verze 2021'!$CQ273</f>
        <v>0</v>
      </c>
      <c r="I278" s="172">
        <f>'[1]Tabulka propočtu, verze 2021'!$CS273</f>
        <v>0</v>
      </c>
      <c r="K278" s="182">
        <f>SUM(K248:K254)</f>
        <v>0</v>
      </c>
      <c r="L278" s="172">
        <f>SUM(L248:L254)</f>
        <v>0</v>
      </c>
      <c r="M278" s="64"/>
      <c r="N278" s="182">
        <f>ROUND((SUM(N248:N254)),6)</f>
        <v>0</v>
      </c>
      <c r="O278" s="172">
        <f>ROUND((SUM(O248:O254)),6)</f>
        <v>0</v>
      </c>
      <c r="P278"/>
      <c r="Q278" s="182">
        <f>SUM(Q248:Q254)</f>
        <v>0</v>
      </c>
      <c r="R278" s="172">
        <f>SUM(R248:R254)</f>
        <v>0</v>
      </c>
      <c r="S278"/>
      <c r="T278" s="182">
        <f>SUM(T248:T254)</f>
        <v>0</v>
      </c>
      <c r="U278" s="172">
        <f>SUM(U248:U254)</f>
        <v>0</v>
      </c>
      <c r="W278" s="182">
        <f>SUM(W248:W254)</f>
        <v>0</v>
      </c>
      <c r="X278" s="172">
        <f>SUM(X248:X254)</f>
        <v>0</v>
      </c>
      <c r="Z278" s="182">
        <f>SUM(Z248:Z254)</f>
        <v>0</v>
      </c>
      <c r="AA278" s="172">
        <f>SUM(AA248:AA254)</f>
        <v>0</v>
      </c>
      <c r="AB278" s="1"/>
      <c r="AC278" s="182">
        <f>SUM(AC248:AC254)</f>
        <v>0</v>
      </c>
      <c r="AD278" s="172">
        <f>SUM(AD248:AD254)</f>
        <v>0</v>
      </c>
      <c r="AE278" s="1"/>
      <c r="AF278" s="182">
        <f>SUM(AF248:AF254)</f>
        <v>0</v>
      </c>
      <c r="AG278" s="172">
        <f>SUM(AG248:AG254)</f>
        <v>0</v>
      </c>
      <c r="AH278" s="1"/>
      <c r="AI278" s="182">
        <f>SUM(AI248:AI254)</f>
        <v>0</v>
      </c>
      <c r="AJ278" s="172">
        <f>SUM(AJ248:AJ254)</f>
        <v>0</v>
      </c>
      <c r="AK278" s="1"/>
      <c r="AL278" s="182">
        <f>SUM(AL248:AL254)</f>
        <v>0</v>
      </c>
      <c r="AM278" s="172">
        <f>SUM(AM248:AM254)</f>
        <v>0</v>
      </c>
      <c r="AN278" s="1"/>
      <c r="AO278" s="182">
        <f t="shared" ref="AO278:AP278" si="886">SUM(AO248:AO254)</f>
        <v>0</v>
      </c>
      <c r="AP278" s="172">
        <f t="shared" si="886"/>
        <v>0</v>
      </c>
      <c r="AQ278" s="1"/>
      <c r="AR278" s="182">
        <f t="shared" ref="AR278:AS278" si="887">SUM(AR248:AR254)</f>
        <v>0</v>
      </c>
      <c r="AS278" s="172">
        <f t="shared" si="887"/>
        <v>0</v>
      </c>
      <c r="AT278" s="1"/>
      <c r="AU278" s="182">
        <f t="shared" ref="AU278:AV278" si="888">SUM(AU248:AU254)</f>
        <v>0</v>
      </c>
      <c r="AV278" s="172">
        <f t="shared" si="888"/>
        <v>0</v>
      </c>
      <c r="AW278" s="1"/>
      <c r="AX278" s="182">
        <f t="shared" ref="AX278:AY278" si="889">SUM(AX248:AX254)</f>
        <v>0</v>
      </c>
      <c r="AY278" s="172">
        <f t="shared" si="889"/>
        <v>0</v>
      </c>
      <c r="AZ278" s="1"/>
      <c r="BA278" s="182">
        <f t="shared" ref="BA278:BB278" si="890">SUM(BA248:BA254)</f>
        <v>0</v>
      </c>
      <c r="BB278" s="172">
        <f t="shared" si="890"/>
        <v>0</v>
      </c>
      <c r="BC278" s="1"/>
      <c r="BD278" s="182">
        <f t="shared" ref="BD278:BE278" si="891">SUM(BD248:BD254)</f>
        <v>0</v>
      </c>
      <c r="BE278" s="172">
        <f t="shared" si="891"/>
        <v>0</v>
      </c>
      <c r="BF278" s="1"/>
      <c r="BG278" s="182">
        <f t="shared" ref="BG278:BH278" si="892">SUM(BG248:BG254)</f>
        <v>0</v>
      </c>
      <c r="BH278" s="172">
        <f t="shared" si="892"/>
        <v>0</v>
      </c>
      <c r="BI278" s="1"/>
      <c r="BJ278" s="182">
        <f t="shared" ref="BJ278:BK278" si="893">SUM(BJ248:BJ254)</f>
        <v>0</v>
      </c>
      <c r="BK278" s="172">
        <f t="shared" si="893"/>
        <v>0</v>
      </c>
      <c r="BL278" s="1"/>
      <c r="BM278" s="182">
        <f t="shared" ref="BM278:BN278" si="894">SUM(BM248:BM254)</f>
        <v>0</v>
      </c>
      <c r="BN278" s="172">
        <f t="shared" si="894"/>
        <v>0</v>
      </c>
      <c r="BO278" s="1"/>
      <c r="BP278" s="182">
        <f t="shared" ref="BP278:BQ278" si="895">SUM(BP248:BP254)</f>
        <v>0</v>
      </c>
      <c r="BQ278" s="172">
        <f t="shared" si="895"/>
        <v>0</v>
      </c>
      <c r="BR278" s="1"/>
      <c r="BS278" s="182">
        <f t="shared" ref="BS278:BT278" si="896">SUM(BS248:BS254)</f>
        <v>0</v>
      </c>
      <c r="BT278" s="172">
        <f t="shared" si="896"/>
        <v>0</v>
      </c>
      <c r="BU278" s="1"/>
      <c r="BV278" s="182">
        <f t="shared" ref="BV278:BW278" si="897">SUM(BV248:BV254)</f>
        <v>0</v>
      </c>
      <c r="BW278" s="172">
        <f t="shared" si="897"/>
        <v>0</v>
      </c>
      <c r="BX278" s="1"/>
      <c r="BY278" s="182">
        <f t="shared" ref="BY278:BZ278" si="898">SUM(BY248:BY254)</f>
        <v>0</v>
      </c>
      <c r="BZ278" s="172">
        <f t="shared" si="898"/>
        <v>0</v>
      </c>
      <c r="CA278" s="1"/>
      <c r="CB278" s="182">
        <f t="shared" ref="CB278:CC278" si="899">SUM(CB248:CB254)</f>
        <v>0</v>
      </c>
      <c r="CC278" s="172">
        <f t="shared" si="899"/>
        <v>0</v>
      </c>
      <c r="CD278" s="1"/>
      <c r="CE278" s="182">
        <f t="shared" ref="CE278:CF278" si="900">SUM(CE248:CE254)</f>
        <v>0</v>
      </c>
      <c r="CF278" s="172">
        <f t="shared" si="900"/>
        <v>0</v>
      </c>
      <c r="CG278" s="1"/>
      <c r="CH278" s="182">
        <f t="shared" ref="CH278:CI278" si="901">SUM(CH248:CH254)</f>
        <v>0</v>
      </c>
      <c r="CI278" s="172">
        <f t="shared" si="901"/>
        <v>0</v>
      </c>
      <c r="CJ278" s="1"/>
      <c r="CK278" s="182">
        <f t="shared" ref="CK278:CL278" si="902">SUM(CK248:CK254)</f>
        <v>0</v>
      </c>
      <c r="CL278" s="172">
        <f t="shared" si="902"/>
        <v>0</v>
      </c>
      <c r="CM278" s="1"/>
      <c r="CN278" s="182">
        <f t="shared" ref="CN278:CO278" si="903">SUM(CN248:CN254)</f>
        <v>0</v>
      </c>
      <c r="CO278" s="172">
        <f t="shared" si="903"/>
        <v>0</v>
      </c>
      <c r="CP278" s="1"/>
      <c r="CQ278" s="182">
        <f t="shared" ref="CQ278:CR278" si="904">SUM(CQ248:CQ254)</f>
        <v>0</v>
      </c>
      <c r="CR278" s="172">
        <f t="shared" si="904"/>
        <v>0</v>
      </c>
      <c r="CS278" s="1"/>
      <c r="CT278" s="182">
        <f t="shared" ref="CT278:CU278" si="905">SUM(CT248:CT254)</f>
        <v>0</v>
      </c>
      <c r="CU278" s="172">
        <f t="shared" si="905"/>
        <v>0</v>
      </c>
      <c r="CV278" s="1"/>
      <c r="CW278" s="182">
        <f t="shared" ref="CW278:CX278" si="906">SUM(CW248:CW254)</f>
        <v>0</v>
      </c>
      <c r="CX278" s="172">
        <f t="shared" si="906"/>
        <v>0</v>
      </c>
      <c r="CY278" s="1"/>
      <c r="CZ278" s="182">
        <f t="shared" ref="CZ278:DA278" si="907">SUM(CZ248:CZ254)</f>
        <v>0</v>
      </c>
      <c r="DA278" s="172">
        <f t="shared" si="907"/>
        <v>0</v>
      </c>
      <c r="DB278" s="1"/>
      <c r="DC278" s="182">
        <f>SUM(DC248:DC254)</f>
        <v>0</v>
      </c>
      <c r="DD278" s="172">
        <f>SUM(DD248:DD254)</f>
        <v>0</v>
      </c>
      <c r="DE278" s="1"/>
    </row>
    <row r="279" spans="1:109" x14ac:dyDescent="0.2">
      <c r="A279" s="167"/>
      <c r="B279" s="201"/>
      <c r="C279" s="196"/>
      <c r="D279" s="170" t="s">
        <v>110</v>
      </c>
      <c r="E279" s="206" t="s">
        <v>98</v>
      </c>
      <c r="F279" s="193"/>
      <c r="H279" s="182">
        <f>'[1]Tabulka propočtu, verze 2021'!$CQ274</f>
        <v>13.048127000000001</v>
      </c>
      <c r="I279" s="172">
        <f>'[1]Tabulka propočtu, verze 2021'!$CS274</f>
        <v>13.768807000000001</v>
      </c>
      <c r="K279" s="182">
        <f>K257+K259+K260</f>
        <v>13.048127000000001</v>
      </c>
      <c r="L279" s="172">
        <f>L257+L259+L260</f>
        <v>13.768807000000001</v>
      </c>
      <c r="M279" s="64"/>
      <c r="N279" s="182">
        <f>ROUND((N257+N259+N260),6)</f>
        <v>13.048126999999999</v>
      </c>
      <c r="O279" s="172">
        <f>ROUND((O257+O259+O260),6)</f>
        <v>13.768807000000001</v>
      </c>
      <c r="P279"/>
      <c r="Q279" s="182">
        <f>Q257+Q259+Q260</f>
        <v>0</v>
      </c>
      <c r="R279" s="172">
        <f>R257+R259+R260</f>
        <v>0</v>
      </c>
      <c r="S279"/>
      <c r="T279" s="182">
        <f>T257+T259+T260</f>
        <v>0</v>
      </c>
      <c r="U279" s="172">
        <f>U257+U259+U260</f>
        <v>0</v>
      </c>
      <c r="W279" s="182">
        <f>W257+W259+W260</f>
        <v>13.048127000000001</v>
      </c>
      <c r="X279" s="172">
        <f>X257+X259+X260</f>
        <v>13.768807000000001</v>
      </c>
      <c r="Z279" s="182">
        <f>Z257+Z259+Z260</f>
        <v>0</v>
      </c>
      <c r="AA279" s="172">
        <f>AA257+AA259+AA260</f>
        <v>0</v>
      </c>
      <c r="AB279" s="1"/>
      <c r="AC279" s="182">
        <f>AC257+AC259+AC260</f>
        <v>0</v>
      </c>
      <c r="AD279" s="172">
        <f>AD257+AD259+AD260</f>
        <v>0</v>
      </c>
      <c r="AE279" s="1"/>
      <c r="AF279" s="182">
        <f>AF257+AF259+AF260</f>
        <v>0</v>
      </c>
      <c r="AG279" s="172">
        <f>AG257+AG259+AG260</f>
        <v>0</v>
      </c>
      <c r="AH279" s="1"/>
      <c r="AI279" s="182">
        <f>AI257+AI259+AI260</f>
        <v>0</v>
      </c>
      <c r="AJ279" s="172">
        <f>AJ257+AJ259+AJ260</f>
        <v>0</v>
      </c>
      <c r="AK279" s="1"/>
      <c r="AL279" s="182">
        <f>AL257+AL259+AL260</f>
        <v>0</v>
      </c>
      <c r="AM279" s="172">
        <f>AM257+AM259+AM260</f>
        <v>0</v>
      </c>
      <c r="AN279" s="1"/>
      <c r="AO279" s="182">
        <f t="shared" ref="AO279:AP279" si="908">AO257+AO259+AO260</f>
        <v>0</v>
      </c>
      <c r="AP279" s="172">
        <f t="shared" si="908"/>
        <v>0</v>
      </c>
      <c r="AQ279" s="1"/>
      <c r="AR279" s="182">
        <f t="shared" ref="AR279:AS279" si="909">AR257+AR259+AR260</f>
        <v>0</v>
      </c>
      <c r="AS279" s="172">
        <f t="shared" si="909"/>
        <v>0</v>
      </c>
      <c r="AT279" s="1"/>
      <c r="AU279" s="182">
        <f t="shared" ref="AU279:AV279" si="910">AU257+AU259+AU260</f>
        <v>0</v>
      </c>
      <c r="AV279" s="172">
        <f t="shared" si="910"/>
        <v>0</v>
      </c>
      <c r="AW279" s="1"/>
      <c r="AX279" s="182">
        <f t="shared" ref="AX279:AY279" si="911">AX257+AX259+AX260</f>
        <v>0</v>
      </c>
      <c r="AY279" s="172">
        <f t="shared" si="911"/>
        <v>0</v>
      </c>
      <c r="AZ279" s="1"/>
      <c r="BA279" s="182">
        <f t="shared" ref="BA279:BB279" si="912">BA257+BA259+BA260</f>
        <v>0</v>
      </c>
      <c r="BB279" s="172">
        <f t="shared" si="912"/>
        <v>0</v>
      </c>
      <c r="BC279" s="1"/>
      <c r="BD279" s="182">
        <f t="shared" ref="BD279:BE279" si="913">BD257+BD259+BD260</f>
        <v>0</v>
      </c>
      <c r="BE279" s="172">
        <f t="shared" si="913"/>
        <v>0</v>
      </c>
      <c r="BF279" s="1"/>
      <c r="BG279" s="182">
        <f t="shared" ref="BG279:BH279" si="914">BG257+BG259+BG260</f>
        <v>0</v>
      </c>
      <c r="BH279" s="172">
        <f t="shared" si="914"/>
        <v>0</v>
      </c>
      <c r="BI279" s="1"/>
      <c r="BJ279" s="182">
        <f t="shared" ref="BJ279:BK279" si="915">BJ257+BJ259+BJ260</f>
        <v>0</v>
      </c>
      <c r="BK279" s="172">
        <f t="shared" si="915"/>
        <v>0</v>
      </c>
      <c r="BL279" s="1"/>
      <c r="BM279" s="182">
        <f t="shared" ref="BM279:BN279" si="916">BM257+BM259+BM260</f>
        <v>0</v>
      </c>
      <c r="BN279" s="172">
        <f t="shared" si="916"/>
        <v>0</v>
      </c>
      <c r="BO279" s="1"/>
      <c r="BP279" s="182">
        <f t="shared" ref="BP279:BQ279" si="917">BP257+BP259+BP260</f>
        <v>0</v>
      </c>
      <c r="BQ279" s="172">
        <f t="shared" si="917"/>
        <v>0</v>
      </c>
      <c r="BR279" s="1"/>
      <c r="BS279" s="182">
        <f t="shared" ref="BS279:BT279" si="918">BS257+BS259+BS260</f>
        <v>0</v>
      </c>
      <c r="BT279" s="172">
        <f t="shared" si="918"/>
        <v>0</v>
      </c>
      <c r="BU279" s="1"/>
      <c r="BV279" s="182">
        <f t="shared" ref="BV279:BW279" si="919">BV257+BV259+BV260</f>
        <v>0</v>
      </c>
      <c r="BW279" s="172">
        <f t="shared" si="919"/>
        <v>0</v>
      </c>
      <c r="BX279" s="1"/>
      <c r="BY279" s="182">
        <f t="shared" ref="BY279:BZ279" si="920">BY257+BY259+BY260</f>
        <v>0</v>
      </c>
      <c r="BZ279" s="172">
        <f t="shared" si="920"/>
        <v>0</v>
      </c>
      <c r="CA279" s="1"/>
      <c r="CB279" s="182">
        <f t="shared" ref="CB279:CC279" si="921">CB257+CB259+CB260</f>
        <v>0</v>
      </c>
      <c r="CC279" s="172">
        <f t="shared" si="921"/>
        <v>0</v>
      </c>
      <c r="CD279" s="1"/>
      <c r="CE279" s="182">
        <f t="shared" ref="CE279:CF279" si="922">CE257+CE259+CE260</f>
        <v>0</v>
      </c>
      <c r="CF279" s="172">
        <f t="shared" si="922"/>
        <v>0</v>
      </c>
      <c r="CG279" s="1"/>
      <c r="CH279" s="182">
        <f t="shared" ref="CH279:CI279" si="923">CH257+CH259+CH260</f>
        <v>0</v>
      </c>
      <c r="CI279" s="172">
        <f t="shared" si="923"/>
        <v>0</v>
      </c>
      <c r="CJ279" s="1"/>
      <c r="CK279" s="182">
        <f t="shared" ref="CK279:CL279" si="924">CK257+CK259+CK260</f>
        <v>0</v>
      </c>
      <c r="CL279" s="172">
        <f t="shared" si="924"/>
        <v>0</v>
      </c>
      <c r="CM279" s="1"/>
      <c r="CN279" s="182">
        <f t="shared" ref="CN279:CO279" si="925">CN257+CN259+CN260</f>
        <v>0</v>
      </c>
      <c r="CO279" s="172">
        <f t="shared" si="925"/>
        <v>0</v>
      </c>
      <c r="CP279" s="1"/>
      <c r="CQ279" s="182">
        <f t="shared" ref="CQ279:CR279" si="926">CQ257+CQ259+CQ260</f>
        <v>0</v>
      </c>
      <c r="CR279" s="172">
        <f t="shared" si="926"/>
        <v>0</v>
      </c>
      <c r="CS279" s="1"/>
      <c r="CT279" s="182">
        <f t="shared" ref="CT279:CU279" si="927">CT257+CT259+CT260</f>
        <v>0</v>
      </c>
      <c r="CU279" s="172">
        <f t="shared" si="927"/>
        <v>0</v>
      </c>
      <c r="CV279" s="1"/>
      <c r="CW279" s="182">
        <f t="shared" ref="CW279:CX279" si="928">CW257+CW259+CW260</f>
        <v>0</v>
      </c>
      <c r="CX279" s="172">
        <f t="shared" si="928"/>
        <v>0</v>
      </c>
      <c r="CY279" s="1"/>
      <c r="CZ279" s="182">
        <f t="shared" ref="CZ279:DA279" si="929">CZ257+CZ259+CZ260</f>
        <v>0</v>
      </c>
      <c r="DA279" s="172">
        <f t="shared" si="929"/>
        <v>0</v>
      </c>
      <c r="DB279" s="1"/>
      <c r="DC279" s="182">
        <f>DC257+DC259+DC260</f>
        <v>0</v>
      </c>
      <c r="DD279" s="172">
        <f>DD257+DD259+DD260</f>
        <v>0</v>
      </c>
      <c r="DE279" s="1"/>
    </row>
    <row r="280" spans="1:109" ht="13.5" thickBot="1" x14ac:dyDescent="0.25">
      <c r="A280" s="167"/>
      <c r="B280" s="201"/>
      <c r="C280" s="198"/>
      <c r="D280" s="199" t="s">
        <v>111</v>
      </c>
      <c r="E280" s="200" t="s">
        <v>98</v>
      </c>
      <c r="F280" s="193"/>
      <c r="H280" s="207">
        <f>'[1]Tabulka propočtu, verze 2021'!$CQ275</f>
        <v>0.173987</v>
      </c>
      <c r="I280" s="172">
        <f>'[1]Tabulka propočtu, verze 2021'!$CS275</f>
        <v>0.20039100000000001</v>
      </c>
      <c r="K280" s="207">
        <f>K258</f>
        <v>0.173987</v>
      </c>
      <c r="L280" s="182">
        <f>L258</f>
        <v>0.20039100000000001</v>
      </c>
      <c r="M280" s="64"/>
      <c r="N280" s="207">
        <f>ROUND(N258,6)</f>
        <v>0.173987</v>
      </c>
      <c r="O280" s="182">
        <f>ROUND(O258,6)</f>
        <v>0.20039100000000001</v>
      </c>
      <c r="P280"/>
      <c r="Q280" s="207">
        <f>Q258</f>
        <v>0</v>
      </c>
      <c r="R280" s="182">
        <f>R258</f>
        <v>0</v>
      </c>
      <c r="S280"/>
      <c r="T280" s="207">
        <f>T258</f>
        <v>0</v>
      </c>
      <c r="U280" s="182">
        <f>U258</f>
        <v>0</v>
      </c>
      <c r="W280" s="207">
        <f>W258</f>
        <v>0.173987</v>
      </c>
      <c r="X280" s="182">
        <f>X258</f>
        <v>0.20039100000000001</v>
      </c>
      <c r="Z280" s="207">
        <f>Z258</f>
        <v>0</v>
      </c>
      <c r="AA280" s="182">
        <f>AA258</f>
        <v>0</v>
      </c>
      <c r="AB280" s="1"/>
      <c r="AC280" s="207">
        <f>AC258</f>
        <v>0</v>
      </c>
      <c r="AD280" s="182">
        <f>AD258</f>
        <v>0</v>
      </c>
      <c r="AE280" s="1"/>
      <c r="AF280" s="207">
        <f>AF258</f>
        <v>0</v>
      </c>
      <c r="AG280" s="182">
        <f>AG258</f>
        <v>0</v>
      </c>
      <c r="AH280" s="1"/>
      <c r="AI280" s="207">
        <f>AI258</f>
        <v>0</v>
      </c>
      <c r="AJ280" s="182">
        <f>AJ258</f>
        <v>0</v>
      </c>
      <c r="AK280" s="1"/>
      <c r="AL280" s="207">
        <f>AL258</f>
        <v>0</v>
      </c>
      <c r="AM280" s="182">
        <f>AM258</f>
        <v>0</v>
      </c>
      <c r="AN280" s="1"/>
      <c r="AO280" s="207">
        <f t="shared" ref="AO280:AP280" si="930">AO258</f>
        <v>0</v>
      </c>
      <c r="AP280" s="182">
        <f t="shared" si="930"/>
        <v>0</v>
      </c>
      <c r="AQ280" s="1"/>
      <c r="AR280" s="207">
        <f t="shared" ref="AR280:AS280" si="931">AR258</f>
        <v>0</v>
      </c>
      <c r="AS280" s="182">
        <f t="shared" si="931"/>
        <v>0</v>
      </c>
      <c r="AT280" s="1"/>
      <c r="AU280" s="207">
        <f t="shared" ref="AU280:AV280" si="932">AU258</f>
        <v>0</v>
      </c>
      <c r="AV280" s="182">
        <f t="shared" si="932"/>
        <v>0</v>
      </c>
      <c r="AW280" s="1"/>
      <c r="AX280" s="207">
        <f t="shared" ref="AX280:AY280" si="933">AX258</f>
        <v>0</v>
      </c>
      <c r="AY280" s="182">
        <f t="shared" si="933"/>
        <v>0</v>
      </c>
      <c r="AZ280" s="1"/>
      <c r="BA280" s="207">
        <f t="shared" ref="BA280:BB280" si="934">BA258</f>
        <v>0</v>
      </c>
      <c r="BB280" s="182">
        <f t="shared" si="934"/>
        <v>0</v>
      </c>
      <c r="BC280" s="1"/>
      <c r="BD280" s="207">
        <f t="shared" ref="BD280:BE280" si="935">BD258</f>
        <v>0</v>
      </c>
      <c r="BE280" s="182">
        <f t="shared" si="935"/>
        <v>0</v>
      </c>
      <c r="BF280" s="1"/>
      <c r="BG280" s="207">
        <f t="shared" ref="BG280:BH280" si="936">BG258</f>
        <v>0</v>
      </c>
      <c r="BH280" s="182">
        <f t="shared" si="936"/>
        <v>0</v>
      </c>
      <c r="BI280" s="1"/>
      <c r="BJ280" s="207">
        <f t="shared" ref="BJ280:BK280" si="937">BJ258</f>
        <v>0</v>
      </c>
      <c r="BK280" s="182">
        <f t="shared" si="937"/>
        <v>0</v>
      </c>
      <c r="BL280" s="1"/>
      <c r="BM280" s="207">
        <f t="shared" ref="BM280:BN280" si="938">BM258</f>
        <v>0</v>
      </c>
      <c r="BN280" s="182">
        <f t="shared" si="938"/>
        <v>0</v>
      </c>
      <c r="BO280" s="1"/>
      <c r="BP280" s="207">
        <f t="shared" ref="BP280:BQ280" si="939">BP258</f>
        <v>0</v>
      </c>
      <c r="BQ280" s="182">
        <f t="shared" si="939"/>
        <v>0</v>
      </c>
      <c r="BR280" s="1"/>
      <c r="BS280" s="207">
        <f t="shared" ref="BS280:BT280" si="940">BS258</f>
        <v>0</v>
      </c>
      <c r="BT280" s="182">
        <f t="shared" si="940"/>
        <v>0</v>
      </c>
      <c r="BU280" s="1"/>
      <c r="BV280" s="207">
        <f t="shared" ref="BV280:BW280" si="941">BV258</f>
        <v>0</v>
      </c>
      <c r="BW280" s="182">
        <f t="shared" si="941"/>
        <v>0</v>
      </c>
      <c r="BX280" s="1"/>
      <c r="BY280" s="207">
        <f t="shared" ref="BY280:BZ280" si="942">BY258</f>
        <v>0</v>
      </c>
      <c r="BZ280" s="182">
        <f t="shared" si="942"/>
        <v>0</v>
      </c>
      <c r="CA280" s="1"/>
      <c r="CB280" s="207">
        <f t="shared" ref="CB280:CC280" si="943">CB258</f>
        <v>0</v>
      </c>
      <c r="CC280" s="182">
        <f t="shared" si="943"/>
        <v>0</v>
      </c>
      <c r="CD280" s="1"/>
      <c r="CE280" s="207">
        <f t="shared" ref="CE280:CF280" si="944">CE258</f>
        <v>0</v>
      </c>
      <c r="CF280" s="182">
        <f t="shared" si="944"/>
        <v>0</v>
      </c>
      <c r="CG280" s="1"/>
      <c r="CH280" s="207">
        <f t="shared" ref="CH280:CI280" si="945">CH258</f>
        <v>0</v>
      </c>
      <c r="CI280" s="182">
        <f t="shared" si="945"/>
        <v>0</v>
      </c>
      <c r="CJ280" s="1"/>
      <c r="CK280" s="207">
        <f t="shared" ref="CK280:CL280" si="946">CK258</f>
        <v>0</v>
      </c>
      <c r="CL280" s="182">
        <f t="shared" si="946"/>
        <v>0</v>
      </c>
      <c r="CM280" s="1"/>
      <c r="CN280" s="207">
        <f t="shared" ref="CN280:CO280" si="947">CN258</f>
        <v>0</v>
      </c>
      <c r="CO280" s="182">
        <f t="shared" si="947"/>
        <v>0</v>
      </c>
      <c r="CP280" s="1"/>
      <c r="CQ280" s="207">
        <f t="shared" ref="CQ280:CR280" si="948">CQ258</f>
        <v>0</v>
      </c>
      <c r="CR280" s="182">
        <f t="shared" si="948"/>
        <v>0</v>
      </c>
      <c r="CS280" s="1"/>
      <c r="CT280" s="207">
        <f t="shared" ref="CT280:CU280" si="949">CT258</f>
        <v>0</v>
      </c>
      <c r="CU280" s="182">
        <f t="shared" si="949"/>
        <v>0</v>
      </c>
      <c r="CV280" s="1"/>
      <c r="CW280" s="207">
        <f t="shared" ref="CW280:CX280" si="950">CW258</f>
        <v>0</v>
      </c>
      <c r="CX280" s="182">
        <f t="shared" si="950"/>
        <v>0</v>
      </c>
      <c r="CY280" s="1"/>
      <c r="CZ280" s="207">
        <f t="shared" ref="CZ280:DA280" si="951">CZ258</f>
        <v>0</v>
      </c>
      <c r="DA280" s="182">
        <f t="shared" si="951"/>
        <v>0</v>
      </c>
      <c r="DB280" s="1"/>
      <c r="DC280" s="207">
        <f>DC258</f>
        <v>0</v>
      </c>
      <c r="DD280" s="182">
        <f>DD258</f>
        <v>0</v>
      </c>
      <c r="DE280" s="1"/>
    </row>
    <row r="281" spans="1:109" ht="13.5" thickBot="1" x14ac:dyDescent="0.25">
      <c r="A281" s="167"/>
      <c r="B281" s="201"/>
      <c r="C281" s="208" t="s">
        <v>93</v>
      </c>
      <c r="D281" s="209" t="s">
        <v>112</v>
      </c>
      <c r="E281" s="200" t="s">
        <v>113</v>
      </c>
      <c r="F281" s="210"/>
      <c r="H281" s="172">
        <f>'[1]Tabulka propočtu, verze 2021'!$CQ276</f>
        <v>6.4612639999999999</v>
      </c>
      <c r="I281" s="172">
        <f>'[1]Tabulka propočtu, verze 2021'!$CS276</f>
        <v>7.441802</v>
      </c>
      <c r="K281" s="172">
        <f>K261</f>
        <v>6.4612635000000012</v>
      </c>
      <c r="L281" s="211">
        <f>L261</f>
        <v>7.441802</v>
      </c>
      <c r="M281" s="64"/>
      <c r="N281" s="172">
        <f>ROUND(N261,6)</f>
        <v>6.7222989999999996</v>
      </c>
      <c r="O281" s="211">
        <f>ROUND(O261,6)</f>
        <v>7.742451</v>
      </c>
      <c r="P281"/>
      <c r="Q281" s="172">
        <f>Q261</f>
        <v>0</v>
      </c>
      <c r="R281" s="211">
        <f>R261</f>
        <v>0</v>
      </c>
      <c r="S281"/>
      <c r="T281" s="172">
        <f>T261</f>
        <v>0</v>
      </c>
      <c r="U281" s="211">
        <f>U261</f>
        <v>0</v>
      </c>
      <c r="W281" s="172">
        <f>W261</f>
        <v>6.7222985454000002</v>
      </c>
      <c r="X281" s="211">
        <f>X261</f>
        <v>7.7424508008000004</v>
      </c>
      <c r="Z281" s="172">
        <f>Z261</f>
        <v>0</v>
      </c>
      <c r="AA281" s="211">
        <f>AA261</f>
        <v>0</v>
      </c>
      <c r="AB281" s="1"/>
      <c r="AC281" s="172">
        <f>AC261</f>
        <v>0</v>
      </c>
      <c r="AD281" s="211">
        <f>AD261</f>
        <v>0</v>
      </c>
      <c r="AE281" s="1"/>
      <c r="AF281" s="172">
        <f>AF261</f>
        <v>0</v>
      </c>
      <c r="AG281" s="211">
        <f>AG261</f>
        <v>0</v>
      </c>
      <c r="AH281" s="1"/>
      <c r="AI281" s="172">
        <f>AI261</f>
        <v>0</v>
      </c>
      <c r="AJ281" s="211">
        <f>AJ261</f>
        <v>0</v>
      </c>
      <c r="AK281" s="1"/>
      <c r="AL281" s="172">
        <f>AL261</f>
        <v>0</v>
      </c>
      <c r="AM281" s="211">
        <f>AM261</f>
        <v>0</v>
      </c>
      <c r="AN281" s="1"/>
      <c r="AO281" s="172">
        <f t="shared" ref="AO281:AP281" si="952">AO261</f>
        <v>0</v>
      </c>
      <c r="AP281" s="211">
        <f t="shared" si="952"/>
        <v>0</v>
      </c>
      <c r="AQ281" s="1"/>
      <c r="AR281" s="172">
        <f t="shared" ref="AR281:AS281" si="953">AR261</f>
        <v>0</v>
      </c>
      <c r="AS281" s="211">
        <f t="shared" si="953"/>
        <v>0</v>
      </c>
      <c r="AT281" s="1"/>
      <c r="AU281" s="172">
        <f t="shared" ref="AU281:AV281" si="954">AU261</f>
        <v>0</v>
      </c>
      <c r="AV281" s="211">
        <f t="shared" si="954"/>
        <v>0</v>
      </c>
      <c r="AW281" s="1"/>
      <c r="AX281" s="172">
        <f t="shared" ref="AX281:AY281" si="955">AX261</f>
        <v>0</v>
      </c>
      <c r="AY281" s="211">
        <f t="shared" si="955"/>
        <v>0</v>
      </c>
      <c r="AZ281" s="1"/>
      <c r="BA281" s="172">
        <f t="shared" ref="BA281:BB281" si="956">BA261</f>
        <v>0</v>
      </c>
      <c r="BB281" s="211">
        <f t="shared" si="956"/>
        <v>0</v>
      </c>
      <c r="BC281" s="1"/>
      <c r="BD281" s="172">
        <f t="shared" ref="BD281:BE281" si="957">BD261</f>
        <v>0</v>
      </c>
      <c r="BE281" s="211">
        <f t="shared" si="957"/>
        <v>0</v>
      </c>
      <c r="BF281" s="1"/>
      <c r="BG281" s="172">
        <f t="shared" ref="BG281:BH281" si="958">BG261</f>
        <v>0</v>
      </c>
      <c r="BH281" s="211">
        <f t="shared" si="958"/>
        <v>0</v>
      </c>
      <c r="BI281" s="1"/>
      <c r="BJ281" s="172">
        <f t="shared" ref="BJ281:BK281" si="959">BJ261</f>
        <v>0</v>
      </c>
      <c r="BK281" s="211">
        <f t="shared" si="959"/>
        <v>0</v>
      </c>
      <c r="BL281" s="1"/>
      <c r="BM281" s="172">
        <f t="shared" ref="BM281:BN281" si="960">BM261</f>
        <v>0</v>
      </c>
      <c r="BN281" s="211">
        <f t="shared" si="960"/>
        <v>0</v>
      </c>
      <c r="BO281" s="1"/>
      <c r="BP281" s="172">
        <f t="shared" ref="BP281:BQ281" si="961">BP261</f>
        <v>0</v>
      </c>
      <c r="BQ281" s="211">
        <f t="shared" si="961"/>
        <v>0</v>
      </c>
      <c r="BR281" s="1"/>
      <c r="BS281" s="172">
        <f t="shared" ref="BS281:BT281" si="962">BS261</f>
        <v>0</v>
      </c>
      <c r="BT281" s="211">
        <f t="shared" si="962"/>
        <v>0</v>
      </c>
      <c r="BU281" s="1"/>
      <c r="BV281" s="172">
        <f t="shared" ref="BV281:BW281" si="963">BV261</f>
        <v>0</v>
      </c>
      <c r="BW281" s="211">
        <f t="shared" si="963"/>
        <v>0</v>
      </c>
      <c r="BX281" s="1"/>
      <c r="BY281" s="172">
        <f t="shared" ref="BY281:BZ281" si="964">BY261</f>
        <v>0</v>
      </c>
      <c r="BZ281" s="211">
        <f t="shared" si="964"/>
        <v>0</v>
      </c>
      <c r="CA281" s="1"/>
      <c r="CB281" s="172">
        <f t="shared" ref="CB281:CC281" si="965">CB261</f>
        <v>0</v>
      </c>
      <c r="CC281" s="211">
        <f t="shared" si="965"/>
        <v>0</v>
      </c>
      <c r="CD281" s="1"/>
      <c r="CE281" s="172">
        <f t="shared" ref="CE281:CF281" si="966">CE261</f>
        <v>0</v>
      </c>
      <c r="CF281" s="211">
        <f t="shared" si="966"/>
        <v>0</v>
      </c>
      <c r="CG281" s="1"/>
      <c r="CH281" s="172">
        <f t="shared" ref="CH281:CI281" si="967">CH261</f>
        <v>0</v>
      </c>
      <c r="CI281" s="211">
        <f t="shared" si="967"/>
        <v>0</v>
      </c>
      <c r="CJ281" s="1"/>
      <c r="CK281" s="172">
        <f t="shared" ref="CK281:CL281" si="968">CK261</f>
        <v>0</v>
      </c>
      <c r="CL281" s="211">
        <f t="shared" si="968"/>
        <v>0</v>
      </c>
      <c r="CM281" s="1"/>
      <c r="CN281" s="172">
        <f t="shared" ref="CN281:CO281" si="969">CN261</f>
        <v>0</v>
      </c>
      <c r="CO281" s="211">
        <f t="shared" si="969"/>
        <v>0</v>
      </c>
      <c r="CP281" s="1"/>
      <c r="CQ281" s="172">
        <f t="shared" ref="CQ281:CR281" si="970">CQ261</f>
        <v>0</v>
      </c>
      <c r="CR281" s="211">
        <f t="shared" si="970"/>
        <v>0</v>
      </c>
      <c r="CS281" s="1"/>
      <c r="CT281" s="172">
        <f t="shared" ref="CT281:CU281" si="971">CT261</f>
        <v>0</v>
      </c>
      <c r="CU281" s="211">
        <f t="shared" si="971"/>
        <v>0</v>
      </c>
      <c r="CV281" s="1"/>
      <c r="CW281" s="172">
        <f t="shared" ref="CW281:CX281" si="972">CW261</f>
        <v>0</v>
      </c>
      <c r="CX281" s="211">
        <f t="shared" si="972"/>
        <v>0</v>
      </c>
      <c r="CY281" s="1"/>
      <c r="CZ281" s="172">
        <f t="shared" ref="CZ281:DA281" si="973">CZ261</f>
        <v>0</v>
      </c>
      <c r="DA281" s="211">
        <f t="shared" si="973"/>
        <v>0</v>
      </c>
      <c r="DB281" s="1"/>
      <c r="DC281" s="172">
        <f>DC261</f>
        <v>0</v>
      </c>
      <c r="DD281" s="211">
        <f>DD261</f>
        <v>0</v>
      </c>
      <c r="DE281" s="1"/>
    </row>
    <row r="282" spans="1:109" ht="13.5" thickBot="1" x14ac:dyDescent="0.25">
      <c r="A282" s="183"/>
      <c r="B282" s="212"/>
      <c r="C282" s="202"/>
      <c r="D282" s="203" t="s">
        <v>114</v>
      </c>
      <c r="E282" s="204" t="s">
        <v>98</v>
      </c>
      <c r="F282" s="213"/>
      <c r="H282" s="205">
        <f>SUM(H276:H281)</f>
        <v>89.064993999999999</v>
      </c>
      <c r="I282" s="205">
        <f>SUM(I276:I281)</f>
        <v>101.32172599999998</v>
      </c>
      <c r="K282" s="205">
        <f>SUM(K276:K281)</f>
        <v>89.0649935</v>
      </c>
      <c r="L282" s="205">
        <f>SUM(L276:L281)</f>
        <v>101.32172599999998</v>
      </c>
      <c r="M282" s="64"/>
      <c r="N282" s="214">
        <f>(SUM(N276:N281))</f>
        <v>91.936379999999986</v>
      </c>
      <c r="O282" s="214">
        <f>(SUM(O276:O281))</f>
        <v>104.62886399999999</v>
      </c>
      <c r="P282"/>
      <c r="Q282" s="205">
        <f>SUM(Q276:Q281)</f>
        <v>0</v>
      </c>
      <c r="R282" s="205">
        <f>SUM(R276:R281)</f>
        <v>0</v>
      </c>
      <c r="S282"/>
      <c r="T282" s="205">
        <f>SUM(T276:T281)</f>
        <v>0</v>
      </c>
      <c r="U282" s="205">
        <f>SUM(U276:U281)</f>
        <v>0</v>
      </c>
      <c r="W282" s="205">
        <f>SUM(W276:W281)</f>
        <v>91.936378999399977</v>
      </c>
      <c r="X282" s="205">
        <f>SUM(X276:X281)</f>
        <v>104.62886280879999</v>
      </c>
      <c r="Z282" s="205">
        <f>SUM(Z276:Z281)</f>
        <v>0</v>
      </c>
      <c r="AA282" s="205">
        <f>SUM(AA276:AA281)</f>
        <v>0</v>
      </c>
      <c r="AB282" s="1"/>
      <c r="AC282" s="205">
        <f>SUM(AC276:AC281)</f>
        <v>0</v>
      </c>
      <c r="AD282" s="205">
        <f>SUM(AD276:AD281)</f>
        <v>0</v>
      </c>
      <c r="AE282" s="1"/>
      <c r="AF282" s="205">
        <f>SUM(AF276:AF281)</f>
        <v>0</v>
      </c>
      <c r="AG282" s="205">
        <f>SUM(AG276:AG281)</f>
        <v>0</v>
      </c>
      <c r="AH282" s="1"/>
      <c r="AI282" s="205">
        <f>SUM(AI276:AI281)</f>
        <v>0</v>
      </c>
      <c r="AJ282" s="205">
        <f>SUM(AJ276:AJ281)</f>
        <v>0</v>
      </c>
      <c r="AK282" s="1"/>
      <c r="AL282" s="205">
        <f>SUM(AL276:AL281)</f>
        <v>0</v>
      </c>
      <c r="AM282" s="205">
        <f>SUM(AM276:AM281)</f>
        <v>0</v>
      </c>
      <c r="AN282" s="1"/>
      <c r="AO282" s="205">
        <f t="shared" ref="AO282:AP282" si="974">SUM(AO276:AO281)</f>
        <v>0</v>
      </c>
      <c r="AP282" s="205">
        <f t="shared" si="974"/>
        <v>0</v>
      </c>
      <c r="AQ282" s="1"/>
      <c r="AR282" s="205">
        <f t="shared" ref="AR282:AS282" si="975">SUM(AR276:AR281)</f>
        <v>0</v>
      </c>
      <c r="AS282" s="205">
        <f t="shared" si="975"/>
        <v>0</v>
      </c>
      <c r="AT282" s="1"/>
      <c r="AU282" s="205">
        <f t="shared" ref="AU282:AV282" si="976">SUM(AU276:AU281)</f>
        <v>0</v>
      </c>
      <c r="AV282" s="205">
        <f t="shared" si="976"/>
        <v>0</v>
      </c>
      <c r="AW282" s="1"/>
      <c r="AX282" s="205">
        <f t="shared" ref="AX282:AY282" si="977">SUM(AX276:AX281)</f>
        <v>0</v>
      </c>
      <c r="AY282" s="205">
        <f t="shared" si="977"/>
        <v>0</v>
      </c>
      <c r="AZ282" s="1"/>
      <c r="BA282" s="205">
        <f t="shared" ref="BA282:BB282" si="978">SUM(BA276:BA281)</f>
        <v>0</v>
      </c>
      <c r="BB282" s="205">
        <f t="shared" si="978"/>
        <v>0</v>
      </c>
      <c r="BC282" s="1"/>
      <c r="BD282" s="205">
        <f t="shared" ref="BD282:BE282" si="979">SUM(BD276:BD281)</f>
        <v>0</v>
      </c>
      <c r="BE282" s="205">
        <f t="shared" si="979"/>
        <v>0</v>
      </c>
      <c r="BF282" s="1"/>
      <c r="BG282" s="205">
        <f t="shared" ref="BG282:BH282" si="980">SUM(BG276:BG281)</f>
        <v>0</v>
      </c>
      <c r="BH282" s="205">
        <f t="shared" si="980"/>
        <v>0</v>
      </c>
      <c r="BI282" s="1"/>
      <c r="BJ282" s="205">
        <f t="shared" ref="BJ282:BK282" si="981">SUM(BJ276:BJ281)</f>
        <v>0</v>
      </c>
      <c r="BK282" s="205">
        <f t="shared" si="981"/>
        <v>0</v>
      </c>
      <c r="BL282" s="1"/>
      <c r="BM282" s="205">
        <f t="shared" ref="BM282:BN282" si="982">SUM(BM276:BM281)</f>
        <v>0</v>
      </c>
      <c r="BN282" s="205">
        <f t="shared" si="982"/>
        <v>0</v>
      </c>
      <c r="BO282" s="1"/>
      <c r="BP282" s="205">
        <f t="shared" ref="BP282:BQ282" si="983">SUM(BP276:BP281)</f>
        <v>0</v>
      </c>
      <c r="BQ282" s="205">
        <f t="shared" si="983"/>
        <v>0</v>
      </c>
      <c r="BR282" s="1"/>
      <c r="BS282" s="205">
        <f t="shared" ref="BS282:BT282" si="984">SUM(BS276:BS281)</f>
        <v>0</v>
      </c>
      <c r="BT282" s="205">
        <f t="shared" si="984"/>
        <v>0</v>
      </c>
      <c r="BU282" s="1"/>
      <c r="BV282" s="205">
        <f t="shared" ref="BV282:BW282" si="985">SUM(BV276:BV281)</f>
        <v>0</v>
      </c>
      <c r="BW282" s="205">
        <f t="shared" si="985"/>
        <v>0</v>
      </c>
      <c r="BX282" s="1"/>
      <c r="BY282" s="205">
        <f t="shared" ref="BY282:BZ282" si="986">SUM(BY276:BY281)</f>
        <v>0</v>
      </c>
      <c r="BZ282" s="205">
        <f t="shared" si="986"/>
        <v>0</v>
      </c>
      <c r="CA282" s="1"/>
      <c r="CB282" s="205">
        <f t="shared" ref="CB282:CC282" si="987">SUM(CB276:CB281)</f>
        <v>0</v>
      </c>
      <c r="CC282" s="205">
        <f t="shared" si="987"/>
        <v>0</v>
      </c>
      <c r="CD282" s="1"/>
      <c r="CE282" s="205">
        <f t="shared" ref="CE282:CF282" si="988">SUM(CE276:CE281)</f>
        <v>0</v>
      </c>
      <c r="CF282" s="205">
        <f t="shared" si="988"/>
        <v>0</v>
      </c>
      <c r="CG282" s="1"/>
      <c r="CH282" s="205">
        <f t="shared" ref="CH282:CI282" si="989">SUM(CH276:CH281)</f>
        <v>0</v>
      </c>
      <c r="CI282" s="205">
        <f t="shared" si="989"/>
        <v>0</v>
      </c>
      <c r="CJ282" s="1"/>
      <c r="CK282" s="205">
        <f t="shared" ref="CK282:CL282" si="990">SUM(CK276:CK281)</f>
        <v>0</v>
      </c>
      <c r="CL282" s="205">
        <f t="shared" si="990"/>
        <v>0</v>
      </c>
      <c r="CM282" s="1"/>
      <c r="CN282" s="205">
        <f t="shared" ref="CN282:CO282" si="991">SUM(CN276:CN281)</f>
        <v>0</v>
      </c>
      <c r="CO282" s="205">
        <f t="shared" si="991"/>
        <v>0</v>
      </c>
      <c r="CP282" s="1"/>
      <c r="CQ282" s="205">
        <f t="shared" ref="CQ282:CR282" si="992">SUM(CQ276:CQ281)</f>
        <v>0</v>
      </c>
      <c r="CR282" s="205">
        <f t="shared" si="992"/>
        <v>0</v>
      </c>
      <c r="CS282" s="1"/>
      <c r="CT282" s="205">
        <f t="shared" ref="CT282:CU282" si="993">SUM(CT276:CT281)</f>
        <v>0</v>
      </c>
      <c r="CU282" s="205">
        <f t="shared" si="993"/>
        <v>0</v>
      </c>
      <c r="CV282" s="1"/>
      <c r="CW282" s="205">
        <f t="shared" ref="CW282:CX282" si="994">SUM(CW276:CW281)</f>
        <v>0</v>
      </c>
      <c r="CX282" s="205">
        <f t="shared" si="994"/>
        <v>0</v>
      </c>
      <c r="CY282" s="1"/>
      <c r="CZ282" s="205">
        <f t="shared" ref="CZ282:DA282" si="995">SUM(CZ276:CZ281)</f>
        <v>0</v>
      </c>
      <c r="DA282" s="205">
        <f t="shared" si="995"/>
        <v>0</v>
      </c>
      <c r="DB282" s="1"/>
      <c r="DC282" s="205">
        <f>SUM(DC276:DC281)</f>
        <v>0</v>
      </c>
      <c r="DD282" s="205">
        <f>SUM(DD276:DD281)</f>
        <v>0</v>
      </c>
      <c r="DE282" s="1"/>
    </row>
    <row r="283" spans="1:109" ht="13.5" thickBot="1" x14ac:dyDescent="0.25">
      <c r="A283" s="185"/>
      <c r="B283" s="186"/>
      <c r="C283" s="187"/>
      <c r="D283" s="188"/>
      <c r="E283" s="187"/>
      <c r="F283" s="215"/>
      <c r="H283" s="216">
        <f>'[1]Tabulka propočtu, verze 2021'!$EP282</f>
        <v>0</v>
      </c>
      <c r="I283" s="216">
        <f>'[1]Tabulka propočtu, verze 2021'!$ER282</f>
        <v>0</v>
      </c>
      <c r="K283" s="216">
        <f>'[1]Tabulka propočtu, verze 2021'!$EP282</f>
        <v>0</v>
      </c>
      <c r="L283" s="216">
        <f>'[1]Tabulka propočtu, verze 2021'!$ER282</f>
        <v>0</v>
      </c>
      <c r="M283" s="64"/>
      <c r="N283" s="216"/>
      <c r="O283" s="216"/>
      <c r="P283"/>
      <c r="Q283" s="216"/>
      <c r="R283" s="216"/>
      <c r="S283"/>
      <c r="T283" s="216"/>
      <c r="U283" s="216"/>
      <c r="W283" s="216"/>
      <c r="X283" s="216"/>
      <c r="Z283" s="216"/>
      <c r="AA283" s="216"/>
      <c r="AB283" s="1"/>
      <c r="AC283" s="216"/>
      <c r="AD283" s="216"/>
      <c r="AE283" s="1"/>
      <c r="AF283" s="216"/>
      <c r="AG283" s="216"/>
      <c r="AH283" s="1"/>
      <c r="AI283" s="216"/>
      <c r="AJ283" s="216"/>
      <c r="AK283" s="1"/>
      <c r="AL283" s="216"/>
      <c r="AM283" s="216"/>
      <c r="AN283" s="1"/>
      <c r="AO283" s="216"/>
      <c r="AP283" s="216"/>
      <c r="AQ283" s="1"/>
      <c r="AR283" s="216"/>
      <c r="AS283" s="216"/>
      <c r="AT283" s="1"/>
      <c r="AU283" s="216"/>
      <c r="AV283" s="216"/>
      <c r="AW283" s="1"/>
      <c r="AX283" s="216"/>
      <c r="AY283" s="216"/>
      <c r="AZ283" s="1"/>
      <c r="BA283" s="216"/>
      <c r="BB283" s="216"/>
      <c r="BC283" s="1"/>
      <c r="BD283" s="216"/>
      <c r="BE283" s="216"/>
      <c r="BF283" s="1"/>
      <c r="BG283" s="216"/>
      <c r="BH283" s="216"/>
      <c r="BI283" s="1"/>
      <c r="BJ283" s="216"/>
      <c r="BK283" s="216"/>
      <c r="BL283" s="1"/>
      <c r="BM283" s="216"/>
      <c r="BN283" s="216"/>
      <c r="BO283" s="1"/>
      <c r="BP283" s="216"/>
      <c r="BQ283" s="216"/>
      <c r="BR283" s="1"/>
      <c r="BS283" s="216"/>
      <c r="BT283" s="216"/>
      <c r="BU283" s="1"/>
      <c r="BV283" s="216"/>
      <c r="BW283" s="216"/>
      <c r="BX283" s="1"/>
      <c r="BY283" s="216"/>
      <c r="BZ283" s="216"/>
      <c r="CA283" s="1"/>
      <c r="CB283" s="216"/>
      <c r="CC283" s="216"/>
      <c r="CD283" s="1"/>
      <c r="CE283" s="216"/>
      <c r="CF283" s="216"/>
      <c r="CG283" s="1"/>
      <c r="CH283" s="216"/>
      <c r="CI283" s="216"/>
      <c r="CJ283" s="1"/>
      <c r="CK283" s="216"/>
      <c r="CL283" s="216"/>
      <c r="CM283" s="1"/>
      <c r="CN283" s="216"/>
      <c r="CO283" s="216"/>
      <c r="CP283" s="1"/>
      <c r="CQ283" s="216"/>
      <c r="CR283" s="216"/>
      <c r="CS283" s="1"/>
      <c r="CT283" s="216"/>
      <c r="CU283" s="216"/>
      <c r="CV283" s="1"/>
      <c r="CW283" s="216"/>
      <c r="CX283" s="216"/>
      <c r="CY283" s="1"/>
      <c r="CZ283" s="216"/>
      <c r="DA283" s="216"/>
      <c r="DB283" s="1"/>
      <c r="DC283" s="216"/>
      <c r="DD283" s="216"/>
      <c r="DE283" s="1"/>
    </row>
    <row r="284" spans="1:109" x14ac:dyDescent="0.2">
      <c r="A284" s="217" t="s">
        <v>115</v>
      </c>
      <c r="B284" s="105" t="s">
        <v>116</v>
      </c>
      <c r="C284" s="107" t="s">
        <v>117</v>
      </c>
      <c r="D284" s="218" t="s">
        <v>27</v>
      </c>
      <c r="E284" s="219" t="s">
        <v>98</v>
      </c>
      <c r="F284" s="220"/>
      <c r="H284" s="194">
        <f>'[1]Tabulka propočtu, verze 2021'!$CQ279</f>
        <v>3.801688</v>
      </c>
      <c r="I284" s="166">
        <f>'[1]Tabulka propočtu, verze 2021'!$CS279</f>
        <v>4.2716979999999998</v>
      </c>
      <c r="K284" s="194">
        <f>'[1]Tabulka propočtu, verze 2021'!$CQ279</f>
        <v>3.801688</v>
      </c>
      <c r="L284" s="166">
        <f>'[1]Tabulka propočtu, verze 2021'!$CS279</f>
        <v>4.2716979999999998</v>
      </c>
      <c r="M284" s="64"/>
      <c r="N284" s="194">
        <f>ROUND(SUM(N12:N28),6)</f>
        <v>3.955276</v>
      </c>
      <c r="O284" s="194">
        <f>ROUND(SUM(O12:O28),6)</f>
        <v>4.4442750000000002</v>
      </c>
      <c r="P284"/>
      <c r="Q284" s="194">
        <f>(SUM(Q12:Q28))</f>
        <v>0</v>
      </c>
      <c r="R284" s="166">
        <f>(SUM(R12:R28))</f>
        <v>0</v>
      </c>
      <c r="S284"/>
      <c r="T284" s="194">
        <f>(SUM(T12:T28))</f>
        <v>0</v>
      </c>
      <c r="U284" s="166">
        <f>(SUM(U12:U28))</f>
        <v>0</v>
      </c>
      <c r="W284" s="194">
        <f>(SUM(W12:W28))</f>
        <v>3.9552761951999993</v>
      </c>
      <c r="X284" s="166">
        <f>(SUM(X12:X28))</f>
        <v>4.4442745991999999</v>
      </c>
      <c r="Z284" s="194">
        <f>(SUM(Z12:Z28))</f>
        <v>0</v>
      </c>
      <c r="AA284" s="166">
        <f>(SUM(AA12:AA28))</f>
        <v>0</v>
      </c>
      <c r="AB284" s="1"/>
      <c r="AC284" s="194">
        <f>(SUM(AC12:AC28))</f>
        <v>0</v>
      </c>
      <c r="AD284" s="166">
        <f>(SUM(AD12:AD28))</f>
        <v>0</v>
      </c>
      <c r="AE284" s="1"/>
      <c r="AF284" s="194">
        <f>(SUM(AF12:AF28))</f>
        <v>0</v>
      </c>
      <c r="AG284" s="166">
        <f>(SUM(AG12:AG28))</f>
        <v>0</v>
      </c>
      <c r="AH284" s="1"/>
      <c r="AI284" s="194">
        <f>(SUM(AI12:AI28))</f>
        <v>0</v>
      </c>
      <c r="AJ284" s="166">
        <f>(SUM(AJ12:AJ28))</f>
        <v>0</v>
      </c>
      <c r="AK284" s="1"/>
      <c r="AL284" s="194">
        <f>(SUM(AL12:AL28))</f>
        <v>0</v>
      </c>
      <c r="AM284" s="166">
        <f>(SUM(AM12:AM28))</f>
        <v>0</v>
      </c>
      <c r="AN284" s="1"/>
      <c r="AO284" s="194">
        <f>(SUM(AO12:AO28))</f>
        <v>0</v>
      </c>
      <c r="AP284" s="166">
        <f>(SUM(AP12:AP28))</f>
        <v>0</v>
      </c>
      <c r="AQ284" s="1"/>
      <c r="AR284" s="194">
        <f>(SUM(AR12:AR28))</f>
        <v>0</v>
      </c>
      <c r="AS284" s="166">
        <f>(SUM(AS12:AS28))</f>
        <v>0</v>
      </c>
      <c r="AT284" s="1"/>
      <c r="AU284" s="194">
        <f>(SUM(AU12:AU28))</f>
        <v>0</v>
      </c>
      <c r="AV284" s="166">
        <f>(SUM(AV12:AV28))</f>
        <v>0</v>
      </c>
      <c r="AW284" s="1"/>
      <c r="AX284" s="194">
        <f>(SUM(AX12:AX28))</f>
        <v>0</v>
      </c>
      <c r="AY284" s="166">
        <f>(SUM(AY12:AY28))</f>
        <v>0</v>
      </c>
      <c r="AZ284" s="1"/>
      <c r="BA284" s="194">
        <f>(SUM(BA12:BA28))</f>
        <v>0</v>
      </c>
      <c r="BB284" s="166">
        <f>(SUM(BB12:BB28))</f>
        <v>0</v>
      </c>
      <c r="BC284" s="1"/>
      <c r="BD284" s="194">
        <f>(SUM(BD12:BD28))</f>
        <v>0</v>
      </c>
      <c r="BE284" s="166">
        <f>(SUM(BE12:BE28))</f>
        <v>0</v>
      </c>
      <c r="BF284" s="1"/>
      <c r="BG284" s="194">
        <f>(SUM(BG12:BG28))</f>
        <v>0</v>
      </c>
      <c r="BH284" s="166">
        <f>(SUM(BH12:BH28))</f>
        <v>0</v>
      </c>
      <c r="BI284" s="1"/>
      <c r="BJ284" s="194">
        <f>(SUM(BJ12:BJ28))</f>
        <v>0</v>
      </c>
      <c r="BK284" s="166">
        <f>(SUM(BK12:BK28))</f>
        <v>0</v>
      </c>
      <c r="BL284" s="1"/>
      <c r="BM284" s="194">
        <f>(SUM(BM12:BM28))</f>
        <v>0</v>
      </c>
      <c r="BN284" s="166">
        <f>(SUM(BN12:BN28))</f>
        <v>0</v>
      </c>
      <c r="BO284" s="1"/>
      <c r="BP284" s="194">
        <f>(SUM(BP12:BP28))</f>
        <v>0</v>
      </c>
      <c r="BQ284" s="166">
        <f>(SUM(BQ12:BQ28))</f>
        <v>0</v>
      </c>
      <c r="BR284" s="1"/>
      <c r="BS284" s="194">
        <f>(SUM(BS12:BS28))</f>
        <v>0</v>
      </c>
      <c r="BT284" s="166">
        <f>(SUM(BT12:BT28))</f>
        <v>0</v>
      </c>
      <c r="BU284" s="1"/>
      <c r="BV284" s="194">
        <f>(SUM(BV12:BV28))</f>
        <v>0</v>
      </c>
      <c r="BW284" s="166">
        <f>(SUM(BW12:BW28))</f>
        <v>0</v>
      </c>
      <c r="BX284" s="1"/>
      <c r="BY284" s="194">
        <f t="shared" ref="BY284:BZ284" si="996">(SUM(BY12:BY28))</f>
        <v>0</v>
      </c>
      <c r="BZ284" s="166">
        <f t="shared" si="996"/>
        <v>0</v>
      </c>
      <c r="CA284" s="1"/>
      <c r="CB284" s="194">
        <f t="shared" ref="CB284:CC284" si="997">(SUM(CB12:CB28))</f>
        <v>0</v>
      </c>
      <c r="CC284" s="166">
        <f t="shared" si="997"/>
        <v>0</v>
      </c>
      <c r="CD284" s="1"/>
      <c r="CE284" s="194">
        <f t="shared" ref="CE284:CF284" si="998">(SUM(CE12:CE28))</f>
        <v>0</v>
      </c>
      <c r="CF284" s="166">
        <f t="shared" si="998"/>
        <v>0</v>
      </c>
      <c r="CG284" s="1"/>
      <c r="CH284" s="194">
        <f t="shared" ref="CH284:CI284" si="999">(SUM(CH12:CH28))</f>
        <v>0</v>
      </c>
      <c r="CI284" s="166">
        <f t="shared" si="999"/>
        <v>0</v>
      </c>
      <c r="CJ284" s="1"/>
      <c r="CK284" s="194">
        <f t="shared" ref="CK284:CL284" si="1000">(SUM(CK12:CK28))</f>
        <v>0</v>
      </c>
      <c r="CL284" s="166">
        <f t="shared" si="1000"/>
        <v>0</v>
      </c>
      <c r="CM284" s="1"/>
      <c r="CN284" s="194">
        <f t="shared" ref="CN284:CO284" si="1001">(SUM(CN12:CN28))</f>
        <v>0</v>
      </c>
      <c r="CO284" s="166">
        <f t="shared" si="1001"/>
        <v>0</v>
      </c>
      <c r="CP284" s="1"/>
      <c r="CQ284" s="194">
        <f>(SUM(CQ12:CQ28))</f>
        <v>0</v>
      </c>
      <c r="CR284" s="166">
        <f>(SUM(CR12:CR28))</f>
        <v>0</v>
      </c>
      <c r="CS284" s="1"/>
      <c r="CT284" s="194">
        <f>(SUM(CT12:CT28))</f>
        <v>0</v>
      </c>
      <c r="CU284" s="166">
        <f>(SUM(CU12:CU28))</f>
        <v>0</v>
      </c>
      <c r="CV284" s="1"/>
      <c r="CW284" s="194">
        <f>(SUM(CW12:CW28))</f>
        <v>0</v>
      </c>
      <c r="CX284" s="166">
        <f>(SUM(CX12:CX28))</f>
        <v>0</v>
      </c>
      <c r="CY284" s="1"/>
      <c r="CZ284" s="194">
        <f>(SUM(CZ12:CZ28))</f>
        <v>0</v>
      </c>
      <c r="DA284" s="166">
        <f>(SUM(DA12:DA28))</f>
        <v>0</v>
      </c>
      <c r="DB284" s="1"/>
      <c r="DC284" s="194">
        <f>(SUM(DC12:DC28))</f>
        <v>0</v>
      </c>
      <c r="DD284" s="166">
        <f>(SUM(DD12:DD28))</f>
        <v>0</v>
      </c>
      <c r="DE284" s="1"/>
    </row>
    <row r="285" spans="1:109" x14ac:dyDescent="0.2">
      <c r="A285" s="221"/>
      <c r="B285" s="99"/>
      <c r="C285" s="66" t="s">
        <v>118</v>
      </c>
      <c r="D285" s="222" t="s">
        <v>33</v>
      </c>
      <c r="E285" s="223" t="s">
        <v>98</v>
      </c>
      <c r="F285" s="224"/>
      <c r="H285" s="182">
        <f>'[1]Tabulka propočtu, verze 2021'!$CQ280</f>
        <v>0</v>
      </c>
      <c r="I285" s="172">
        <f>'[1]Tabulka propočtu, verze 2021'!$CS280</f>
        <v>0</v>
      </c>
      <c r="K285" s="182">
        <f>'[1]Tabulka propočtu, verze 2021'!$CQ280</f>
        <v>0</v>
      </c>
      <c r="L285" s="172">
        <f>'[1]Tabulka propočtu, verze 2021'!$CS280</f>
        <v>0</v>
      </c>
      <c r="M285" s="64"/>
      <c r="N285" s="182">
        <f>ROUND(SUM(N30:N45),6)</f>
        <v>0</v>
      </c>
      <c r="O285" s="182">
        <f>ROUND(SUM(O30:O45),6)</f>
        <v>0</v>
      </c>
      <c r="P285"/>
      <c r="Q285" s="182">
        <f>(SUM(Q30:Q45))</f>
        <v>0</v>
      </c>
      <c r="R285" s="172">
        <f>(SUM(R30:R45))</f>
        <v>0</v>
      </c>
      <c r="S285"/>
      <c r="T285" s="182">
        <f>(SUM(T30:T45))</f>
        <v>0</v>
      </c>
      <c r="U285" s="172">
        <f>(SUM(U30:U45))</f>
        <v>0</v>
      </c>
      <c r="W285" s="182">
        <f>(SUM(W30:W45))</f>
        <v>0</v>
      </c>
      <c r="X285" s="172">
        <f>(SUM(X30:X45))</f>
        <v>0</v>
      </c>
      <c r="Z285" s="182">
        <f>(SUM(Z30:Z45))</f>
        <v>0</v>
      </c>
      <c r="AA285" s="172">
        <f>(SUM(AA30:AA45))</f>
        <v>0</v>
      </c>
      <c r="AB285" s="1"/>
      <c r="AC285" s="182">
        <f>(SUM(AC30:AC45))</f>
        <v>0</v>
      </c>
      <c r="AD285" s="172">
        <f>(SUM(AD30:AD45))</f>
        <v>0</v>
      </c>
      <c r="AE285" s="1"/>
      <c r="AF285" s="182">
        <f>(SUM(AF30:AF45))</f>
        <v>0</v>
      </c>
      <c r="AG285" s="172">
        <f>(SUM(AG30:AG45))</f>
        <v>0</v>
      </c>
      <c r="AH285" s="1"/>
      <c r="AI285" s="182">
        <f>(SUM(AI30:AI45))</f>
        <v>0</v>
      </c>
      <c r="AJ285" s="172">
        <f>(SUM(AJ30:AJ45))</f>
        <v>0</v>
      </c>
      <c r="AK285" s="1"/>
      <c r="AL285" s="182">
        <f>(SUM(AL30:AL45))</f>
        <v>0</v>
      </c>
      <c r="AM285" s="172">
        <f>(SUM(AM30:AM45))</f>
        <v>0</v>
      </c>
      <c r="AN285" s="1"/>
      <c r="AO285" s="182">
        <f>(SUM(AO30:AO45))</f>
        <v>0</v>
      </c>
      <c r="AP285" s="172">
        <f>(SUM(AP30:AP45))</f>
        <v>0</v>
      </c>
      <c r="AQ285" s="1"/>
      <c r="AR285" s="182">
        <f>(SUM(AR30:AR45))</f>
        <v>0</v>
      </c>
      <c r="AS285" s="172">
        <f>(SUM(AS30:AS45))</f>
        <v>0</v>
      </c>
      <c r="AT285" s="1"/>
      <c r="AU285" s="182">
        <f>(SUM(AU30:AU45))</f>
        <v>0</v>
      </c>
      <c r="AV285" s="172">
        <f>(SUM(AV30:AV45))</f>
        <v>0</v>
      </c>
      <c r="AW285" s="1"/>
      <c r="AX285" s="182">
        <f>(SUM(AX30:AX45))</f>
        <v>0</v>
      </c>
      <c r="AY285" s="172">
        <f>(SUM(AY30:AY45))</f>
        <v>0</v>
      </c>
      <c r="AZ285" s="1"/>
      <c r="BA285" s="182">
        <f>(SUM(BA30:BA45))</f>
        <v>0</v>
      </c>
      <c r="BB285" s="172">
        <f>(SUM(BB30:BB45))</f>
        <v>0</v>
      </c>
      <c r="BC285" s="1"/>
      <c r="BD285" s="182">
        <f>(SUM(BD30:BD45))</f>
        <v>0</v>
      </c>
      <c r="BE285" s="172">
        <f>(SUM(BE30:BE45))</f>
        <v>0</v>
      </c>
      <c r="BF285" s="1"/>
      <c r="BG285" s="182">
        <f>(SUM(BG30:BG45))</f>
        <v>0</v>
      </c>
      <c r="BH285" s="172">
        <f>(SUM(BH30:BH45))</f>
        <v>0</v>
      </c>
      <c r="BI285" s="1"/>
      <c r="BJ285" s="182">
        <f>(SUM(BJ30:BJ45))</f>
        <v>0</v>
      </c>
      <c r="BK285" s="172">
        <f>(SUM(BK30:BK45))</f>
        <v>0</v>
      </c>
      <c r="BL285" s="1"/>
      <c r="BM285" s="182">
        <f>(SUM(BM30:BM45))</f>
        <v>0</v>
      </c>
      <c r="BN285" s="172">
        <f>(SUM(BN30:BN45))</f>
        <v>0</v>
      </c>
      <c r="BO285" s="1"/>
      <c r="BP285" s="182">
        <f>(SUM(BP30:BP45))</f>
        <v>0</v>
      </c>
      <c r="BQ285" s="172">
        <f>(SUM(BQ30:BQ45))</f>
        <v>0</v>
      </c>
      <c r="BR285" s="1"/>
      <c r="BS285" s="182">
        <f>(SUM(BS30:BS45))</f>
        <v>0</v>
      </c>
      <c r="BT285" s="172">
        <f>(SUM(BT30:BT45))</f>
        <v>0</v>
      </c>
      <c r="BU285" s="1"/>
      <c r="BV285" s="182">
        <f>(SUM(BV30:BV45))</f>
        <v>0</v>
      </c>
      <c r="BW285" s="172">
        <f>(SUM(BW30:BW45))</f>
        <v>0</v>
      </c>
      <c r="BX285" s="1"/>
      <c r="BY285" s="182">
        <f t="shared" ref="BY285:BZ285" si="1002">(SUM(BY30:BY45))</f>
        <v>0</v>
      </c>
      <c r="BZ285" s="172">
        <f t="shared" si="1002"/>
        <v>0</v>
      </c>
      <c r="CA285" s="1"/>
      <c r="CB285" s="182">
        <f t="shared" ref="CB285:CC285" si="1003">(SUM(CB30:CB45))</f>
        <v>0</v>
      </c>
      <c r="CC285" s="172">
        <f t="shared" si="1003"/>
        <v>0</v>
      </c>
      <c r="CD285" s="1"/>
      <c r="CE285" s="182">
        <f t="shared" ref="CE285:CF285" si="1004">(SUM(CE30:CE45))</f>
        <v>0</v>
      </c>
      <c r="CF285" s="172">
        <f t="shared" si="1004"/>
        <v>0</v>
      </c>
      <c r="CG285" s="1"/>
      <c r="CH285" s="182">
        <f t="shared" ref="CH285:CI285" si="1005">(SUM(CH30:CH45))</f>
        <v>0</v>
      </c>
      <c r="CI285" s="172">
        <f t="shared" si="1005"/>
        <v>0</v>
      </c>
      <c r="CJ285" s="1"/>
      <c r="CK285" s="182">
        <f t="shared" ref="CK285:CL285" si="1006">(SUM(CK30:CK45))</f>
        <v>0</v>
      </c>
      <c r="CL285" s="172">
        <f t="shared" si="1006"/>
        <v>0</v>
      </c>
      <c r="CM285" s="1"/>
      <c r="CN285" s="182">
        <f t="shared" ref="CN285:CO285" si="1007">(SUM(CN30:CN45))</f>
        <v>0</v>
      </c>
      <c r="CO285" s="172">
        <f t="shared" si="1007"/>
        <v>0</v>
      </c>
      <c r="CP285" s="1"/>
      <c r="CQ285" s="182">
        <f>(SUM(CQ30:CQ45))</f>
        <v>0</v>
      </c>
      <c r="CR285" s="172">
        <f>(SUM(CR30:CR45))</f>
        <v>0</v>
      </c>
      <c r="CS285" s="1"/>
      <c r="CT285" s="182">
        <f>(SUM(CT30:CT45))</f>
        <v>0</v>
      </c>
      <c r="CU285" s="172">
        <f>(SUM(CU30:CU45))</f>
        <v>0</v>
      </c>
      <c r="CV285" s="1"/>
      <c r="CW285" s="182">
        <f>(SUM(CW30:CW45))</f>
        <v>0</v>
      </c>
      <c r="CX285" s="172">
        <f>(SUM(CX30:CX45))</f>
        <v>0</v>
      </c>
      <c r="CY285" s="1"/>
      <c r="CZ285" s="182">
        <f>(SUM(CZ30:CZ45))</f>
        <v>0</v>
      </c>
      <c r="DA285" s="172">
        <f>(SUM(DA30:DA45))</f>
        <v>0</v>
      </c>
      <c r="DB285" s="1"/>
      <c r="DC285" s="182">
        <f>(SUM(DC30:DC45))</f>
        <v>0</v>
      </c>
      <c r="DD285" s="172">
        <f>(SUM(DD30:DD45))</f>
        <v>0</v>
      </c>
      <c r="DE285" s="1"/>
    </row>
    <row r="286" spans="1:109" x14ac:dyDescent="0.2">
      <c r="A286" s="221"/>
      <c r="B286" s="99"/>
      <c r="C286" s="66" t="s">
        <v>119</v>
      </c>
      <c r="D286" s="222" t="s">
        <v>120</v>
      </c>
      <c r="E286" s="223" t="s">
        <v>98</v>
      </c>
      <c r="F286" s="224"/>
      <c r="H286" s="182">
        <f>'[1]Tabulka propočtu, verze 2021'!$CQ281</f>
        <v>0</v>
      </c>
      <c r="I286" s="172">
        <f>'[1]Tabulka propočtu, verze 2021'!$CS281</f>
        <v>0</v>
      </c>
      <c r="K286" s="182">
        <f>'[1]Tabulka propočtu, verze 2021'!$CQ281</f>
        <v>0</v>
      </c>
      <c r="L286" s="172">
        <f>'[1]Tabulka propočtu, verze 2021'!$CS281</f>
        <v>0</v>
      </c>
      <c r="M286" s="64"/>
      <c r="N286" s="182">
        <f>ROUND(SUM(N47:N61),6)</f>
        <v>0</v>
      </c>
      <c r="O286" s="182">
        <f>ROUND(SUM(O47:O61),6)</f>
        <v>0</v>
      </c>
      <c r="P286"/>
      <c r="Q286" s="182">
        <f>(SUM(Q47:Q61))</f>
        <v>0</v>
      </c>
      <c r="R286" s="172">
        <f>(SUM(R47:R61))</f>
        <v>0</v>
      </c>
      <c r="S286"/>
      <c r="T286" s="182">
        <f>(SUM(T47:T61))</f>
        <v>0</v>
      </c>
      <c r="U286" s="172">
        <f>(SUM(U47:U61))</f>
        <v>0</v>
      </c>
      <c r="W286" s="182">
        <f>(SUM(W47:W61))</f>
        <v>0</v>
      </c>
      <c r="X286" s="172">
        <f>(SUM(X47:X61))</f>
        <v>0</v>
      </c>
      <c r="Z286" s="182">
        <f>(SUM(Z47:Z61))</f>
        <v>0</v>
      </c>
      <c r="AA286" s="172">
        <f>(SUM(AA47:AA61))</f>
        <v>0</v>
      </c>
      <c r="AB286" s="1"/>
      <c r="AC286" s="182">
        <f>(SUM(AC47:AC61))</f>
        <v>0</v>
      </c>
      <c r="AD286" s="172">
        <f>(SUM(AD47:AD61))</f>
        <v>0</v>
      </c>
      <c r="AE286" s="1"/>
      <c r="AF286" s="182">
        <f>(SUM(AF47:AF61))</f>
        <v>0</v>
      </c>
      <c r="AG286" s="172">
        <f>(SUM(AG47:AG61))</f>
        <v>0</v>
      </c>
      <c r="AH286" s="1"/>
      <c r="AI286" s="182">
        <f>(SUM(AI47:AI61))</f>
        <v>0</v>
      </c>
      <c r="AJ286" s="172">
        <f>(SUM(AJ47:AJ61))</f>
        <v>0</v>
      </c>
      <c r="AK286" s="1"/>
      <c r="AL286" s="182">
        <f>(SUM(AL47:AL61))</f>
        <v>0</v>
      </c>
      <c r="AM286" s="172">
        <f>(SUM(AM47:AM61))</f>
        <v>0</v>
      </c>
      <c r="AN286" s="1"/>
      <c r="AO286" s="182">
        <f>(SUM(AO47:AO61))</f>
        <v>0</v>
      </c>
      <c r="AP286" s="172">
        <f>(SUM(AP47:AP61))</f>
        <v>0</v>
      </c>
      <c r="AQ286" s="1"/>
      <c r="AR286" s="182">
        <f>(SUM(AR47:AR61))</f>
        <v>0</v>
      </c>
      <c r="AS286" s="172">
        <f>(SUM(AS47:AS61))</f>
        <v>0</v>
      </c>
      <c r="AT286" s="1"/>
      <c r="AU286" s="182">
        <f>(SUM(AU47:AU61))</f>
        <v>0</v>
      </c>
      <c r="AV286" s="172">
        <f>(SUM(AV47:AV61))</f>
        <v>0</v>
      </c>
      <c r="AW286" s="1"/>
      <c r="AX286" s="182">
        <f>(SUM(AX47:AX61))</f>
        <v>0</v>
      </c>
      <c r="AY286" s="172">
        <f>(SUM(AY47:AY61))</f>
        <v>0</v>
      </c>
      <c r="AZ286" s="1"/>
      <c r="BA286" s="182">
        <f>(SUM(BA47:BA61))</f>
        <v>0</v>
      </c>
      <c r="BB286" s="172">
        <f>(SUM(BB47:BB61))</f>
        <v>0</v>
      </c>
      <c r="BC286" s="1"/>
      <c r="BD286" s="182">
        <f>(SUM(BD47:BD61))</f>
        <v>0</v>
      </c>
      <c r="BE286" s="172">
        <f>(SUM(BE47:BE61))</f>
        <v>0</v>
      </c>
      <c r="BF286" s="1"/>
      <c r="BG286" s="182">
        <f>(SUM(BG47:BG61))</f>
        <v>0</v>
      </c>
      <c r="BH286" s="172">
        <f>(SUM(BH47:BH61))</f>
        <v>0</v>
      </c>
      <c r="BI286" s="1"/>
      <c r="BJ286" s="182">
        <f>(SUM(BJ47:BJ61))</f>
        <v>0</v>
      </c>
      <c r="BK286" s="172">
        <f>(SUM(BK47:BK61))</f>
        <v>0</v>
      </c>
      <c r="BL286" s="1"/>
      <c r="BM286" s="182">
        <f>(SUM(BM47:BM61))</f>
        <v>0</v>
      </c>
      <c r="BN286" s="172">
        <f>(SUM(BN47:BN61))</f>
        <v>0</v>
      </c>
      <c r="BO286" s="1"/>
      <c r="BP286" s="182">
        <f>(SUM(BP47:BP61))</f>
        <v>0</v>
      </c>
      <c r="BQ286" s="172">
        <f>(SUM(BQ47:BQ61))</f>
        <v>0</v>
      </c>
      <c r="BR286" s="1"/>
      <c r="BS286" s="182">
        <f>(SUM(BS47:BS61))</f>
        <v>0</v>
      </c>
      <c r="BT286" s="172">
        <f>(SUM(BT47:BT61))</f>
        <v>0</v>
      </c>
      <c r="BU286" s="1"/>
      <c r="BV286" s="182">
        <f>(SUM(BV47:BV61))</f>
        <v>0</v>
      </c>
      <c r="BW286" s="172">
        <f>(SUM(BW47:BW61))</f>
        <v>0</v>
      </c>
      <c r="BX286" s="1"/>
      <c r="BY286" s="182">
        <f t="shared" ref="BY286:BZ286" si="1008">(SUM(BY47:BY61))</f>
        <v>0</v>
      </c>
      <c r="BZ286" s="172">
        <f t="shared" si="1008"/>
        <v>0</v>
      </c>
      <c r="CA286" s="1"/>
      <c r="CB286" s="182">
        <f t="shared" ref="CB286:CC286" si="1009">(SUM(CB47:CB61))</f>
        <v>0</v>
      </c>
      <c r="CC286" s="172">
        <f t="shared" si="1009"/>
        <v>0</v>
      </c>
      <c r="CD286" s="1"/>
      <c r="CE286" s="182">
        <f t="shared" ref="CE286:CF286" si="1010">(SUM(CE47:CE61))</f>
        <v>0</v>
      </c>
      <c r="CF286" s="172">
        <f t="shared" si="1010"/>
        <v>0</v>
      </c>
      <c r="CG286" s="1"/>
      <c r="CH286" s="182">
        <f t="shared" ref="CH286:CI286" si="1011">(SUM(CH47:CH61))</f>
        <v>0</v>
      </c>
      <c r="CI286" s="172">
        <f t="shared" si="1011"/>
        <v>0</v>
      </c>
      <c r="CJ286" s="1"/>
      <c r="CK286" s="182">
        <f t="shared" ref="CK286:CL286" si="1012">(SUM(CK47:CK61))</f>
        <v>0</v>
      </c>
      <c r="CL286" s="172">
        <f t="shared" si="1012"/>
        <v>0</v>
      </c>
      <c r="CM286" s="1"/>
      <c r="CN286" s="182">
        <f t="shared" ref="CN286:CO286" si="1013">(SUM(CN47:CN61))</f>
        <v>0</v>
      </c>
      <c r="CO286" s="172">
        <f t="shared" si="1013"/>
        <v>0</v>
      </c>
      <c r="CP286" s="1"/>
      <c r="CQ286" s="182">
        <f>(SUM(CQ47:CQ61))</f>
        <v>0</v>
      </c>
      <c r="CR286" s="172">
        <f>(SUM(CR47:CR61))</f>
        <v>0</v>
      </c>
      <c r="CS286" s="1"/>
      <c r="CT286" s="182">
        <f>(SUM(CT47:CT61))</f>
        <v>0</v>
      </c>
      <c r="CU286" s="172">
        <f>(SUM(CU47:CU61))</f>
        <v>0</v>
      </c>
      <c r="CV286" s="1"/>
      <c r="CW286" s="182">
        <f>(SUM(CW47:CW61))</f>
        <v>0</v>
      </c>
      <c r="CX286" s="172">
        <f>(SUM(CX47:CX61))</f>
        <v>0</v>
      </c>
      <c r="CY286" s="1"/>
      <c r="CZ286" s="182">
        <f>(SUM(CZ47:CZ61))</f>
        <v>0</v>
      </c>
      <c r="DA286" s="172">
        <f>(SUM(DA47:DA61))</f>
        <v>0</v>
      </c>
      <c r="DB286" s="1"/>
      <c r="DC286" s="182">
        <f>(SUM(DC47:DC61))</f>
        <v>0</v>
      </c>
      <c r="DD286" s="172">
        <f>(SUM(DD47:DD61))</f>
        <v>0</v>
      </c>
      <c r="DE286" s="1"/>
    </row>
    <row r="287" spans="1:109" x14ac:dyDescent="0.2">
      <c r="A287" s="221"/>
      <c r="B287" s="100"/>
      <c r="C287" s="66" t="s">
        <v>121</v>
      </c>
      <c r="D287" s="222" t="s">
        <v>39</v>
      </c>
      <c r="E287" s="223" t="s">
        <v>98</v>
      </c>
      <c r="F287" s="224"/>
      <c r="H287" s="182">
        <f>'[1]Tabulka propočtu, verze 2021'!$CQ282</f>
        <v>0</v>
      </c>
      <c r="I287" s="172">
        <f>'[1]Tabulka propočtu, verze 2021'!$CS282</f>
        <v>0</v>
      </c>
      <c r="K287" s="182">
        <f>'[1]Tabulka propočtu, verze 2021'!$CQ282</f>
        <v>0</v>
      </c>
      <c r="L287" s="172">
        <f>'[1]Tabulka propočtu, verze 2021'!$CS282</f>
        <v>0</v>
      </c>
      <c r="M287" s="64"/>
      <c r="N287" s="182">
        <f>ROUND(SUM(N63:N69),6)</f>
        <v>0</v>
      </c>
      <c r="O287" s="182">
        <f>ROUND(SUM(O63:O69),6)</f>
        <v>0</v>
      </c>
      <c r="P287"/>
      <c r="Q287" s="182">
        <f>(SUM(Q63:Q69))</f>
        <v>0</v>
      </c>
      <c r="R287" s="172">
        <f>(SUM(R63:R69))</f>
        <v>0</v>
      </c>
      <c r="S287"/>
      <c r="T287" s="182">
        <f>(SUM(T63:T69))</f>
        <v>0</v>
      </c>
      <c r="U287" s="172">
        <f>(SUM(U63:U69))</f>
        <v>0</v>
      </c>
      <c r="W287" s="182">
        <f>(SUM(W63:W69))</f>
        <v>0</v>
      </c>
      <c r="X287" s="172">
        <f>(SUM(X63:X69))</f>
        <v>0</v>
      </c>
      <c r="Z287" s="182">
        <f>(SUM(Z63:Z69))</f>
        <v>0</v>
      </c>
      <c r="AA287" s="172">
        <f>(SUM(AA63:AA69))</f>
        <v>0</v>
      </c>
      <c r="AB287" s="1"/>
      <c r="AC287" s="182">
        <f>(SUM(AC63:AC69))</f>
        <v>0</v>
      </c>
      <c r="AD287" s="172">
        <f>(SUM(AD63:AD69))</f>
        <v>0</v>
      </c>
      <c r="AE287" s="1"/>
      <c r="AF287" s="182">
        <f>(SUM(AF63:AF69))</f>
        <v>0</v>
      </c>
      <c r="AG287" s="172">
        <f>(SUM(AG63:AG69))</f>
        <v>0</v>
      </c>
      <c r="AH287" s="1"/>
      <c r="AI287" s="182">
        <f>(SUM(AI63:AI69))</f>
        <v>0</v>
      </c>
      <c r="AJ287" s="172">
        <f>(SUM(AJ63:AJ69))</f>
        <v>0</v>
      </c>
      <c r="AK287" s="1"/>
      <c r="AL287" s="182">
        <f>(SUM(AL63:AL69))</f>
        <v>0</v>
      </c>
      <c r="AM287" s="172">
        <f>(SUM(AM63:AM69))</f>
        <v>0</v>
      </c>
      <c r="AN287" s="1"/>
      <c r="AO287" s="182">
        <f>(SUM(AO63:AO69))</f>
        <v>0</v>
      </c>
      <c r="AP287" s="172">
        <f>(SUM(AP63:AP69))</f>
        <v>0</v>
      </c>
      <c r="AQ287" s="1"/>
      <c r="AR287" s="182">
        <f>(SUM(AR63:AR69))</f>
        <v>0</v>
      </c>
      <c r="AS287" s="172">
        <f>(SUM(AS63:AS69))</f>
        <v>0</v>
      </c>
      <c r="AT287" s="1"/>
      <c r="AU287" s="182">
        <f>(SUM(AU63:AU69))</f>
        <v>0</v>
      </c>
      <c r="AV287" s="172">
        <f>(SUM(AV63:AV69))</f>
        <v>0</v>
      </c>
      <c r="AW287" s="1"/>
      <c r="AX287" s="182">
        <f>(SUM(AX63:AX69))</f>
        <v>0</v>
      </c>
      <c r="AY287" s="172">
        <f>(SUM(AY63:AY69))</f>
        <v>0</v>
      </c>
      <c r="AZ287" s="1"/>
      <c r="BA287" s="182">
        <f>(SUM(BA63:BA69))</f>
        <v>0</v>
      </c>
      <c r="BB287" s="172">
        <f>(SUM(BB63:BB69))</f>
        <v>0</v>
      </c>
      <c r="BC287" s="1"/>
      <c r="BD287" s="182">
        <f>(SUM(BD63:BD69))</f>
        <v>0</v>
      </c>
      <c r="BE287" s="172">
        <f>(SUM(BE63:BE69))</f>
        <v>0</v>
      </c>
      <c r="BF287" s="1"/>
      <c r="BG287" s="182">
        <f>(SUM(BG63:BG69))</f>
        <v>0</v>
      </c>
      <c r="BH287" s="172">
        <f>(SUM(BH63:BH69))</f>
        <v>0</v>
      </c>
      <c r="BI287" s="1"/>
      <c r="BJ287" s="182">
        <f>(SUM(BJ63:BJ69))</f>
        <v>0</v>
      </c>
      <c r="BK287" s="172">
        <f>(SUM(BK63:BK69))</f>
        <v>0</v>
      </c>
      <c r="BL287" s="1"/>
      <c r="BM287" s="182">
        <f>(SUM(BM63:BM69))</f>
        <v>0</v>
      </c>
      <c r="BN287" s="172">
        <f>(SUM(BN63:BN69))</f>
        <v>0</v>
      </c>
      <c r="BO287" s="1"/>
      <c r="BP287" s="182">
        <f>(SUM(BP63:BP69))</f>
        <v>0</v>
      </c>
      <c r="BQ287" s="172">
        <f>(SUM(BQ63:BQ69))</f>
        <v>0</v>
      </c>
      <c r="BR287" s="1"/>
      <c r="BS287" s="182">
        <f>(SUM(BS63:BS69))</f>
        <v>0</v>
      </c>
      <c r="BT287" s="172">
        <f>(SUM(BT63:BT69))</f>
        <v>0</v>
      </c>
      <c r="BU287" s="1"/>
      <c r="BV287" s="182">
        <f>(SUM(BV63:BV69))</f>
        <v>0</v>
      </c>
      <c r="BW287" s="172">
        <f>(SUM(BW63:BW69))</f>
        <v>0</v>
      </c>
      <c r="BX287" s="1"/>
      <c r="BY287" s="182">
        <f t="shared" ref="BY287:BZ287" si="1014">(SUM(BY63:BY69))</f>
        <v>0</v>
      </c>
      <c r="BZ287" s="172">
        <f t="shared" si="1014"/>
        <v>0</v>
      </c>
      <c r="CA287" s="1"/>
      <c r="CB287" s="182">
        <f t="shared" ref="CB287:CC287" si="1015">(SUM(CB63:CB69))</f>
        <v>0</v>
      </c>
      <c r="CC287" s="172">
        <f t="shared" si="1015"/>
        <v>0</v>
      </c>
      <c r="CD287" s="1"/>
      <c r="CE287" s="182">
        <f t="shared" ref="CE287:CF287" si="1016">(SUM(CE63:CE69))</f>
        <v>0</v>
      </c>
      <c r="CF287" s="172">
        <f t="shared" si="1016"/>
        <v>0</v>
      </c>
      <c r="CG287" s="1"/>
      <c r="CH287" s="182">
        <f t="shared" ref="CH287:CI287" si="1017">(SUM(CH63:CH69))</f>
        <v>0</v>
      </c>
      <c r="CI287" s="172">
        <f t="shared" si="1017"/>
        <v>0</v>
      </c>
      <c r="CJ287" s="1"/>
      <c r="CK287" s="182">
        <f t="shared" ref="CK287:CL287" si="1018">(SUM(CK63:CK69))</f>
        <v>0</v>
      </c>
      <c r="CL287" s="172">
        <f t="shared" si="1018"/>
        <v>0</v>
      </c>
      <c r="CM287" s="1"/>
      <c r="CN287" s="182">
        <f t="shared" ref="CN287:CO287" si="1019">(SUM(CN63:CN69))</f>
        <v>0</v>
      </c>
      <c r="CO287" s="172">
        <f t="shared" si="1019"/>
        <v>0</v>
      </c>
      <c r="CP287" s="1"/>
      <c r="CQ287" s="182">
        <f>(SUM(CQ63:CQ69))</f>
        <v>0</v>
      </c>
      <c r="CR287" s="172">
        <f>(SUM(CR63:CR69))</f>
        <v>0</v>
      </c>
      <c r="CS287" s="1"/>
      <c r="CT287" s="182">
        <f>(SUM(CT63:CT69))</f>
        <v>0</v>
      </c>
      <c r="CU287" s="172">
        <f>(SUM(CU63:CU69))</f>
        <v>0</v>
      </c>
      <c r="CV287" s="1"/>
      <c r="CW287" s="182">
        <f>(SUM(CW63:CW69))</f>
        <v>0</v>
      </c>
      <c r="CX287" s="172">
        <f>(SUM(CX63:CX69))</f>
        <v>0</v>
      </c>
      <c r="CY287" s="1"/>
      <c r="CZ287" s="182">
        <f>(SUM(CZ63:CZ69))</f>
        <v>0</v>
      </c>
      <c r="DA287" s="172">
        <f>(SUM(DA63:DA69))</f>
        <v>0</v>
      </c>
      <c r="DB287" s="1"/>
      <c r="DC287" s="182">
        <f>(SUM(DC63:DC69))</f>
        <v>0</v>
      </c>
      <c r="DD287" s="172">
        <f>(SUM(DD63:DD69))</f>
        <v>0</v>
      </c>
      <c r="DE287" s="1"/>
    </row>
    <row r="288" spans="1:109" x14ac:dyDescent="0.2">
      <c r="A288" s="221"/>
      <c r="B288" s="138" t="s">
        <v>122</v>
      </c>
      <c r="C288" s="114" t="s">
        <v>123</v>
      </c>
      <c r="D288" s="225" t="s">
        <v>124</v>
      </c>
      <c r="E288" s="226" t="s">
        <v>98</v>
      </c>
      <c r="F288" s="224"/>
      <c r="H288" s="182">
        <f>'[1]Tabulka propočtu, verze 2021'!$CQ283</f>
        <v>58.646095999999993</v>
      </c>
      <c r="I288" s="172">
        <f>'[1]Tabulka propočtu, verze 2021'!$CS283</f>
        <v>67.619229000000004</v>
      </c>
      <c r="K288" s="182">
        <f>'[1]Tabulka propočtu, verze 2021'!$CQ283</f>
        <v>58.646095999999993</v>
      </c>
      <c r="L288" s="172">
        <f>'[1]Tabulka propočtu, verze 2021'!$CS283</f>
        <v>67.619229000000004</v>
      </c>
      <c r="M288" s="64"/>
      <c r="N288" s="182">
        <f>ROUND(SUM(N71:N103,N105:N124,N126:N133,N135:N162,N164:N169,N171:N179,N181:N196,N198:N203),6)</f>
        <v>61.015397999999998</v>
      </c>
      <c r="O288" s="182">
        <f>ROUND(SUM(O71:O103,O105:O124,O126:O133,O135:O162,O164:O169,O171:O179,O181:O196,O198:O203),6)</f>
        <v>70.351045999999997</v>
      </c>
      <c r="P288"/>
      <c r="Q288" s="182">
        <f>(SUM(Q71:Q103,Q105:Q124,Q126:Q133,Q135:Q162,Q164:Q169,Q171:Q179,Q181:Q196,Q198:Q203))</f>
        <v>0</v>
      </c>
      <c r="R288" s="172">
        <f>(SUM(R71:R103,R105:R124,R126:R133,R135:R162,R164:R169,R171:R179,R181:R196,R198:R203))</f>
        <v>0</v>
      </c>
      <c r="S288"/>
      <c r="T288" s="182">
        <f>(SUM(T71:T103,T105:T124,T126:T133,T135:T162,T164:T169,T171:T179,T181:T196,T198:T203))</f>
        <v>0</v>
      </c>
      <c r="U288" s="172">
        <f>(SUM(U71:U103,U105:U124,U126:U133,U135:U162,U164:U169,U171:U179,U181:U196,U198:U203))</f>
        <v>0</v>
      </c>
      <c r="W288" s="182">
        <f>(SUM(W71:W103,W105:W124,W126:W133,W135:W162,W164:W169,W171:W179,W181:W196,W198:W203))</f>
        <v>61.015398278399985</v>
      </c>
      <c r="X288" s="172">
        <f>(SUM(X71:X103,X105:X124,X126:X133,X135:X162,X164:X169,X171:X179,X181:X196,X198:X203))</f>
        <v>70.351045851600006</v>
      </c>
      <c r="Z288" s="182">
        <f>(SUM(Z71:Z103,Z105:Z124,Z126:Z133,Z135:Z162,Z164:Z169,Z171:Z179,Z181:Z196,Z198:Z203))</f>
        <v>0</v>
      </c>
      <c r="AA288" s="172">
        <f>(SUM(AA71:AA103,AA105:AA124,AA126:AA133,AA135:AA162,AA164:AA169,AA171:AA179,AA181:AA196,AA198:AA203))</f>
        <v>0</v>
      </c>
      <c r="AB288" s="1"/>
      <c r="AC288" s="182">
        <f>(SUM(AC71:AC103,AC105:AC124,AC126:AC133,AC135:AC162,AC164:AC169,AC171:AC179,AC181:AC196,AC198:AC203))</f>
        <v>0</v>
      </c>
      <c r="AD288" s="172">
        <f>(SUM(AD71:AD103,AD105:AD124,AD126:AD133,AD135:AD162,AD164:AD169,AD171:AD179,AD181:AD196,AD198:AD203))</f>
        <v>0</v>
      </c>
      <c r="AE288" s="1"/>
      <c r="AF288" s="182">
        <f>(SUM(AF71:AF103,AF105:AF124,AF126:AF133,AF135:AF162,AF164:AF169,AF171:AF179,AF181:AF196,AF198:AF203))</f>
        <v>0</v>
      </c>
      <c r="AG288" s="172">
        <f>(SUM(AG71:AG103,AG105:AG124,AG126:AG133,AG135:AG162,AG164:AG169,AG171:AG179,AG181:AG196,AG198:AG203))</f>
        <v>0</v>
      </c>
      <c r="AH288" s="1"/>
      <c r="AI288" s="182">
        <f>(SUM(AI71:AI103,AI105:AI124,AI126:AI133,AI135:AI162,AI164:AI169,AI171:AI179,AI181:AI196,AI198:AI203))</f>
        <v>0</v>
      </c>
      <c r="AJ288" s="172">
        <f>(SUM(AJ71:AJ103,AJ105:AJ124,AJ126:AJ133,AJ135:AJ162,AJ164:AJ169,AJ171:AJ179,AJ181:AJ196,AJ198:AJ203))</f>
        <v>0</v>
      </c>
      <c r="AK288" s="1"/>
      <c r="AL288" s="182">
        <f>(SUM(AL71:AL103,AL105:AL124,AL126:AL133,AL135:AL162,AL164:AL169,AL171:AL179,AL181:AL196,AL198:AL203))</f>
        <v>0</v>
      </c>
      <c r="AM288" s="172">
        <f>(SUM(AM71:AM103,AM105:AM124,AM126:AM133,AM135:AM162,AM164:AM169,AM171:AM179,AM181:AM196,AM198:AM203))</f>
        <v>0</v>
      </c>
      <c r="AN288" s="1"/>
      <c r="AO288" s="182">
        <f>(SUM(AO71:AO103,AO105:AO124,AO126:AO133,AO135:AO162,AO164:AO169,AO171:AO179,AO181:AO196,AO198:AO203))</f>
        <v>0</v>
      </c>
      <c r="AP288" s="172">
        <f>(SUM(AP71:AP103,AP105:AP124,AP126:AP133,AP135:AP162,AP164:AP169,AP171:AP179,AP181:AP196,AP198:AP203))</f>
        <v>0</v>
      </c>
      <c r="AQ288" s="1"/>
      <c r="AR288" s="182">
        <f>(SUM(AR71:AR103,AR105:AR124,AR126:AR133,AR135:AR162,AR164:AR169,AR171:AR179,AR181:AR196,AR198:AR203))</f>
        <v>0</v>
      </c>
      <c r="AS288" s="172">
        <f>(SUM(AS71:AS103,AS105:AS124,AS126:AS133,AS135:AS162,AS164:AS169,AS171:AS179,AS181:AS196,AS198:AS203))</f>
        <v>0</v>
      </c>
      <c r="AT288" s="1"/>
      <c r="AU288" s="182">
        <f>(SUM(AU71:AU103,AU105:AU124,AU126:AU133,AU135:AU162,AU164:AU169,AU171:AU179,AU181:AU196,AU198:AU203))</f>
        <v>0</v>
      </c>
      <c r="AV288" s="172">
        <f>(SUM(AV71:AV103,AV105:AV124,AV126:AV133,AV135:AV162,AV164:AV169,AV171:AV179,AV181:AV196,AV198:AV203))</f>
        <v>0</v>
      </c>
      <c r="AW288" s="1"/>
      <c r="AX288" s="182">
        <f>(SUM(AX71:AX103,AX105:AX124,AX126:AX133,AX135:AX162,AX164:AX169,AX171:AX179,AX181:AX196,AX198:AX203))</f>
        <v>0</v>
      </c>
      <c r="AY288" s="172">
        <f>(SUM(AY71:AY103,AY105:AY124,AY126:AY133,AY135:AY162,AY164:AY169,AY171:AY179,AY181:AY196,AY198:AY203))</f>
        <v>0</v>
      </c>
      <c r="AZ288" s="1"/>
      <c r="BA288" s="182">
        <f>(SUM(BA71:BA103,BA105:BA124,BA126:BA133,BA135:BA162,BA164:BA169,BA171:BA179,BA181:BA196,BA198:BA203))</f>
        <v>0</v>
      </c>
      <c r="BB288" s="172">
        <f>(SUM(BB71:BB103,BB105:BB124,BB126:BB133,BB135:BB162,BB164:BB169,BB171:BB179,BB181:BB196,BB198:BB203))</f>
        <v>0</v>
      </c>
      <c r="BC288" s="1"/>
      <c r="BD288" s="182">
        <f>(SUM(BD71:BD103,BD105:BD124,BD126:BD133,BD135:BD162,BD164:BD169,BD171:BD179,BD181:BD196,BD198:BD203))</f>
        <v>0</v>
      </c>
      <c r="BE288" s="172">
        <f>(SUM(BE71:BE103,BE105:BE124,BE126:BE133,BE135:BE162,BE164:BE169,BE171:BE179,BE181:BE196,BE198:BE203))</f>
        <v>0</v>
      </c>
      <c r="BF288" s="1"/>
      <c r="BG288" s="182">
        <f>(SUM(BG71:BG103,BG105:BG124,BG126:BG133,BG135:BG162,BG164:BG169,BG171:BG179,BG181:BG196,BG198:BG203))</f>
        <v>0</v>
      </c>
      <c r="BH288" s="172">
        <f>(SUM(BH71:BH103,BH105:BH124,BH126:BH133,BH135:BH162,BH164:BH169,BH171:BH179,BH181:BH196,BH198:BH203))</f>
        <v>0</v>
      </c>
      <c r="BI288" s="1"/>
      <c r="BJ288" s="182">
        <f>(SUM(BJ71:BJ103,BJ105:BJ124,BJ126:BJ133,BJ135:BJ162,BJ164:BJ169,BJ171:BJ179,BJ181:BJ196,BJ198:BJ203))</f>
        <v>0</v>
      </c>
      <c r="BK288" s="172">
        <f>(SUM(BK71:BK103,BK105:BK124,BK126:BK133,BK135:BK162,BK164:BK169,BK171:BK179,BK181:BK196,BK198:BK203))</f>
        <v>0</v>
      </c>
      <c r="BL288" s="1"/>
      <c r="BM288" s="182">
        <f>(SUM(BM71:BM103,BM105:BM124,BM126:BM133,BM135:BM162,BM164:BM169,BM171:BM179,BM181:BM196,BM198:BM203))</f>
        <v>0</v>
      </c>
      <c r="BN288" s="172">
        <f>(SUM(BN71:BN103,BN105:BN124,BN126:BN133,BN135:BN162,BN164:BN169,BN171:BN179,BN181:BN196,BN198:BN203))</f>
        <v>0</v>
      </c>
      <c r="BO288" s="1"/>
      <c r="BP288" s="182">
        <f>(SUM(BP71:BP103,BP105:BP124,BP126:BP133,BP135:BP162,BP164:BP169,BP171:BP179,BP181:BP196,BP198:BP203))</f>
        <v>0</v>
      </c>
      <c r="BQ288" s="172">
        <f>(SUM(BQ71:BQ103,BQ105:BQ124,BQ126:BQ133,BQ135:BQ162,BQ164:BQ169,BQ171:BQ179,BQ181:BQ196,BQ198:BQ203))</f>
        <v>0</v>
      </c>
      <c r="BR288" s="1"/>
      <c r="BS288" s="182">
        <f>(SUM(BS71:BS103,BS105:BS124,BS126:BS133,BS135:BS162,BS164:BS169,BS171:BS179,BS181:BS196,BS198:BS203))</f>
        <v>0</v>
      </c>
      <c r="BT288" s="172">
        <f>(SUM(BT71:BT103,BT105:BT124,BT126:BT133,BT135:BT162,BT164:BT169,BT171:BT179,BT181:BT196,BT198:BT203))</f>
        <v>0</v>
      </c>
      <c r="BU288" s="1"/>
      <c r="BV288" s="182">
        <f>(SUM(BV71:BV103,BV105:BV124,BV126:BV133,BV135:BV162,BV164:BV169,BV171:BV179,BV181:BV196,BV198:BV203))</f>
        <v>0</v>
      </c>
      <c r="BW288" s="172">
        <f>(SUM(BW71:BW103,BW105:BW124,BW126:BW133,BW135:BW162,BW164:BW169,BW171:BW179,BW181:BW196,BW198:BW203))</f>
        <v>0</v>
      </c>
      <c r="BX288" s="1"/>
      <c r="BY288" s="182">
        <f t="shared" ref="BY288:BZ288" si="1020">(SUM(BY71:BY103,BY105:BY124,BY126:BY133,BY135:BY162,BY164:BY169,BY171:BY179,BY181:BY196,BY198:BY203))</f>
        <v>0</v>
      </c>
      <c r="BZ288" s="172">
        <f t="shared" si="1020"/>
        <v>0</v>
      </c>
      <c r="CA288" s="1"/>
      <c r="CB288" s="182">
        <f t="shared" ref="CB288:CC288" si="1021">(SUM(CB71:CB103,CB105:CB124,CB126:CB133,CB135:CB162,CB164:CB169,CB171:CB179,CB181:CB196,CB198:CB203))</f>
        <v>0</v>
      </c>
      <c r="CC288" s="172">
        <f t="shared" si="1021"/>
        <v>0</v>
      </c>
      <c r="CD288" s="1"/>
      <c r="CE288" s="182">
        <f t="shared" ref="CE288:CF288" si="1022">(SUM(CE71:CE103,CE105:CE124,CE126:CE133,CE135:CE162,CE164:CE169,CE171:CE179,CE181:CE196,CE198:CE203))</f>
        <v>0</v>
      </c>
      <c r="CF288" s="172">
        <f t="shared" si="1022"/>
        <v>0</v>
      </c>
      <c r="CG288" s="1"/>
      <c r="CH288" s="182">
        <f t="shared" ref="CH288:CI288" si="1023">(SUM(CH71:CH103,CH105:CH124,CH126:CH133,CH135:CH162,CH164:CH169,CH171:CH179,CH181:CH196,CH198:CH203))</f>
        <v>0</v>
      </c>
      <c r="CI288" s="172">
        <f t="shared" si="1023"/>
        <v>0</v>
      </c>
      <c r="CJ288" s="1"/>
      <c r="CK288" s="182">
        <f t="shared" ref="CK288:CL288" si="1024">(SUM(CK71:CK103,CK105:CK124,CK126:CK133,CK135:CK162,CK164:CK169,CK171:CK179,CK181:CK196,CK198:CK203))</f>
        <v>0</v>
      </c>
      <c r="CL288" s="172">
        <f t="shared" si="1024"/>
        <v>0</v>
      </c>
      <c r="CM288" s="1"/>
      <c r="CN288" s="182">
        <f t="shared" ref="CN288:CO288" si="1025">(SUM(CN71:CN103,CN105:CN124,CN126:CN133,CN135:CN162,CN164:CN169,CN171:CN179,CN181:CN196,CN198:CN203))</f>
        <v>0</v>
      </c>
      <c r="CO288" s="172">
        <f t="shared" si="1025"/>
        <v>0</v>
      </c>
      <c r="CP288" s="1"/>
      <c r="CQ288" s="182">
        <f>(SUM(CQ71:CQ103,CQ105:CQ124,CQ126:CQ133,CQ135:CQ162,CQ164:CQ169,CQ171:CQ179,CQ181:CQ196,CQ198:CQ203))</f>
        <v>0</v>
      </c>
      <c r="CR288" s="172">
        <f>(SUM(CR71:CR103,CR105:CR124,CR126:CR133,CR135:CR162,CR164:CR169,CR171:CR179,CR181:CR196,CR198:CR203))</f>
        <v>0</v>
      </c>
      <c r="CS288" s="1"/>
      <c r="CT288" s="182">
        <f>(SUM(CT71:CT103,CT105:CT124,CT126:CT133,CT135:CT162,CT164:CT169,CT171:CT179,CT181:CT196,CT198:CT203))</f>
        <v>0</v>
      </c>
      <c r="CU288" s="172">
        <f>(SUM(CU71:CU103,CU105:CU124,CU126:CU133,CU135:CU162,CU164:CU169,CU171:CU179,CU181:CU196,CU198:CU203))</f>
        <v>0</v>
      </c>
      <c r="CV288" s="1"/>
      <c r="CW288" s="182">
        <f>(SUM(CW71:CW103,CW105:CW124,CW126:CW133,CW135:CW162,CW164:CW169,CW171:CW179,CW181:CW196,CW198:CW203))</f>
        <v>0</v>
      </c>
      <c r="CX288" s="172">
        <f>(SUM(CX71:CX103,CX105:CX124,CX126:CX133,CX135:CX162,CX164:CX169,CX171:CX179,CX181:CX196,CX198:CX203))</f>
        <v>0</v>
      </c>
      <c r="CY288" s="1"/>
      <c r="CZ288" s="182">
        <f>(SUM(CZ71:CZ103,CZ105:CZ124,CZ126:CZ133,CZ135:CZ162,CZ164:CZ169,CZ171:CZ179,CZ181:CZ196,CZ198:CZ203))</f>
        <v>0</v>
      </c>
      <c r="DA288" s="172">
        <f>(SUM(DA71:DA103,DA105:DA124,DA126:DA133,DA135:DA162,DA164:DA169,DA171:DA179,DA181:DA196,DA198:DA203))</f>
        <v>0</v>
      </c>
      <c r="DB288" s="1"/>
      <c r="DC288" s="182">
        <f>(SUM(DC71:DC103,DC105:DC124,DC126:DC133,DC135:DC162,DC164:DC169,DC171:DC179,DC181:DC196,DC198:DC203))</f>
        <v>0</v>
      </c>
      <c r="DD288" s="172">
        <f>(SUM(DD71:DD103,DD105:DD124,DD126:DD133,DD135:DD162,DD164:DD169,DD171:DD179,DD181:DD196,DD198:DD203))</f>
        <v>0</v>
      </c>
      <c r="DE288" s="1"/>
    </row>
    <row r="289" spans="1:109" x14ac:dyDescent="0.2">
      <c r="A289" s="221"/>
      <c r="B289" s="149"/>
      <c r="C289" s="114" t="s">
        <v>125</v>
      </c>
      <c r="D289" s="225" t="s">
        <v>67</v>
      </c>
      <c r="E289" s="226" t="s">
        <v>98</v>
      </c>
      <c r="F289" s="224"/>
      <c r="H289" s="182">
        <f>'[1]Tabulka propočtu, verze 2021'!$CQ284</f>
        <v>0</v>
      </c>
      <c r="I289" s="172">
        <f>'[1]Tabulka propočtu, verze 2021'!$CS284</f>
        <v>0</v>
      </c>
      <c r="K289" s="182">
        <f>'[1]Tabulka propočtu, verze 2021'!$CQ284</f>
        <v>0</v>
      </c>
      <c r="L289" s="172">
        <f>'[1]Tabulka propočtu, verze 2021'!$CS284</f>
        <v>0</v>
      </c>
      <c r="M289" s="64"/>
      <c r="N289" s="182">
        <f>ROUND(SUM(N205:N218),6)</f>
        <v>0</v>
      </c>
      <c r="O289" s="182">
        <f>ROUND(SUM(O205:O218),6)</f>
        <v>0</v>
      </c>
      <c r="P289"/>
      <c r="Q289" s="182">
        <f>(SUM(Q205:Q218))</f>
        <v>0</v>
      </c>
      <c r="R289" s="172">
        <f>(SUM(R205:R218))</f>
        <v>0</v>
      </c>
      <c r="S289"/>
      <c r="T289" s="182">
        <f>(SUM(T205:T218))</f>
        <v>0</v>
      </c>
      <c r="U289" s="172">
        <f>(SUM(U205:U218))</f>
        <v>0</v>
      </c>
      <c r="W289" s="182">
        <f>(SUM(W205:W218))</f>
        <v>0</v>
      </c>
      <c r="X289" s="172">
        <f>(SUM(X205:X218))</f>
        <v>0</v>
      </c>
      <c r="Z289" s="182">
        <f>(SUM(Z205:Z218))</f>
        <v>0</v>
      </c>
      <c r="AA289" s="172">
        <f>(SUM(AA205:AA218))</f>
        <v>0</v>
      </c>
      <c r="AB289" s="1"/>
      <c r="AC289" s="182">
        <f>(SUM(AC205:AC218))</f>
        <v>0</v>
      </c>
      <c r="AD289" s="172">
        <f>(SUM(AD205:AD218))</f>
        <v>0</v>
      </c>
      <c r="AE289" s="1"/>
      <c r="AF289" s="182">
        <f>(SUM(AF205:AF218))</f>
        <v>0</v>
      </c>
      <c r="AG289" s="172">
        <f>(SUM(AG205:AG218))</f>
        <v>0</v>
      </c>
      <c r="AH289" s="1"/>
      <c r="AI289" s="182">
        <f>(SUM(AI205:AI218))</f>
        <v>0</v>
      </c>
      <c r="AJ289" s="172">
        <f>(SUM(AJ205:AJ218))</f>
        <v>0</v>
      </c>
      <c r="AK289" s="1"/>
      <c r="AL289" s="182">
        <f>(SUM(AL205:AL218))</f>
        <v>0</v>
      </c>
      <c r="AM289" s="172">
        <f>(SUM(AM205:AM218))</f>
        <v>0</v>
      </c>
      <c r="AN289" s="1"/>
      <c r="AO289" s="182">
        <f>(SUM(AO205:AO218))</f>
        <v>0</v>
      </c>
      <c r="AP289" s="172">
        <f>(SUM(AP205:AP218))</f>
        <v>0</v>
      </c>
      <c r="AQ289" s="1"/>
      <c r="AR289" s="182">
        <f>(SUM(AR205:AR218))</f>
        <v>0</v>
      </c>
      <c r="AS289" s="172">
        <f>(SUM(AS205:AS218))</f>
        <v>0</v>
      </c>
      <c r="AT289" s="1"/>
      <c r="AU289" s="182">
        <f>(SUM(AU205:AU218))</f>
        <v>0</v>
      </c>
      <c r="AV289" s="172">
        <f>(SUM(AV205:AV218))</f>
        <v>0</v>
      </c>
      <c r="AW289" s="1"/>
      <c r="AX289" s="182">
        <f>(SUM(AX205:AX218))</f>
        <v>0</v>
      </c>
      <c r="AY289" s="172">
        <f>(SUM(AY205:AY218))</f>
        <v>0</v>
      </c>
      <c r="AZ289" s="1"/>
      <c r="BA289" s="182">
        <f>(SUM(BA205:BA218))</f>
        <v>0</v>
      </c>
      <c r="BB289" s="172">
        <f>(SUM(BB205:BB218))</f>
        <v>0</v>
      </c>
      <c r="BC289" s="1"/>
      <c r="BD289" s="182">
        <f>(SUM(BD205:BD218))</f>
        <v>0</v>
      </c>
      <c r="BE289" s="172">
        <f>(SUM(BE205:BE218))</f>
        <v>0</v>
      </c>
      <c r="BF289" s="1"/>
      <c r="BG289" s="182">
        <f>(SUM(BG205:BG218))</f>
        <v>0</v>
      </c>
      <c r="BH289" s="172">
        <f>(SUM(BH205:BH218))</f>
        <v>0</v>
      </c>
      <c r="BI289" s="1"/>
      <c r="BJ289" s="182">
        <f>(SUM(BJ205:BJ218))</f>
        <v>0</v>
      </c>
      <c r="BK289" s="172">
        <f>(SUM(BK205:BK218))</f>
        <v>0</v>
      </c>
      <c r="BL289" s="1"/>
      <c r="BM289" s="182">
        <f>(SUM(BM205:BM218))</f>
        <v>0</v>
      </c>
      <c r="BN289" s="172">
        <f>(SUM(BN205:BN218))</f>
        <v>0</v>
      </c>
      <c r="BO289" s="1"/>
      <c r="BP289" s="182">
        <f>(SUM(BP205:BP218))</f>
        <v>0</v>
      </c>
      <c r="BQ289" s="172">
        <f>(SUM(BQ205:BQ218))</f>
        <v>0</v>
      </c>
      <c r="BR289" s="1"/>
      <c r="BS289" s="182">
        <f>(SUM(BS205:BS218))</f>
        <v>0</v>
      </c>
      <c r="BT289" s="172">
        <f>(SUM(BT205:BT218))</f>
        <v>0</v>
      </c>
      <c r="BU289" s="1"/>
      <c r="BV289" s="182">
        <f>(SUM(BV205:BV218))</f>
        <v>0</v>
      </c>
      <c r="BW289" s="172">
        <f>(SUM(BW205:BW218))</f>
        <v>0</v>
      </c>
      <c r="BX289" s="1"/>
      <c r="BY289" s="182">
        <f t="shared" ref="BY289:BZ289" si="1026">(SUM(BY205:BY218))</f>
        <v>0</v>
      </c>
      <c r="BZ289" s="172">
        <f t="shared" si="1026"/>
        <v>0</v>
      </c>
      <c r="CA289" s="1"/>
      <c r="CB289" s="182">
        <f t="shared" ref="CB289:CC289" si="1027">(SUM(CB205:CB218))</f>
        <v>0</v>
      </c>
      <c r="CC289" s="172">
        <f t="shared" si="1027"/>
        <v>0</v>
      </c>
      <c r="CD289" s="1"/>
      <c r="CE289" s="182">
        <f t="shared" ref="CE289:CF289" si="1028">(SUM(CE205:CE218))</f>
        <v>0</v>
      </c>
      <c r="CF289" s="172">
        <f t="shared" si="1028"/>
        <v>0</v>
      </c>
      <c r="CG289" s="1"/>
      <c r="CH289" s="182">
        <f t="shared" ref="CH289:CI289" si="1029">(SUM(CH205:CH218))</f>
        <v>0</v>
      </c>
      <c r="CI289" s="172">
        <f t="shared" si="1029"/>
        <v>0</v>
      </c>
      <c r="CJ289" s="1"/>
      <c r="CK289" s="182">
        <f t="shared" ref="CK289:CL289" si="1030">(SUM(CK205:CK218))</f>
        <v>0</v>
      </c>
      <c r="CL289" s="172">
        <f t="shared" si="1030"/>
        <v>0</v>
      </c>
      <c r="CM289" s="1"/>
      <c r="CN289" s="182">
        <f t="shared" ref="CN289:CO289" si="1031">(SUM(CN205:CN218))</f>
        <v>0</v>
      </c>
      <c r="CO289" s="172">
        <f t="shared" si="1031"/>
        <v>0</v>
      </c>
      <c r="CP289" s="1"/>
      <c r="CQ289" s="182">
        <f>(SUM(CQ205:CQ218))</f>
        <v>0</v>
      </c>
      <c r="CR289" s="172">
        <f>(SUM(CR205:CR218))</f>
        <v>0</v>
      </c>
      <c r="CS289" s="1"/>
      <c r="CT289" s="182">
        <f>(SUM(CT205:CT218))</f>
        <v>0</v>
      </c>
      <c r="CU289" s="172">
        <f>(SUM(CU205:CU218))</f>
        <v>0</v>
      </c>
      <c r="CV289" s="1"/>
      <c r="CW289" s="182">
        <f>(SUM(CW205:CW218))</f>
        <v>0</v>
      </c>
      <c r="CX289" s="172">
        <f>(SUM(CX205:CX218))</f>
        <v>0</v>
      </c>
      <c r="CY289" s="1"/>
      <c r="CZ289" s="182">
        <f>(SUM(CZ205:CZ218))</f>
        <v>0</v>
      </c>
      <c r="DA289" s="172">
        <f>(SUM(DA205:DA218))</f>
        <v>0</v>
      </c>
      <c r="DB289" s="1"/>
      <c r="DC289" s="182">
        <f>(SUM(DC205:DC218))</f>
        <v>0</v>
      </c>
      <c r="DD289" s="172">
        <f>(SUM(DD205:DD218))</f>
        <v>0</v>
      </c>
      <c r="DE289" s="1"/>
    </row>
    <row r="290" spans="1:109" ht="13.5" thickBot="1" x14ac:dyDescent="0.25">
      <c r="A290" s="221"/>
      <c r="B290" s="137"/>
      <c r="C290" s="114" t="s">
        <v>126</v>
      </c>
      <c r="D290" s="225" t="s">
        <v>127</v>
      </c>
      <c r="E290" s="226" t="s">
        <v>98</v>
      </c>
      <c r="F290" s="224"/>
      <c r="H290" s="182">
        <f>'[1]Tabulka propočtu, verze 2021'!$CQ285</f>
        <v>2.1648510000000001</v>
      </c>
      <c r="I290" s="207">
        <f>'[1]Tabulka propočtu, verze 2021'!$CS285</f>
        <v>2.5270929999999998</v>
      </c>
      <c r="K290" s="182">
        <f>'[1]Tabulka propočtu, verze 2021'!$CQ285</f>
        <v>2.1648510000000001</v>
      </c>
      <c r="L290" s="207">
        <f>'[1]Tabulka propočtu, verze 2021'!$CS285</f>
        <v>2.5270929999999998</v>
      </c>
      <c r="M290" s="64"/>
      <c r="N290" s="182">
        <f>ROUND(SUM(N220:N228,N230:N245),6)</f>
        <v>2.2523110000000002</v>
      </c>
      <c r="O290" s="182">
        <f>ROUND(SUM(O220:O228,O230:O245),6)</f>
        <v>2.6291880000000001</v>
      </c>
      <c r="P290"/>
      <c r="Q290" s="182">
        <f>(SUM(Q220:Q228,Q230:Q245))</f>
        <v>0</v>
      </c>
      <c r="R290" s="207">
        <f>(SUM(R220:R228,R230:R245))</f>
        <v>0</v>
      </c>
      <c r="S290"/>
      <c r="T290" s="182">
        <f>(SUM(T220:T228,T230:T245))</f>
        <v>0</v>
      </c>
      <c r="U290" s="207">
        <f>(SUM(U220:U228,U230:U245))</f>
        <v>0</v>
      </c>
      <c r="W290" s="182">
        <f>(SUM(W220:W228,W230:W245))</f>
        <v>2.2523109804000003</v>
      </c>
      <c r="X290" s="207">
        <f>(SUM(X220:X228,X230:X245))</f>
        <v>2.6291875571999999</v>
      </c>
      <c r="Z290" s="182">
        <f>(SUM(Z220:Z228,Z230:Z245))</f>
        <v>0</v>
      </c>
      <c r="AA290" s="207">
        <f>(SUM(AA220:AA228,AA230:AA245))</f>
        <v>0</v>
      </c>
      <c r="AB290" s="1"/>
      <c r="AC290" s="182">
        <f>(SUM(AC220:AC228,AC230:AC245))</f>
        <v>0</v>
      </c>
      <c r="AD290" s="207">
        <f>(SUM(AD220:AD228,AD230:AD245))</f>
        <v>0</v>
      </c>
      <c r="AE290" s="1"/>
      <c r="AF290" s="182">
        <f>(SUM(AF220:AF228,AF230:AF245))</f>
        <v>0</v>
      </c>
      <c r="AG290" s="207">
        <f>(SUM(AG220:AG228,AG230:AG245))</f>
        <v>0</v>
      </c>
      <c r="AH290" s="1"/>
      <c r="AI290" s="182">
        <f>(SUM(AI220:AI228,AI230:AI245))</f>
        <v>0</v>
      </c>
      <c r="AJ290" s="207">
        <f>(SUM(AJ220:AJ228,AJ230:AJ245))</f>
        <v>0</v>
      </c>
      <c r="AK290" s="1"/>
      <c r="AL290" s="182">
        <f>(SUM(AL220:AL228,AL230:AL245))</f>
        <v>0</v>
      </c>
      <c r="AM290" s="207">
        <f>(SUM(AM220:AM228,AM230:AM245))</f>
        <v>0</v>
      </c>
      <c r="AN290" s="1"/>
      <c r="AO290" s="182">
        <f>(SUM(AO220:AO228,AO230:AO245))</f>
        <v>0</v>
      </c>
      <c r="AP290" s="207">
        <f>(SUM(AP220:AP228,AP230:AP245))</f>
        <v>0</v>
      </c>
      <c r="AQ290" s="1"/>
      <c r="AR290" s="182">
        <f>(SUM(AR220:AR228,AR230:AR245))</f>
        <v>0</v>
      </c>
      <c r="AS290" s="207">
        <f>(SUM(AS220:AS228,AS230:AS245))</f>
        <v>0</v>
      </c>
      <c r="AT290" s="1"/>
      <c r="AU290" s="182">
        <f>(SUM(AU220:AU228,AU230:AU245))</f>
        <v>0</v>
      </c>
      <c r="AV290" s="207">
        <f>(SUM(AV220:AV228,AV230:AV245))</f>
        <v>0</v>
      </c>
      <c r="AW290" s="1"/>
      <c r="AX290" s="182">
        <f>(SUM(AX220:AX228,AX230:AX245))</f>
        <v>0</v>
      </c>
      <c r="AY290" s="207">
        <f>(SUM(AY220:AY228,AY230:AY245))</f>
        <v>0</v>
      </c>
      <c r="AZ290" s="1"/>
      <c r="BA290" s="182">
        <f>(SUM(BA220:BA228,BA230:BA245))</f>
        <v>0</v>
      </c>
      <c r="BB290" s="207">
        <f>(SUM(BB220:BB228,BB230:BB245))</f>
        <v>0</v>
      </c>
      <c r="BC290" s="1"/>
      <c r="BD290" s="182">
        <f>(SUM(BD220:BD228,BD230:BD245))</f>
        <v>0</v>
      </c>
      <c r="BE290" s="207">
        <f>(SUM(BE220:BE228,BE230:BE245))</f>
        <v>0</v>
      </c>
      <c r="BF290" s="1"/>
      <c r="BG290" s="182">
        <f>(SUM(BG220:BG228,BG230:BG245))</f>
        <v>0</v>
      </c>
      <c r="BH290" s="207">
        <f>(SUM(BH220:BH228,BH230:BH245))</f>
        <v>0</v>
      </c>
      <c r="BI290" s="1"/>
      <c r="BJ290" s="182">
        <f>(SUM(BJ220:BJ228,BJ230:BJ245))</f>
        <v>0</v>
      </c>
      <c r="BK290" s="207">
        <f>(SUM(BK220:BK228,BK230:BK245))</f>
        <v>0</v>
      </c>
      <c r="BL290" s="1"/>
      <c r="BM290" s="182">
        <f>(SUM(BM220:BM228,BM230:BM245))</f>
        <v>0</v>
      </c>
      <c r="BN290" s="207">
        <f>(SUM(BN220:BN228,BN230:BN245))</f>
        <v>0</v>
      </c>
      <c r="BO290" s="1"/>
      <c r="BP290" s="182">
        <f>(SUM(BP220:BP228,BP230:BP245))</f>
        <v>0</v>
      </c>
      <c r="BQ290" s="207">
        <f>(SUM(BQ220:BQ228,BQ230:BQ245))</f>
        <v>0</v>
      </c>
      <c r="BR290" s="1"/>
      <c r="BS290" s="182">
        <f>(SUM(BS220:BS228,BS230:BS245))</f>
        <v>0</v>
      </c>
      <c r="BT290" s="207">
        <f>(SUM(BT220:BT228,BT230:BT245))</f>
        <v>0</v>
      </c>
      <c r="BU290" s="1"/>
      <c r="BV290" s="182">
        <f>(SUM(BV220:BV228,BV230:BV245))</f>
        <v>0</v>
      </c>
      <c r="BW290" s="207">
        <f>(SUM(BW220:BW228,BW230:BW245))</f>
        <v>0</v>
      </c>
      <c r="BX290" s="1"/>
      <c r="BY290" s="182">
        <f t="shared" ref="BY290:BZ290" si="1032">(SUM(BY220:BY228,BY230:BY245))</f>
        <v>0</v>
      </c>
      <c r="BZ290" s="207">
        <f t="shared" si="1032"/>
        <v>0</v>
      </c>
      <c r="CA290" s="1"/>
      <c r="CB290" s="182">
        <f t="shared" ref="CB290:CC290" si="1033">(SUM(CB220:CB228,CB230:CB245))</f>
        <v>0</v>
      </c>
      <c r="CC290" s="207">
        <f t="shared" si="1033"/>
        <v>0</v>
      </c>
      <c r="CD290" s="1"/>
      <c r="CE290" s="182">
        <f t="shared" ref="CE290:CF290" si="1034">(SUM(CE220:CE228,CE230:CE245))</f>
        <v>0</v>
      </c>
      <c r="CF290" s="207">
        <f t="shared" si="1034"/>
        <v>0</v>
      </c>
      <c r="CG290" s="1"/>
      <c r="CH290" s="182">
        <f t="shared" ref="CH290:CI290" si="1035">(SUM(CH220:CH228,CH230:CH245))</f>
        <v>0</v>
      </c>
      <c r="CI290" s="207">
        <f t="shared" si="1035"/>
        <v>0</v>
      </c>
      <c r="CJ290" s="1"/>
      <c r="CK290" s="182">
        <f t="shared" ref="CK290:CL290" si="1036">(SUM(CK220:CK228,CK230:CK245))</f>
        <v>0</v>
      </c>
      <c r="CL290" s="207">
        <f t="shared" si="1036"/>
        <v>0</v>
      </c>
      <c r="CM290" s="1"/>
      <c r="CN290" s="182">
        <f t="shared" ref="CN290:CO290" si="1037">(SUM(CN220:CN228,CN230:CN245))</f>
        <v>0</v>
      </c>
      <c r="CO290" s="207">
        <f t="shared" si="1037"/>
        <v>0</v>
      </c>
      <c r="CP290" s="1"/>
      <c r="CQ290" s="182">
        <f>(SUM(CQ220:CQ228,CQ230:CQ245))</f>
        <v>0</v>
      </c>
      <c r="CR290" s="207">
        <f>(SUM(CR220:CR228,CR230:CR245))</f>
        <v>0</v>
      </c>
      <c r="CS290" s="1"/>
      <c r="CT290" s="182">
        <f>(SUM(CT220:CT228,CT230:CT245))</f>
        <v>0</v>
      </c>
      <c r="CU290" s="207">
        <f>(SUM(CU220:CU228,CU230:CU245))</f>
        <v>0</v>
      </c>
      <c r="CV290" s="1"/>
      <c r="CW290" s="182">
        <f>(SUM(CW220:CW228,CW230:CW245))</f>
        <v>0</v>
      </c>
      <c r="CX290" s="207">
        <f>(SUM(CX220:CX228,CX230:CX245))</f>
        <v>0</v>
      </c>
      <c r="CY290" s="1"/>
      <c r="CZ290" s="182">
        <f>(SUM(CZ220:CZ228,CZ230:CZ245))</f>
        <v>0</v>
      </c>
      <c r="DA290" s="207">
        <f>(SUM(DA220:DA228,DA230:DA245))</f>
        <v>0</v>
      </c>
      <c r="DB290" s="1"/>
      <c r="DC290" s="182">
        <f>(SUM(DC220:DC228,DC230:DC245))</f>
        <v>0</v>
      </c>
      <c r="DD290" s="207">
        <f>(SUM(DD220:DD228,DD230:DD245))</f>
        <v>0</v>
      </c>
      <c r="DE290" s="1"/>
    </row>
    <row r="291" spans="1:109" ht="13.5" thickBot="1" x14ac:dyDescent="0.25">
      <c r="A291" s="185"/>
      <c r="B291" s="186"/>
      <c r="C291" s="187"/>
      <c r="D291" s="188"/>
      <c r="E291" s="187"/>
      <c r="F291" s="189"/>
      <c r="H291" s="216">
        <f>'[1]Tabulka propočtu, verze 2021'!$EP290</f>
        <v>0</v>
      </c>
      <c r="I291" s="216">
        <f>'[1]Tabulka propočtu, verze 2021'!$ER290</f>
        <v>0</v>
      </c>
      <c r="K291" s="227">
        <f>'[1]Tabulka propočtu, verze 2021'!$EP290</f>
        <v>0</v>
      </c>
      <c r="L291" s="227">
        <f>'[1]Tabulka propočtu, verze 2021'!$ER290</f>
        <v>0</v>
      </c>
      <c r="M291" s="228"/>
      <c r="N291" s="227"/>
      <c r="O291" s="227"/>
      <c r="P291"/>
      <c r="Q291" s="216"/>
      <c r="R291" s="216"/>
      <c r="S291"/>
      <c r="T291" s="216"/>
      <c r="U291" s="216"/>
      <c r="W291" s="216"/>
      <c r="X291" s="216"/>
      <c r="Z291" s="216"/>
      <c r="AA291" s="216"/>
      <c r="AB291" s="1"/>
      <c r="AC291" s="216"/>
      <c r="AD291" s="216"/>
      <c r="AE291" s="1"/>
      <c r="AF291" s="216"/>
      <c r="AG291" s="216"/>
      <c r="AH291" s="1"/>
      <c r="AI291" s="216"/>
      <c r="AJ291" s="216"/>
      <c r="AK291" s="1"/>
      <c r="AL291" s="216"/>
      <c r="AM291" s="216"/>
      <c r="AN291" s="1"/>
      <c r="AO291" s="216"/>
      <c r="AP291" s="216"/>
      <c r="AQ291" s="1"/>
      <c r="AR291" s="216"/>
      <c r="AS291" s="216"/>
      <c r="AT291" s="1"/>
      <c r="AU291" s="216"/>
      <c r="AV291" s="216"/>
      <c r="AW291" s="1"/>
      <c r="AX291" s="216"/>
      <c r="AY291" s="216"/>
      <c r="AZ291" s="1"/>
      <c r="BA291" s="216"/>
      <c r="BB291" s="216"/>
      <c r="BC291" s="1"/>
      <c r="BD291" s="216"/>
      <c r="BE291" s="216"/>
      <c r="BF291" s="1"/>
      <c r="BG291" s="216"/>
      <c r="BH291" s="216"/>
      <c r="BI291" s="1"/>
      <c r="BJ291" s="216"/>
      <c r="BK291" s="216"/>
      <c r="BL291" s="1"/>
      <c r="BM291" s="216"/>
      <c r="BN291" s="216"/>
      <c r="BO291" s="1"/>
      <c r="BP291" s="216"/>
      <c r="BQ291" s="216"/>
      <c r="BR291" s="1"/>
      <c r="BS291" s="216"/>
      <c r="BT291" s="216"/>
      <c r="BU291" s="1"/>
      <c r="BV291" s="216"/>
      <c r="BW291" s="216"/>
      <c r="BX291" s="1"/>
      <c r="BY291" s="216"/>
      <c r="BZ291" s="216"/>
      <c r="CA291" s="1"/>
      <c r="CB291" s="216"/>
      <c r="CC291" s="216"/>
      <c r="CD291" s="1"/>
      <c r="CE291" s="216"/>
      <c r="CF291" s="216"/>
      <c r="CG291" s="1"/>
      <c r="CH291" s="216"/>
      <c r="CI291" s="216"/>
      <c r="CJ291" s="1"/>
      <c r="CK291" s="216"/>
      <c r="CL291" s="216"/>
      <c r="CM291" s="1"/>
      <c r="CN291" s="216"/>
      <c r="CO291" s="216"/>
      <c r="CP291" s="1"/>
      <c r="CQ291" s="216"/>
      <c r="CR291" s="216"/>
      <c r="CS291" s="1"/>
      <c r="CT291" s="216"/>
      <c r="CU291" s="216"/>
      <c r="CV291" s="1"/>
      <c r="CW291" s="216"/>
      <c r="CX291" s="216"/>
      <c r="CY291" s="1"/>
      <c r="CZ291" s="216"/>
      <c r="DA291" s="216"/>
      <c r="DB291" s="1"/>
      <c r="DC291" s="216"/>
      <c r="DD291" s="216"/>
      <c r="DE291" s="1"/>
    </row>
    <row r="292" spans="1:109" ht="18" x14ac:dyDescent="0.2">
      <c r="A292" s="229" t="s">
        <v>128</v>
      </c>
      <c r="B292" s="230"/>
      <c r="C292" s="231"/>
      <c r="D292" s="232"/>
      <c r="E292" s="233" t="s">
        <v>129</v>
      </c>
      <c r="F292" s="234"/>
      <c r="H292" s="182">
        <f>'[1]Tabulka propočtu, verze 2021'!$CQ287</f>
        <v>0</v>
      </c>
      <c r="I292" s="172">
        <f>'[1]Tabulka propočtu, verze 2021'!$CS287</f>
        <v>0</v>
      </c>
      <c r="K292" s="182">
        <f>'[1]Tabulka propočtu, verze 2021'!$CQ287</f>
        <v>0</v>
      </c>
      <c r="L292" s="172">
        <f>'[1]Tabulka propočtu, verze 2021'!$CS287</f>
        <v>0</v>
      </c>
      <c r="M292" s="228"/>
      <c r="N292" s="235"/>
      <c r="O292" s="236"/>
      <c r="P292"/>
      <c r="Q292" s="182"/>
      <c r="R292" s="172"/>
      <c r="S292"/>
      <c r="T292" s="182"/>
      <c r="U292" s="172"/>
      <c r="W292" s="182"/>
      <c r="X292" s="172"/>
      <c r="Z292" s="182"/>
      <c r="AA292" s="172"/>
      <c r="AB292" s="1"/>
      <c r="AC292" s="182"/>
      <c r="AD292" s="172"/>
      <c r="AE292" s="1"/>
      <c r="AF292" s="182"/>
      <c r="AG292" s="172"/>
      <c r="AH292" s="1"/>
      <c r="AI292" s="182"/>
      <c r="AJ292" s="172"/>
      <c r="AK292" s="1"/>
      <c r="AL292" s="182"/>
      <c r="AM292" s="172"/>
      <c r="AN292" s="1"/>
      <c r="AO292" s="182"/>
      <c r="AP292" s="172"/>
      <c r="AQ292" s="1"/>
      <c r="AR292" s="182"/>
      <c r="AS292" s="172"/>
      <c r="AT292" s="1"/>
      <c r="AU292" s="182"/>
      <c r="AV292" s="172"/>
      <c r="AW292" s="1"/>
      <c r="AX292" s="182"/>
      <c r="AY292" s="172"/>
      <c r="AZ292" s="1"/>
      <c r="BA292" s="182"/>
      <c r="BB292" s="172"/>
      <c r="BC292" s="1"/>
      <c r="BD292" s="182"/>
      <c r="BE292" s="172"/>
      <c r="BF292" s="1"/>
      <c r="BG292" s="182"/>
      <c r="BH292" s="172"/>
      <c r="BI292" s="1"/>
      <c r="BJ292" s="182"/>
      <c r="BK292" s="172"/>
      <c r="BL292" s="1"/>
      <c r="BM292" s="182"/>
      <c r="BN292" s="172"/>
      <c r="BO292" s="1"/>
      <c r="BP292" s="182"/>
      <c r="BQ292" s="172"/>
      <c r="BR292" s="1"/>
      <c r="BS292" s="182"/>
      <c r="BT292" s="172"/>
      <c r="BU292" s="1"/>
      <c r="BV292" s="182"/>
      <c r="BW292" s="172"/>
      <c r="BX292" s="1"/>
      <c r="BY292" s="182"/>
      <c r="BZ292" s="172"/>
      <c r="CA292" s="1"/>
      <c r="CB292" s="182"/>
      <c r="CC292" s="172"/>
      <c r="CD292" s="1"/>
      <c r="CE292" s="182"/>
      <c r="CF292" s="172"/>
      <c r="CG292" s="1"/>
      <c r="CH292" s="182"/>
      <c r="CI292" s="172"/>
      <c r="CJ292" s="1"/>
      <c r="CK292" s="182"/>
      <c r="CL292" s="172"/>
      <c r="CM292" s="1"/>
      <c r="CN292" s="182"/>
      <c r="CO292" s="172"/>
      <c r="CP292" s="1"/>
      <c r="CQ292" s="182"/>
      <c r="CR292" s="172"/>
      <c r="CS292" s="1"/>
      <c r="CT292" s="182"/>
      <c r="CU292" s="172"/>
      <c r="CV292" s="1"/>
      <c r="CW292" s="182"/>
      <c r="CX292" s="172"/>
      <c r="CY292" s="1"/>
      <c r="CZ292" s="182"/>
      <c r="DA292" s="172"/>
      <c r="DB292" s="1"/>
      <c r="DC292" s="182"/>
      <c r="DD292" s="172"/>
      <c r="DE292" s="1"/>
    </row>
    <row r="293" spans="1:109" ht="13.5" thickBot="1" x14ac:dyDescent="0.25">
      <c r="A293" s="237" t="s">
        <v>130</v>
      </c>
      <c r="B293" s="238"/>
      <c r="C293" s="239"/>
      <c r="D293" s="240"/>
      <c r="E293" s="241" t="s">
        <v>131</v>
      </c>
      <c r="F293" s="242"/>
      <c r="H293" s="243" t="str">
        <f>'[1]Tabulka propočtu, verze 2021'!$CQ288</f>
        <v/>
      </c>
      <c r="I293" s="243" t="str">
        <f>'[1]Tabulka propočtu, verze 2021'!$CS288</f>
        <v/>
      </c>
      <c r="K293" s="243" t="str">
        <f>'[1]Tabulka propočtu, verze 2021'!$CQ288</f>
        <v/>
      </c>
      <c r="L293" s="243" t="str">
        <f>'[1]Tabulka propočtu, verze 2021'!$CS288</f>
        <v/>
      </c>
      <c r="M293" s="228"/>
      <c r="N293" s="244"/>
      <c r="O293" s="244"/>
      <c r="P293"/>
      <c r="Q293" s="243"/>
      <c r="R293" s="243"/>
      <c r="S293"/>
      <c r="T293" s="243"/>
      <c r="U293" s="243"/>
      <c r="W293" s="243"/>
      <c r="X293" s="243"/>
      <c r="Z293" s="243"/>
      <c r="AA293" s="243"/>
      <c r="AB293" s="1"/>
      <c r="AC293" s="243"/>
      <c r="AD293" s="243"/>
      <c r="AE293" s="1"/>
      <c r="AF293" s="243"/>
      <c r="AG293" s="243"/>
      <c r="AH293" s="1"/>
      <c r="AI293" s="243"/>
      <c r="AJ293" s="243"/>
      <c r="AK293" s="1"/>
      <c r="AL293" s="243"/>
      <c r="AM293" s="243"/>
      <c r="AN293" s="1"/>
      <c r="AO293" s="243"/>
      <c r="AP293" s="243"/>
      <c r="AQ293" s="1"/>
      <c r="AR293" s="243"/>
      <c r="AS293" s="243"/>
      <c r="AT293" s="1"/>
      <c r="AU293" s="243"/>
      <c r="AV293" s="243"/>
      <c r="AW293" s="1"/>
      <c r="AX293" s="243"/>
      <c r="AY293" s="243"/>
      <c r="AZ293" s="1"/>
      <c r="BA293" s="243"/>
      <c r="BB293" s="243"/>
      <c r="BC293" s="1"/>
      <c r="BD293" s="243"/>
      <c r="BE293" s="243"/>
      <c r="BF293" s="1"/>
      <c r="BG293" s="243"/>
      <c r="BH293" s="243"/>
      <c r="BI293" s="1"/>
      <c r="BJ293" s="243"/>
      <c r="BK293" s="243"/>
      <c r="BL293" s="1"/>
      <c r="BM293" s="243"/>
      <c r="BN293" s="243"/>
      <c r="BO293" s="1"/>
      <c r="BP293" s="243"/>
      <c r="BQ293" s="243"/>
      <c r="BR293" s="1"/>
      <c r="BS293" s="243"/>
      <c r="BT293" s="243"/>
      <c r="BU293" s="1"/>
      <c r="BV293" s="243"/>
      <c r="BW293" s="243"/>
      <c r="BX293" s="1"/>
      <c r="BY293" s="243"/>
      <c r="BZ293" s="243"/>
      <c r="CA293" s="1"/>
      <c r="CB293" s="243"/>
      <c r="CC293" s="243"/>
      <c r="CD293" s="1"/>
      <c r="CE293" s="243"/>
      <c r="CF293" s="243"/>
      <c r="CG293" s="1"/>
      <c r="CH293" s="243"/>
      <c r="CI293" s="243"/>
      <c r="CJ293" s="1"/>
      <c r="CK293" s="243"/>
      <c r="CL293" s="243"/>
      <c r="CM293" s="1"/>
      <c r="CN293" s="243"/>
      <c r="CO293" s="243"/>
      <c r="CP293" s="1"/>
      <c r="CQ293" s="243"/>
      <c r="CR293" s="243"/>
      <c r="CS293" s="1"/>
      <c r="CT293" s="243"/>
      <c r="CU293" s="243"/>
      <c r="CV293" s="1"/>
      <c r="CW293" s="243"/>
      <c r="CX293" s="243"/>
      <c r="CY293" s="1"/>
      <c r="CZ293" s="243"/>
      <c r="DA293" s="243"/>
      <c r="DB293" s="1"/>
      <c r="DC293" s="243"/>
      <c r="DD293" s="243"/>
      <c r="DE293" s="1"/>
    </row>
    <row r="294" spans="1:109" ht="13.5" thickBot="1" x14ac:dyDescent="0.25">
      <c r="A294" s="185"/>
      <c r="B294" s="186"/>
      <c r="C294" s="187"/>
      <c r="D294" s="188"/>
      <c r="E294" s="187"/>
      <c r="F294" s="215"/>
      <c r="H294" s="245">
        <f>'[1]Tabulka propočtu, verze 2021'!$EP293</f>
        <v>0</v>
      </c>
      <c r="I294" s="245">
        <f>'[1]Tabulka propočtu, verze 2021'!$ER293</f>
        <v>0</v>
      </c>
      <c r="K294" s="246">
        <f>'[1]Tabulka propočtu, verze 2021'!$EP293</f>
        <v>0</v>
      </c>
      <c r="L294" s="246">
        <f>'[1]Tabulka propočtu, verze 2021'!$ER293</f>
        <v>0</v>
      </c>
      <c r="M294" s="228"/>
      <c r="N294" s="246"/>
      <c r="O294" s="246"/>
      <c r="P294"/>
      <c r="Q294" s="245" t="str">
        <f>IF(Q293&lt;&gt;0,Q283/Q293,"")</f>
        <v/>
      </c>
      <c r="R294" s="245" t="str">
        <f>IF(R293&lt;&gt;0,R283/R293,"")</f>
        <v/>
      </c>
      <c r="S294"/>
      <c r="T294" s="245" t="str">
        <f>IF(T293&lt;&gt;0,T283/T293,"")</f>
        <v/>
      </c>
      <c r="U294" s="245" t="str">
        <f>IF(U293&lt;&gt;0,U283/U293,"")</f>
        <v/>
      </c>
      <c r="W294" s="245" t="str">
        <f>IF(W293&lt;&gt;0,W283/W293,"")</f>
        <v/>
      </c>
      <c r="X294" s="245" t="str">
        <f>IF(X293&lt;&gt;0,X283/X293,"")</f>
        <v/>
      </c>
      <c r="Z294" s="245" t="str">
        <f>IF(Z293&lt;&gt;0,Z283/Z293,"")</f>
        <v/>
      </c>
      <c r="AA294" s="245" t="str">
        <f>IF(AA293&lt;&gt;0,AA283/AA293,"")</f>
        <v/>
      </c>
      <c r="AB294" s="1"/>
      <c r="AC294" s="245" t="str">
        <f>IF(AC293&lt;&gt;0,AC283/AC293,"")</f>
        <v/>
      </c>
      <c r="AD294" s="245" t="str">
        <f>IF(AD293&lt;&gt;0,AD283/AD293,"")</f>
        <v/>
      </c>
      <c r="AE294" s="1"/>
      <c r="AF294" s="245" t="str">
        <f>IF(AF293&lt;&gt;0,AF283/AF293,"")</f>
        <v/>
      </c>
      <c r="AG294" s="245" t="str">
        <f>IF(AG293&lt;&gt;0,AG283/AG293,"")</f>
        <v/>
      </c>
      <c r="AH294" s="1"/>
      <c r="AI294" s="245" t="str">
        <f>IF(AI293&lt;&gt;0,AI283/AI293,"")</f>
        <v/>
      </c>
      <c r="AJ294" s="245" t="str">
        <f>IF(AJ293&lt;&gt;0,AJ283/AJ293,"")</f>
        <v/>
      </c>
      <c r="AK294" s="1"/>
      <c r="AL294" s="245" t="str">
        <f>IF(AL293&lt;&gt;0,AL283/AL293,"")</f>
        <v/>
      </c>
      <c r="AM294" s="245" t="str">
        <f>IF(AM293&lt;&gt;0,AM283/AM293,"")</f>
        <v/>
      </c>
      <c r="AN294" s="1"/>
      <c r="AO294" s="245" t="str">
        <f t="shared" ref="AO294:AP294" si="1038">IF(AO293&lt;&gt;0,AO283/AO293,"")</f>
        <v/>
      </c>
      <c r="AP294" s="245" t="str">
        <f t="shared" si="1038"/>
        <v/>
      </c>
      <c r="AQ294" s="1"/>
      <c r="AR294" s="245" t="str">
        <f t="shared" ref="AR294:AS294" si="1039">IF(AR293&lt;&gt;0,AR283/AR293,"")</f>
        <v/>
      </c>
      <c r="AS294" s="245" t="str">
        <f t="shared" si="1039"/>
        <v/>
      </c>
      <c r="AT294" s="1"/>
      <c r="AU294" s="245" t="str">
        <f t="shared" ref="AU294:AV294" si="1040">IF(AU293&lt;&gt;0,AU283/AU293,"")</f>
        <v/>
      </c>
      <c r="AV294" s="245" t="str">
        <f t="shared" si="1040"/>
        <v/>
      </c>
      <c r="AW294" s="1"/>
      <c r="AX294" s="245" t="str">
        <f t="shared" ref="AX294:AY294" si="1041">IF(AX293&lt;&gt;0,AX283/AX293,"")</f>
        <v/>
      </c>
      <c r="AY294" s="245" t="str">
        <f t="shared" si="1041"/>
        <v/>
      </c>
      <c r="AZ294" s="1"/>
      <c r="BA294" s="245" t="str">
        <f t="shared" ref="BA294:BB294" si="1042">IF(BA293&lt;&gt;0,BA283/BA293,"")</f>
        <v/>
      </c>
      <c r="BB294" s="245" t="str">
        <f t="shared" si="1042"/>
        <v/>
      </c>
      <c r="BC294" s="1"/>
      <c r="BD294" s="245" t="str">
        <f t="shared" ref="BD294:BE294" si="1043">IF(BD293&lt;&gt;0,BD283/BD293,"")</f>
        <v/>
      </c>
      <c r="BE294" s="245" t="str">
        <f t="shared" si="1043"/>
        <v/>
      </c>
      <c r="BF294" s="1"/>
      <c r="BG294" s="245" t="str">
        <f t="shared" ref="BG294:BH294" si="1044">IF(BG293&lt;&gt;0,BG283/BG293,"")</f>
        <v/>
      </c>
      <c r="BH294" s="245" t="str">
        <f t="shared" si="1044"/>
        <v/>
      </c>
      <c r="BI294" s="1"/>
      <c r="BJ294" s="245" t="str">
        <f t="shared" ref="BJ294:BK294" si="1045">IF(BJ293&lt;&gt;0,BJ283/BJ293,"")</f>
        <v/>
      </c>
      <c r="BK294" s="245" t="str">
        <f t="shared" si="1045"/>
        <v/>
      </c>
      <c r="BL294" s="1"/>
      <c r="BM294" s="245" t="str">
        <f t="shared" ref="BM294:BN294" si="1046">IF(BM293&lt;&gt;0,BM283/BM293,"")</f>
        <v/>
      </c>
      <c r="BN294" s="245" t="str">
        <f t="shared" si="1046"/>
        <v/>
      </c>
      <c r="BO294" s="1"/>
      <c r="BP294" s="245" t="str">
        <f t="shared" ref="BP294:BQ294" si="1047">IF(BP293&lt;&gt;0,BP283/BP293,"")</f>
        <v/>
      </c>
      <c r="BQ294" s="245" t="str">
        <f t="shared" si="1047"/>
        <v/>
      </c>
      <c r="BR294" s="1"/>
      <c r="BS294" s="245" t="str">
        <f t="shared" ref="BS294:BT294" si="1048">IF(BS293&lt;&gt;0,BS283/BS293,"")</f>
        <v/>
      </c>
      <c r="BT294" s="245" t="str">
        <f t="shared" si="1048"/>
        <v/>
      </c>
      <c r="BU294" s="1"/>
      <c r="BV294" s="245" t="str">
        <f t="shared" ref="BV294:BW294" si="1049">IF(BV293&lt;&gt;0,BV283/BV293,"")</f>
        <v/>
      </c>
      <c r="BW294" s="245" t="str">
        <f t="shared" si="1049"/>
        <v/>
      </c>
      <c r="BX294" s="1"/>
      <c r="BY294" s="245" t="str">
        <f t="shared" ref="BY294:BZ294" si="1050">IF(BY293&lt;&gt;0,BY283/BY293,"")</f>
        <v/>
      </c>
      <c r="BZ294" s="245" t="str">
        <f t="shared" si="1050"/>
        <v/>
      </c>
      <c r="CA294" s="1"/>
      <c r="CB294" s="245" t="str">
        <f t="shared" ref="CB294:CC294" si="1051">IF(CB293&lt;&gt;0,CB283/CB293,"")</f>
        <v/>
      </c>
      <c r="CC294" s="245" t="str">
        <f t="shared" si="1051"/>
        <v/>
      </c>
      <c r="CD294" s="1"/>
      <c r="CE294" s="245" t="str">
        <f t="shared" ref="CE294:CF294" si="1052">IF(CE293&lt;&gt;0,CE283/CE293,"")</f>
        <v/>
      </c>
      <c r="CF294" s="245" t="str">
        <f t="shared" si="1052"/>
        <v/>
      </c>
      <c r="CG294" s="1"/>
      <c r="CH294" s="245" t="str">
        <f t="shared" ref="CH294:CI294" si="1053">IF(CH293&lt;&gt;0,CH283/CH293,"")</f>
        <v/>
      </c>
      <c r="CI294" s="245" t="str">
        <f t="shared" si="1053"/>
        <v/>
      </c>
      <c r="CJ294" s="1"/>
      <c r="CK294" s="245" t="str">
        <f t="shared" ref="CK294:CL294" si="1054">IF(CK293&lt;&gt;0,CK283/CK293,"")</f>
        <v/>
      </c>
      <c r="CL294" s="245" t="str">
        <f t="shared" si="1054"/>
        <v/>
      </c>
      <c r="CM294" s="1"/>
      <c r="CN294" s="245" t="str">
        <f t="shared" ref="CN294:CO294" si="1055">IF(CN293&lt;&gt;0,CN283/CN293,"")</f>
        <v/>
      </c>
      <c r="CO294" s="245" t="str">
        <f t="shared" si="1055"/>
        <v/>
      </c>
      <c r="CP294" s="1"/>
      <c r="CQ294" s="245" t="str">
        <f t="shared" ref="CQ294:CR294" si="1056">IF(CQ293&lt;&gt;0,CQ283/CQ293,"")</f>
        <v/>
      </c>
      <c r="CR294" s="245" t="str">
        <f t="shared" si="1056"/>
        <v/>
      </c>
      <c r="CS294" s="1"/>
      <c r="CT294" s="245" t="str">
        <f t="shared" ref="CT294:CU294" si="1057">IF(CT293&lt;&gt;0,CT283/CT293,"")</f>
        <v/>
      </c>
      <c r="CU294" s="245" t="str">
        <f t="shared" si="1057"/>
        <v/>
      </c>
      <c r="CV294" s="1"/>
      <c r="CW294" s="245" t="str">
        <f t="shared" ref="CW294:CX294" si="1058">IF(CW293&lt;&gt;0,CW283/CW293,"")</f>
        <v/>
      </c>
      <c r="CX294" s="245" t="str">
        <f t="shared" si="1058"/>
        <v/>
      </c>
      <c r="CY294" s="1"/>
      <c r="CZ294" s="245" t="str">
        <f t="shared" ref="CZ294:DA294" si="1059">IF(CZ293&lt;&gt;0,CZ283/CZ293,"")</f>
        <v/>
      </c>
      <c r="DA294" s="245" t="str">
        <f t="shared" si="1059"/>
        <v/>
      </c>
      <c r="DB294" s="1"/>
      <c r="DC294" s="245" t="str">
        <f>IF(DC293&lt;&gt;0,DC283/DC293,"")</f>
        <v/>
      </c>
      <c r="DD294" s="245" t="str">
        <f>IF(DD293&lt;&gt;0,DD283/DD293,"")</f>
        <v/>
      </c>
      <c r="DE294" s="1"/>
    </row>
    <row r="295" spans="1:109" x14ac:dyDescent="0.2">
      <c r="A295" s="15"/>
      <c r="B295" s="15"/>
      <c r="C295" s="15"/>
      <c r="D295" s="15"/>
      <c r="E295" s="14"/>
      <c r="F295" s="15"/>
      <c r="H295" s="15"/>
      <c r="I295" s="15"/>
      <c r="K295" s="15"/>
      <c r="L295" s="15"/>
      <c r="Q295" s="15"/>
      <c r="T295" s="15"/>
      <c r="V295" s="15"/>
      <c r="AA295" s="1"/>
      <c r="AB295" s="1"/>
      <c r="AC295" s="1"/>
      <c r="AD295" s="1"/>
      <c r="AE295" s="1"/>
    </row>
    <row r="296" spans="1:109" hidden="1" x14ac:dyDescent="0.2">
      <c r="A296" s="15"/>
      <c r="B296" s="15"/>
      <c r="C296" s="15"/>
      <c r="D296" s="15"/>
      <c r="E296" s="14"/>
      <c r="F296" s="15"/>
      <c r="H296" s="247"/>
      <c r="I296" s="15"/>
      <c r="K296" s="247"/>
      <c r="L296" s="15"/>
      <c r="N296" s="248" t="s">
        <v>116</v>
      </c>
      <c r="O296" s="249">
        <f>SUM(O284:O287)</f>
        <v>4.4442750000000002</v>
      </c>
      <c r="T296" s="15"/>
      <c r="V296" s="15"/>
      <c r="AA296" s="1"/>
      <c r="AB296" s="1"/>
      <c r="AC296" s="1"/>
      <c r="AD296" s="1"/>
      <c r="AE296" s="1"/>
    </row>
    <row r="297" spans="1:109" hidden="1" x14ac:dyDescent="0.2">
      <c r="A297" s="15"/>
      <c r="B297" s="15"/>
      <c r="C297" s="15"/>
      <c r="D297" s="15"/>
      <c r="E297" s="14"/>
      <c r="F297" s="15"/>
      <c r="H297" s="15"/>
      <c r="I297" s="15"/>
      <c r="K297" s="15"/>
      <c r="L297" s="15"/>
      <c r="N297" s="250"/>
      <c r="O297" s="251"/>
      <c r="Z297"/>
    </row>
    <row r="298" spans="1:109" hidden="1" x14ac:dyDescent="0.2">
      <c r="A298" s="15"/>
      <c r="B298" s="15"/>
      <c r="C298" s="15"/>
      <c r="D298" s="15"/>
      <c r="E298" s="14"/>
      <c r="F298" s="15"/>
      <c r="H298" s="15"/>
      <c r="I298" s="15"/>
      <c r="K298" s="15"/>
      <c r="L298" s="15"/>
      <c r="N298" s="250"/>
      <c r="O298" s="251"/>
      <c r="Z298"/>
    </row>
    <row r="299" spans="1:109" hidden="1" x14ac:dyDescent="0.2">
      <c r="A299" s="15"/>
      <c r="B299" s="15"/>
      <c r="C299" s="15"/>
      <c r="D299" s="15"/>
      <c r="E299" s="14"/>
      <c r="F299" s="15"/>
      <c r="H299" s="15"/>
      <c r="I299" s="15"/>
      <c r="K299" s="15"/>
      <c r="L299" s="15"/>
      <c r="N299" s="250"/>
      <c r="O299" s="251"/>
      <c r="Z299"/>
      <c r="AF299">
        <f>'[1]Tabulka propočtu, verze 2021'!$B$3</f>
        <v>2021</v>
      </c>
    </row>
    <row r="300" spans="1:109" hidden="1" x14ac:dyDescent="0.2">
      <c r="A300" s="15"/>
      <c r="B300" s="15"/>
      <c r="C300" s="15"/>
      <c r="D300" s="15"/>
      <c r="E300" s="14"/>
      <c r="F300" s="15"/>
      <c r="H300" s="15"/>
      <c r="I300" s="15"/>
      <c r="K300" s="15"/>
      <c r="L300" s="15"/>
      <c r="N300" s="252" t="s">
        <v>122</v>
      </c>
      <c r="O300" s="251">
        <f>SUM(O288:O290)</f>
        <v>72.980233999999996</v>
      </c>
      <c r="Z300"/>
    </row>
    <row r="301" spans="1:109" hidden="1" x14ac:dyDescent="0.2">
      <c r="A301" s="15"/>
      <c r="B301" s="15"/>
      <c r="C301" s="15"/>
      <c r="D301" s="15"/>
      <c r="E301" s="14"/>
      <c r="F301" s="15"/>
      <c r="H301" s="15"/>
      <c r="I301" s="15"/>
      <c r="K301" s="15"/>
      <c r="L301" s="15"/>
      <c r="N301" s="252"/>
      <c r="O301" s="25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</row>
    <row r="302" spans="1:109" ht="13.5" hidden="1" thickBot="1" x14ac:dyDescent="0.25">
      <c r="A302" s="15"/>
      <c r="B302" s="15"/>
      <c r="C302" s="15"/>
      <c r="D302" s="15"/>
      <c r="E302" s="14"/>
      <c r="F302" s="15"/>
      <c r="H302" s="15"/>
      <c r="I302" s="15"/>
      <c r="K302" s="15"/>
      <c r="L302" s="15"/>
      <c r="N302" s="253"/>
      <c r="O302" s="254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</row>
    <row r="303" spans="1:109" hidden="1" x14ac:dyDescent="0.2">
      <c r="A303" s="15"/>
      <c r="B303" s="15"/>
      <c r="C303" s="15"/>
      <c r="D303" s="15"/>
      <c r="E303" s="14"/>
      <c r="F303" s="15"/>
      <c r="H303" s="15"/>
      <c r="I303" s="15"/>
      <c r="K303" s="15"/>
      <c r="L303" s="15"/>
      <c r="Q303" s="255">
        <f>Q6</f>
        <v>2021</v>
      </c>
      <c r="R303" s="255">
        <f>T6</f>
        <v>2022</v>
      </c>
      <c r="S303" s="255">
        <f>W6</f>
        <v>2023</v>
      </c>
      <c r="T303" s="255">
        <f>Z6</f>
        <v>2024</v>
      </c>
      <c r="U303" s="255">
        <f>AC6</f>
        <v>2025</v>
      </c>
      <c r="V303" s="255">
        <f>AF6</f>
        <v>2026</v>
      </c>
      <c r="W303" s="255">
        <f>AI6</f>
        <v>2027</v>
      </c>
      <c r="X303" s="255">
        <f>AL6</f>
        <v>2028</v>
      </c>
      <c r="Y303" s="255">
        <f>AO6</f>
        <v>2029</v>
      </c>
      <c r="Z303" s="255">
        <f>AR6</f>
        <v>2030</v>
      </c>
      <c r="AA303" s="255">
        <f>AU6</f>
        <v>2031</v>
      </c>
      <c r="AB303" s="255">
        <f>AX6</f>
        <v>2032</v>
      </c>
      <c r="AC303" s="256">
        <f>BA6</f>
        <v>2033</v>
      </c>
      <c r="AD303" s="256">
        <f>BD6</f>
        <v>2034</v>
      </c>
      <c r="AE303" s="256">
        <f>BG6</f>
        <v>2035</v>
      </c>
      <c r="AF303" s="256">
        <f>BJ6</f>
        <v>2036</v>
      </c>
      <c r="AG303" s="256">
        <f>BM6</f>
        <v>2037</v>
      </c>
      <c r="AH303" s="256">
        <f>BP6</f>
        <v>2038</v>
      </c>
      <c r="AI303" s="256">
        <f>BS6</f>
        <v>2039</v>
      </c>
      <c r="AJ303" s="256">
        <f>BV6</f>
        <v>2040</v>
      </c>
      <c r="AK303" s="256">
        <f>BY6</f>
        <v>2041</v>
      </c>
      <c r="AL303" s="256">
        <f>CB6</f>
        <v>2042</v>
      </c>
      <c r="AM303" s="256">
        <f>CE6</f>
        <v>2043</v>
      </c>
      <c r="AN303" s="256">
        <f>CH6</f>
        <v>2044</v>
      </c>
      <c r="AO303" s="256">
        <f>CK6</f>
        <v>2045</v>
      </c>
      <c r="AP303" s="256">
        <f>CN6</f>
        <v>2046</v>
      </c>
      <c r="AQ303" s="256">
        <f>CQ6</f>
        <v>2047</v>
      </c>
      <c r="AR303" s="256">
        <f>CT6</f>
        <v>2048</v>
      </c>
      <c r="AS303" s="256">
        <f>CW6</f>
        <v>2049</v>
      </c>
      <c r="AT303">
        <f>CZ6</f>
        <v>2050</v>
      </c>
      <c r="AU303" s="256">
        <f>DC6</f>
        <v>2051</v>
      </c>
    </row>
    <row r="304" spans="1:109" hidden="1" x14ac:dyDescent="0.2">
      <c r="A304" s="15"/>
      <c r="B304" s="15"/>
      <c r="C304" s="15"/>
      <c r="D304" s="15"/>
      <c r="E304" s="14"/>
      <c r="F304" s="15"/>
      <c r="H304" s="15"/>
      <c r="I304" s="15"/>
      <c r="K304" s="15"/>
      <c r="L304" s="15"/>
      <c r="P304" s="1" t="s">
        <v>132</v>
      </c>
      <c r="Q304" s="257">
        <f>SUM(R284:R287)</f>
        <v>0</v>
      </c>
      <c r="R304" s="257">
        <f>SUM(U284:U287)</f>
        <v>0</v>
      </c>
      <c r="S304" s="257">
        <f>SUM(X284:X287)</f>
        <v>4.4442745991999999</v>
      </c>
      <c r="T304" s="257">
        <f>SUM(AA284:AA287)</f>
        <v>0</v>
      </c>
      <c r="U304" s="257">
        <f>SUM(AD284:AD287)</f>
        <v>0</v>
      </c>
      <c r="V304" s="257">
        <f>SUM(AG284:AG287)</f>
        <v>0</v>
      </c>
      <c r="W304" s="257">
        <f>SUM(AJ284:AJ287)</f>
        <v>0</v>
      </c>
      <c r="X304" s="257">
        <f>SUM(AM284:AM287)</f>
        <v>0</v>
      </c>
      <c r="Y304" s="257">
        <f>SUM(AP284:AP287)</f>
        <v>0</v>
      </c>
      <c r="Z304" s="257">
        <f>SUM(AS284:AS287)</f>
        <v>0</v>
      </c>
      <c r="AA304" s="257">
        <f>SUM(AV284:AV287)</f>
        <v>0</v>
      </c>
      <c r="AB304" s="257">
        <f>SUM(AY284:AY287)</f>
        <v>0</v>
      </c>
      <c r="AC304" s="257">
        <f>SUM(BB284:BB287)</f>
        <v>0</v>
      </c>
      <c r="AD304" s="257">
        <f>SUM(BE284:BE287)</f>
        <v>0</v>
      </c>
      <c r="AE304" s="257">
        <f>SUM(BH284:BH287)</f>
        <v>0</v>
      </c>
      <c r="AF304" s="257">
        <f>SUM(BK284:BK287)</f>
        <v>0</v>
      </c>
      <c r="AG304" s="257">
        <f>SUM(BN284:BN287)</f>
        <v>0</v>
      </c>
      <c r="AH304" s="257">
        <f>SUM(BQ284:BQ287)</f>
        <v>0</v>
      </c>
      <c r="AI304" s="257">
        <f>SUM(BT284:BT287)</f>
        <v>0</v>
      </c>
      <c r="AJ304" s="257">
        <f>SUM(BW284:BW287)</f>
        <v>0</v>
      </c>
      <c r="AK304" s="257">
        <f>SUM(BZ284:BZ287)</f>
        <v>0</v>
      </c>
      <c r="AL304" s="257">
        <f>SUM(CC284:CC287)</f>
        <v>0</v>
      </c>
      <c r="AM304" s="257">
        <f>SUM(CF284:CF287)</f>
        <v>0</v>
      </c>
      <c r="AN304" s="257">
        <f>SUM(CI284:CI287)</f>
        <v>0</v>
      </c>
      <c r="AO304" s="257">
        <f>SUM(CL284:CL287)</f>
        <v>0</v>
      </c>
      <c r="AP304" s="257">
        <f>SUM(CO284:CO287)</f>
        <v>0</v>
      </c>
      <c r="AQ304" s="257">
        <f>SUM(CR284:CR287)</f>
        <v>0</v>
      </c>
      <c r="AR304" s="257">
        <f>SUM(CU284:CU287)</f>
        <v>0</v>
      </c>
      <c r="AS304" s="257">
        <f>SUM(CX284:CX287)</f>
        <v>0</v>
      </c>
      <c r="AT304" s="64">
        <f>SUM(DA284:DA287)</f>
        <v>0</v>
      </c>
      <c r="AU304" s="257">
        <f>SUM(DD284:DD287)</f>
        <v>0</v>
      </c>
    </row>
    <row r="305" spans="1:47" hidden="1" x14ac:dyDescent="0.2">
      <c r="A305" s="15"/>
      <c r="B305" s="15"/>
      <c r="C305" s="15"/>
      <c r="D305" s="15"/>
      <c r="E305" s="14"/>
      <c r="F305" s="15"/>
      <c r="H305" s="15"/>
      <c r="I305" s="15"/>
      <c r="K305" s="15"/>
      <c r="L305" s="15"/>
      <c r="P305" s="1" t="s">
        <v>133</v>
      </c>
      <c r="Q305" s="257">
        <f>SUM(R288:R290)</f>
        <v>0</v>
      </c>
      <c r="R305" s="257">
        <f>SUM(U288:U290)</f>
        <v>0</v>
      </c>
      <c r="S305" s="257">
        <f>SUM(X288:X290)</f>
        <v>72.980233408800004</v>
      </c>
      <c r="T305" s="257">
        <f>SUM(AA288:AA290)</f>
        <v>0</v>
      </c>
      <c r="U305" s="257">
        <f>SUM(AD288:AD290)</f>
        <v>0</v>
      </c>
      <c r="V305" s="257">
        <f>SUM(AG288:AG290)</f>
        <v>0</v>
      </c>
      <c r="W305" s="257">
        <f>SUM(AJ288:AJ290)</f>
        <v>0</v>
      </c>
      <c r="X305" s="257">
        <f>SUM(AM288:AM290)</f>
        <v>0</v>
      </c>
      <c r="Y305" s="257">
        <f>SUM(AP288:AP290)</f>
        <v>0</v>
      </c>
      <c r="Z305" s="257">
        <f>SUM(AS288:AS290)</f>
        <v>0</v>
      </c>
      <c r="AA305" s="257">
        <f>SUM(AV288:AV290)</f>
        <v>0</v>
      </c>
      <c r="AB305" s="257">
        <f>SUM(AY288:AY290)</f>
        <v>0</v>
      </c>
      <c r="AC305" s="257">
        <f>SUM(BB288:BB290)</f>
        <v>0</v>
      </c>
      <c r="AD305" s="257">
        <f>SUM(BE288:BE290)</f>
        <v>0</v>
      </c>
      <c r="AE305" s="257">
        <f>SUM(BH288:BH290)</f>
        <v>0</v>
      </c>
      <c r="AF305" s="257">
        <f>SUM(BK288:BK290)</f>
        <v>0</v>
      </c>
      <c r="AG305" s="257">
        <f>SUM(BN288:BN290)</f>
        <v>0</v>
      </c>
      <c r="AH305" s="257">
        <f>SUM(BQ288:BQ290)</f>
        <v>0</v>
      </c>
      <c r="AI305" s="257">
        <f>SUM(BT288:BT290)</f>
        <v>0</v>
      </c>
      <c r="AJ305" s="257">
        <f>SUM(BW288:BW290)</f>
        <v>0</v>
      </c>
      <c r="AK305" s="257">
        <f>SUM(BZ288:BZ290)</f>
        <v>0</v>
      </c>
      <c r="AL305" s="257">
        <f>SUM(CC288:CC290)</f>
        <v>0</v>
      </c>
      <c r="AM305" s="257">
        <f>SUM(CF288:CF290)</f>
        <v>0</v>
      </c>
      <c r="AN305" s="257">
        <f>SUM(CI288:CI290)</f>
        <v>0</v>
      </c>
      <c r="AO305" s="257">
        <f>SUM(CL288:CL290)</f>
        <v>0</v>
      </c>
      <c r="AP305" s="257">
        <f>SUM(CO288:CO290)</f>
        <v>0</v>
      </c>
      <c r="AQ305" s="257">
        <f>SUM(CR288:CR290)</f>
        <v>0</v>
      </c>
      <c r="AR305" s="257">
        <f>SUM(CU288:CU290)</f>
        <v>0</v>
      </c>
      <c r="AS305" s="257">
        <f>SUM(CX288:CX290)</f>
        <v>0</v>
      </c>
      <c r="AT305" s="64">
        <f>SUM(DA288:DA290)</f>
        <v>0</v>
      </c>
      <c r="AU305" s="257">
        <f>SUM(DD288:DD290)</f>
        <v>0</v>
      </c>
    </row>
    <row r="306" spans="1:47" hidden="1" x14ac:dyDescent="0.2">
      <c r="A306" s="15"/>
      <c r="B306" s="15"/>
      <c r="C306" s="15"/>
      <c r="D306" s="15"/>
      <c r="E306" s="14"/>
      <c r="F306" s="15"/>
      <c r="H306" s="15"/>
      <c r="I306" s="15"/>
      <c r="K306" s="15"/>
      <c r="L306" s="15"/>
      <c r="Z306"/>
    </row>
    <row r="307" spans="1:47" x14ac:dyDescent="0.2">
      <c r="A307" s="15"/>
      <c r="B307" s="15"/>
      <c r="C307" s="15"/>
      <c r="D307" s="15"/>
      <c r="E307" s="14"/>
      <c r="F307" s="15"/>
      <c r="H307" s="15"/>
      <c r="I307" s="15"/>
      <c r="K307" s="15"/>
      <c r="L307" s="15"/>
      <c r="Z307"/>
    </row>
    <row r="308" spans="1:47" x14ac:dyDescent="0.2">
      <c r="A308" s="258" t="s">
        <v>134</v>
      </c>
      <c r="B308" s="15"/>
      <c r="C308" s="15"/>
      <c r="D308" s="15"/>
      <c r="E308" s="14"/>
      <c r="F308" s="15"/>
      <c r="H308" s="15"/>
      <c r="I308" s="15"/>
      <c r="K308" s="15"/>
      <c r="L308" s="15"/>
      <c r="N308" s="259"/>
      <c r="O308" s="259"/>
      <c r="Z308"/>
    </row>
    <row r="309" spans="1:47" x14ac:dyDescent="0.2">
      <c r="A309" s="258" t="s">
        <v>135</v>
      </c>
      <c r="B309" s="15"/>
      <c r="C309" s="15"/>
      <c r="D309" s="15"/>
      <c r="E309" s="14"/>
      <c r="F309" s="15"/>
      <c r="H309" s="15"/>
      <c r="I309" s="15"/>
      <c r="K309" s="15"/>
      <c r="L309" s="15"/>
      <c r="N309" s="259"/>
      <c r="O309" s="259"/>
      <c r="Z309"/>
    </row>
    <row r="310" spans="1:47" x14ac:dyDescent="0.2">
      <c r="A310" s="258" t="s">
        <v>136</v>
      </c>
      <c r="B310" s="15"/>
      <c r="C310" s="15"/>
      <c r="D310" s="15"/>
      <c r="E310" s="14"/>
      <c r="F310" s="15"/>
      <c r="H310" s="15"/>
      <c r="I310" s="15"/>
      <c r="K310" s="15"/>
      <c r="L310" s="15"/>
      <c r="Z310"/>
    </row>
    <row r="311" spans="1:47" x14ac:dyDescent="0.2">
      <c r="A311" s="258" t="s">
        <v>137</v>
      </c>
      <c r="Z311"/>
    </row>
    <row r="312" spans="1:47" x14ac:dyDescent="0.2">
      <c r="Z312"/>
    </row>
    <row r="313" spans="1:47" x14ac:dyDescent="0.2">
      <c r="Z313"/>
    </row>
    <row r="314" spans="1:47" x14ac:dyDescent="0.2">
      <c r="Z314"/>
    </row>
    <row r="315" spans="1:47" x14ac:dyDescent="0.2">
      <c r="Z315"/>
    </row>
    <row r="316" spans="1:47" x14ac:dyDescent="0.2">
      <c r="Z316"/>
    </row>
    <row r="317" spans="1:47" x14ac:dyDescent="0.2">
      <c r="Z317"/>
    </row>
    <row r="318" spans="1:47" x14ac:dyDescent="0.2">
      <c r="Z318"/>
    </row>
    <row r="319" spans="1:47" x14ac:dyDescent="0.2">
      <c r="Z319"/>
    </row>
    <row r="320" spans="1:47" x14ac:dyDescent="0.2">
      <c r="Z320"/>
    </row>
    <row r="321" spans="26:26" x14ac:dyDescent="0.2">
      <c r="Z321"/>
    </row>
    <row r="322" spans="26:26" x14ac:dyDescent="0.2">
      <c r="Z322"/>
    </row>
    <row r="323" spans="26:26" x14ac:dyDescent="0.2">
      <c r="Z323"/>
    </row>
    <row r="324" spans="26:26" x14ac:dyDescent="0.2">
      <c r="Z324"/>
    </row>
    <row r="325" spans="26:26" x14ac:dyDescent="0.2">
      <c r="Z325"/>
    </row>
    <row r="326" spans="26:26" x14ac:dyDescent="0.2">
      <c r="Z326"/>
    </row>
    <row r="327" spans="26:26" x14ac:dyDescent="0.2">
      <c r="Z327"/>
    </row>
    <row r="328" spans="26:26" x14ac:dyDescent="0.2">
      <c r="Z328"/>
    </row>
    <row r="329" spans="26:26" x14ac:dyDescent="0.2">
      <c r="Z329"/>
    </row>
    <row r="330" spans="26:26" x14ac:dyDescent="0.2">
      <c r="Z330"/>
    </row>
    <row r="331" spans="26:26" x14ac:dyDescent="0.2">
      <c r="Z331"/>
    </row>
    <row r="332" spans="26:26" x14ac:dyDescent="0.2">
      <c r="Z332"/>
    </row>
    <row r="333" spans="26:26" x14ac:dyDescent="0.2">
      <c r="Z333"/>
    </row>
    <row r="334" spans="26:26" x14ac:dyDescent="0.2">
      <c r="Z334"/>
    </row>
    <row r="335" spans="26:26" x14ac:dyDescent="0.2">
      <c r="Z335"/>
    </row>
    <row r="336" spans="26:26" x14ac:dyDescent="0.2">
      <c r="Z336"/>
    </row>
    <row r="337" spans="26:26" x14ac:dyDescent="0.2">
      <c r="Z337"/>
    </row>
    <row r="338" spans="26:26" x14ac:dyDescent="0.2">
      <c r="Z338"/>
    </row>
    <row r="339" spans="26:26" x14ac:dyDescent="0.2">
      <c r="Z339"/>
    </row>
    <row r="340" spans="26:26" x14ac:dyDescent="0.2">
      <c r="Z340"/>
    </row>
    <row r="341" spans="26:26" x14ac:dyDescent="0.2">
      <c r="Z341"/>
    </row>
    <row r="342" spans="26:26" x14ac:dyDescent="0.2">
      <c r="Z342"/>
    </row>
    <row r="343" spans="26:26" x14ac:dyDescent="0.2">
      <c r="Z343"/>
    </row>
    <row r="344" spans="26:26" x14ac:dyDescent="0.2">
      <c r="Z344"/>
    </row>
    <row r="345" spans="26:26" x14ac:dyDescent="0.2">
      <c r="Z345"/>
    </row>
    <row r="346" spans="26:26" x14ac:dyDescent="0.2">
      <c r="Z346"/>
    </row>
    <row r="347" spans="26:26" x14ac:dyDescent="0.2">
      <c r="Z347"/>
    </row>
    <row r="348" spans="26:26" x14ac:dyDescent="0.2">
      <c r="Z348"/>
    </row>
    <row r="349" spans="26:26" x14ac:dyDescent="0.2">
      <c r="Z349"/>
    </row>
    <row r="350" spans="26:26" x14ac:dyDescent="0.2">
      <c r="Z350"/>
    </row>
    <row r="351" spans="26:26" x14ac:dyDescent="0.2">
      <c r="Z351"/>
    </row>
    <row r="352" spans="26:26" x14ac:dyDescent="0.2">
      <c r="Z352"/>
    </row>
    <row r="353" spans="26:26" x14ac:dyDescent="0.2">
      <c r="Z353"/>
    </row>
    <row r="354" spans="26:26" x14ac:dyDescent="0.2">
      <c r="Z354"/>
    </row>
    <row r="355" spans="26:26" x14ac:dyDescent="0.2">
      <c r="Z355"/>
    </row>
    <row r="356" spans="26:26" x14ac:dyDescent="0.2">
      <c r="Z356"/>
    </row>
    <row r="357" spans="26:26" x14ac:dyDescent="0.2">
      <c r="Z357"/>
    </row>
    <row r="358" spans="26:26" x14ac:dyDescent="0.2">
      <c r="Z358"/>
    </row>
    <row r="359" spans="26:26" x14ac:dyDescent="0.2">
      <c r="Z359"/>
    </row>
    <row r="360" spans="26:26" x14ac:dyDescent="0.2">
      <c r="Z360"/>
    </row>
    <row r="361" spans="26:26" x14ac:dyDescent="0.2">
      <c r="Z361"/>
    </row>
    <row r="362" spans="26:26" x14ac:dyDescent="0.2">
      <c r="Z362"/>
    </row>
    <row r="363" spans="26:26" x14ac:dyDescent="0.2">
      <c r="Z363"/>
    </row>
    <row r="364" spans="26:26" x14ac:dyDescent="0.2">
      <c r="Z364"/>
    </row>
    <row r="365" spans="26:26" x14ac:dyDescent="0.2">
      <c r="Z365"/>
    </row>
    <row r="366" spans="26:26" x14ac:dyDescent="0.2">
      <c r="Z366"/>
    </row>
    <row r="367" spans="26:26" x14ac:dyDescent="0.2">
      <c r="Z367"/>
    </row>
    <row r="368" spans="26:26" x14ac:dyDescent="0.2">
      <c r="Z368"/>
    </row>
    <row r="369" spans="26:26" x14ac:dyDescent="0.2">
      <c r="Z369"/>
    </row>
    <row r="370" spans="26:26" x14ac:dyDescent="0.2">
      <c r="Z370"/>
    </row>
    <row r="371" spans="26:26" x14ac:dyDescent="0.2">
      <c r="Z371"/>
    </row>
    <row r="372" spans="26:26" x14ac:dyDescent="0.2">
      <c r="Z372"/>
    </row>
    <row r="373" spans="26:26" x14ac:dyDescent="0.2">
      <c r="Z373"/>
    </row>
    <row r="374" spans="26:26" x14ac:dyDescent="0.2">
      <c r="Z374"/>
    </row>
    <row r="375" spans="26:26" x14ac:dyDescent="0.2">
      <c r="Z375"/>
    </row>
    <row r="376" spans="26:26" x14ac:dyDescent="0.2">
      <c r="Z376"/>
    </row>
    <row r="377" spans="26:26" x14ac:dyDescent="0.2">
      <c r="Z377"/>
    </row>
    <row r="378" spans="26:26" x14ac:dyDescent="0.2">
      <c r="Z378"/>
    </row>
    <row r="379" spans="26:26" x14ac:dyDescent="0.2">
      <c r="Z379"/>
    </row>
    <row r="380" spans="26:26" x14ac:dyDescent="0.2">
      <c r="Z380"/>
    </row>
    <row r="381" spans="26:26" x14ac:dyDescent="0.2">
      <c r="Z381"/>
    </row>
    <row r="382" spans="26:26" x14ac:dyDescent="0.2">
      <c r="Z382"/>
    </row>
    <row r="383" spans="26:26" x14ac:dyDescent="0.2">
      <c r="Z383"/>
    </row>
    <row r="384" spans="26:26" x14ac:dyDescent="0.2">
      <c r="Z384"/>
    </row>
    <row r="385" spans="26:26" x14ac:dyDescent="0.2">
      <c r="Z385"/>
    </row>
    <row r="386" spans="26:26" x14ac:dyDescent="0.2">
      <c r="Z386"/>
    </row>
    <row r="387" spans="26:26" x14ac:dyDescent="0.2">
      <c r="Z387"/>
    </row>
    <row r="388" spans="26:26" x14ac:dyDescent="0.2">
      <c r="Z388"/>
    </row>
    <row r="389" spans="26:26" x14ac:dyDescent="0.2">
      <c r="Z389"/>
    </row>
    <row r="390" spans="26:26" x14ac:dyDescent="0.2">
      <c r="Z390"/>
    </row>
    <row r="391" spans="26:26" x14ac:dyDescent="0.2">
      <c r="Z391"/>
    </row>
    <row r="392" spans="26:26" x14ac:dyDescent="0.2">
      <c r="Z392"/>
    </row>
    <row r="393" spans="26:26" x14ac:dyDescent="0.2">
      <c r="Z393"/>
    </row>
    <row r="394" spans="26:26" x14ac:dyDescent="0.2">
      <c r="Z394"/>
    </row>
    <row r="395" spans="26:26" x14ac:dyDescent="0.2">
      <c r="Z395"/>
    </row>
    <row r="396" spans="26:26" x14ac:dyDescent="0.2">
      <c r="Z396"/>
    </row>
    <row r="397" spans="26:26" x14ac:dyDescent="0.2">
      <c r="Z397"/>
    </row>
    <row r="398" spans="26:26" x14ac:dyDescent="0.2">
      <c r="Z398"/>
    </row>
    <row r="399" spans="26:26" x14ac:dyDescent="0.2">
      <c r="Z399"/>
    </row>
    <row r="400" spans="26:26" x14ac:dyDescent="0.2">
      <c r="Z400"/>
    </row>
    <row r="401" spans="26:26" x14ac:dyDescent="0.2">
      <c r="Z401"/>
    </row>
    <row r="402" spans="26:26" x14ac:dyDescent="0.2">
      <c r="Z402"/>
    </row>
  </sheetData>
  <mergeCells count="145">
    <mergeCell ref="A292:B292"/>
    <mergeCell ref="A293:B293"/>
    <mergeCell ref="N296:N299"/>
    <mergeCell ref="O296:O299"/>
    <mergeCell ref="N300:N302"/>
    <mergeCell ref="O300:O302"/>
    <mergeCell ref="A264:A282"/>
    <mergeCell ref="B264:B275"/>
    <mergeCell ref="B276:B282"/>
    <mergeCell ref="A284:A290"/>
    <mergeCell ref="B284:B287"/>
    <mergeCell ref="B288:B290"/>
    <mergeCell ref="A230:A246"/>
    <mergeCell ref="B230:B232"/>
    <mergeCell ref="B233:B236"/>
    <mergeCell ref="B237:B240"/>
    <mergeCell ref="B241:B245"/>
    <mergeCell ref="A248:A262"/>
    <mergeCell ref="B248:B254"/>
    <mergeCell ref="B255:B260"/>
    <mergeCell ref="A205:A219"/>
    <mergeCell ref="B205:B211"/>
    <mergeCell ref="B212:B213"/>
    <mergeCell ref="B214:B218"/>
    <mergeCell ref="A220:A229"/>
    <mergeCell ref="B220:B224"/>
    <mergeCell ref="B225:B228"/>
    <mergeCell ref="A181:A197"/>
    <mergeCell ref="B181:B187"/>
    <mergeCell ref="B188:B191"/>
    <mergeCell ref="B192:B196"/>
    <mergeCell ref="A198:A204"/>
    <mergeCell ref="B198:B199"/>
    <mergeCell ref="B200:B203"/>
    <mergeCell ref="A164:A170"/>
    <mergeCell ref="B164:B165"/>
    <mergeCell ref="B166:B169"/>
    <mergeCell ref="A171:A180"/>
    <mergeCell ref="B171:B175"/>
    <mergeCell ref="B176:B179"/>
    <mergeCell ref="A135:A163"/>
    <mergeCell ref="B135:B141"/>
    <mergeCell ref="B142:B144"/>
    <mergeCell ref="B145:B149"/>
    <mergeCell ref="B150:B152"/>
    <mergeCell ref="B153:B157"/>
    <mergeCell ref="B158:B162"/>
    <mergeCell ref="A105:A125"/>
    <mergeCell ref="B105:B108"/>
    <mergeCell ref="B109:B114"/>
    <mergeCell ref="B115:B119"/>
    <mergeCell ref="B120:B124"/>
    <mergeCell ref="A126:A134"/>
    <mergeCell ref="B126:B127"/>
    <mergeCell ref="B128:B129"/>
    <mergeCell ref="B130:B133"/>
    <mergeCell ref="A63:A70"/>
    <mergeCell ref="B63:B65"/>
    <mergeCell ref="B66:B69"/>
    <mergeCell ref="A71:A104"/>
    <mergeCell ref="B71:B76"/>
    <mergeCell ref="B77:B95"/>
    <mergeCell ref="B96:B98"/>
    <mergeCell ref="B99:B103"/>
    <mergeCell ref="A30:A46"/>
    <mergeCell ref="B30:B35"/>
    <mergeCell ref="B36:B40"/>
    <mergeCell ref="B41:B45"/>
    <mergeCell ref="A47:A62"/>
    <mergeCell ref="B47:B51"/>
    <mergeCell ref="B52:B56"/>
    <mergeCell ref="B57:B61"/>
    <mergeCell ref="DC6:DD6"/>
    <mergeCell ref="C7:D7"/>
    <mergeCell ref="C8:D8"/>
    <mergeCell ref="A12:A29"/>
    <mergeCell ref="B12:B17"/>
    <mergeCell ref="B18:B19"/>
    <mergeCell ref="B20:B21"/>
    <mergeCell ref="B22:B23"/>
    <mergeCell ref="B24:B28"/>
    <mergeCell ref="CK6:CL6"/>
    <mergeCell ref="CN6:CO6"/>
    <mergeCell ref="CQ6:CR6"/>
    <mergeCell ref="CT6:CU6"/>
    <mergeCell ref="CW6:CX6"/>
    <mergeCell ref="CZ6:DA6"/>
    <mergeCell ref="BS6:BT6"/>
    <mergeCell ref="BV6:BW6"/>
    <mergeCell ref="BY6:BZ6"/>
    <mergeCell ref="CB6:CC6"/>
    <mergeCell ref="CE6:CF6"/>
    <mergeCell ref="CH6:CI6"/>
    <mergeCell ref="BA6:BB6"/>
    <mergeCell ref="BD6:BE6"/>
    <mergeCell ref="BG6:BH6"/>
    <mergeCell ref="BJ6:BK6"/>
    <mergeCell ref="BM6:BN6"/>
    <mergeCell ref="BP6:BQ6"/>
    <mergeCell ref="AI6:AJ6"/>
    <mergeCell ref="AL6:AM6"/>
    <mergeCell ref="AO6:AP6"/>
    <mergeCell ref="AR6:AS6"/>
    <mergeCell ref="AU6:AV6"/>
    <mergeCell ref="AX6:AY6"/>
    <mergeCell ref="DC1:DE1"/>
    <mergeCell ref="H6:I6"/>
    <mergeCell ref="K6:L6"/>
    <mergeCell ref="N6:O6"/>
    <mergeCell ref="Q6:R6"/>
    <mergeCell ref="T6:U6"/>
    <mergeCell ref="W6:X6"/>
    <mergeCell ref="Z6:AA6"/>
    <mergeCell ref="AC6:AD6"/>
    <mergeCell ref="AF6:AG6"/>
    <mergeCell ref="CK1:CM1"/>
    <mergeCell ref="CN1:CP1"/>
    <mergeCell ref="CQ1:CS1"/>
    <mergeCell ref="CT1:CV1"/>
    <mergeCell ref="CW1:CY1"/>
    <mergeCell ref="CZ1:DB1"/>
    <mergeCell ref="BS1:BU1"/>
    <mergeCell ref="BV1:BX1"/>
    <mergeCell ref="BY1:CA1"/>
    <mergeCell ref="CB1:CD1"/>
    <mergeCell ref="CE1:CG1"/>
    <mergeCell ref="CH1:CJ1"/>
    <mergeCell ref="BA1:BC1"/>
    <mergeCell ref="BD1:BF1"/>
    <mergeCell ref="BG1:BI1"/>
    <mergeCell ref="BJ1:BL1"/>
    <mergeCell ref="BM1:BO1"/>
    <mergeCell ref="BP1:BR1"/>
    <mergeCell ref="AI1:AK1"/>
    <mergeCell ref="AL1:AN1"/>
    <mergeCell ref="AO1:AQ1"/>
    <mergeCell ref="AR1:AT1"/>
    <mergeCell ref="AU1:AW1"/>
    <mergeCell ref="AX1:AZ1"/>
    <mergeCell ref="Q1:S1"/>
    <mergeCell ref="T1:V1"/>
    <mergeCell ref="W1:Y1"/>
    <mergeCell ref="Z1:AB1"/>
    <mergeCell ref="AC1:AE1"/>
    <mergeCell ref="AF1:AH1"/>
  </mergeCells>
  <pageMargins left="0.70866141732283472" right="0.70866141732283472" top="0.78740157480314965" bottom="0.78740157480314965" header="0.31496062992125984" footer="0.31496062992125984"/>
  <pageSetup paperSize="8" scale="52" fitToHeight="3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Dopočet inflace</vt:lpstr>
      <vt:lpstr>'Dopočet inflace'!Oblast_tisku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Kverek Radek</dc:creator>
  <cp:lastModifiedBy>Kverek Radek</cp:lastModifiedBy>
  <dcterms:created xsi:type="dcterms:W3CDTF">2022-02-21T09:12:20Z</dcterms:created>
  <dcterms:modified xsi:type="dcterms:W3CDTF">2022-02-21T09:12:45Z</dcterms:modified>
</cp:coreProperties>
</file>