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068 Rek zst Roznov\01 HIP\soutěž\dotaz č. 76-90___ v řešení\"/>
    </mc:Choice>
  </mc:AlternateContent>
  <bookViews>
    <workbookView xWindow="0" yWindow="0" windowWidth="28800" windowHeight="118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9" i="1"/>
  <c r="D8" i="1"/>
  <c r="D9" i="1"/>
  <c r="D11" i="1"/>
  <c r="D12" i="1"/>
  <c r="D14" i="1"/>
  <c r="D15" i="1"/>
  <c r="D17" i="1"/>
  <c r="D21" i="1"/>
  <c r="D22" i="1"/>
  <c r="D23" i="1"/>
  <c r="D24" i="1"/>
  <c r="D3" i="1"/>
  <c r="C18" i="1"/>
  <c r="D18" i="1" s="1"/>
  <c r="C17" i="1"/>
  <c r="C16" i="1"/>
  <c r="D16" i="1" s="1"/>
  <c r="C14" i="1"/>
  <c r="C15" i="1" s="1"/>
  <c r="C13" i="1"/>
  <c r="D13" i="1" s="1"/>
  <c r="C10" i="1"/>
  <c r="D10" i="1" s="1"/>
  <c r="C7" i="1"/>
  <c r="D7" i="1" s="1"/>
  <c r="C6" i="1"/>
  <c r="C25" i="1" s="1"/>
  <c r="D25" i="1" s="1"/>
  <c r="C5" i="1"/>
  <c r="D5" i="1" s="1"/>
  <c r="C4" i="1"/>
  <c r="D4" i="1" s="1"/>
  <c r="C3" i="1"/>
  <c r="D6" i="1" l="1"/>
  <c r="C26" i="1"/>
  <c r="D26" i="1" s="1"/>
</calcChain>
</file>

<file path=xl/sharedStrings.xml><?xml version="1.0" encoding="utf-8"?>
<sst xmlns="http://schemas.openxmlformats.org/spreadsheetml/2006/main" count="47" uniqueCount="30">
  <si>
    <t>Výměna podloží, nakupovaný materiál</t>
  </si>
  <si>
    <t>Úprava pláně</t>
  </si>
  <si>
    <t>ACO 11+  40mm</t>
  </si>
  <si>
    <t>postřik spojovací 0.3 kg/m2</t>
  </si>
  <si>
    <t>ACL 16+  60mm</t>
  </si>
  <si>
    <t>ACP 22+  90mm</t>
  </si>
  <si>
    <t>Štěrkodrť ŠDa  200mm</t>
  </si>
  <si>
    <t>Štěrkodrť ŠDa  150mm</t>
  </si>
  <si>
    <t>Betonový obrubník (bez rozlišení)</t>
  </si>
  <si>
    <t>m3</t>
  </si>
  <si>
    <t>m</t>
  </si>
  <si>
    <t>m2</t>
  </si>
  <si>
    <t>j.</t>
  </si>
  <si>
    <t>Uložení sypaniny bez zhutnění</t>
  </si>
  <si>
    <t>Dosyp krajnic</t>
  </si>
  <si>
    <t>výměra</t>
  </si>
  <si>
    <t>Trativod kompl. plast DN100</t>
  </si>
  <si>
    <t>Výšková úprava poklopů</t>
  </si>
  <si>
    <t>Řezání asf.krytu</t>
  </si>
  <si>
    <t>ks</t>
  </si>
  <si>
    <t>Těsnění dilatač spar.asf.zál</t>
  </si>
  <si>
    <t>t</t>
  </si>
  <si>
    <t>Poplatky -zemina+odvoz</t>
  </si>
  <si>
    <t>Poplatky -beton+odvoz</t>
  </si>
  <si>
    <t>Dopravní značení -odhad</t>
  </si>
  <si>
    <t>kpl</t>
  </si>
  <si>
    <t>Odkop pro spod stavbu silnic tř.I + odvoz</t>
  </si>
  <si>
    <t>Vybourání bet. obrubníků + odvoz</t>
  </si>
  <si>
    <t>Odstranění krytu z bet. dl. vč. podkl.+ odvoz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</si>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</sst>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E1" sqref="E1:E1048576"/>
    </sheetView>
  </sheetViews>
  <sheetFormatPr defaultRowHeight="15" x14ac:dyDescent="0.25"/>
  <cols>
    <col min="1" max="1" width="47.7109375" customWidth="1"/>
    <col min="2" max="2" width="3.7109375" bestFit="1" customWidth="1"/>
    <col min="3" max="3" width="9.140625" customWidth="1"/>
    <col min="4" max="4" width="9.85546875" customWidth="1"/>
  </cols>
  <sheetData>
    <row r="1" spans="1:4" x14ac:dyDescent="0.25">
      <c r="B1" s="1" t="s">
        <v>12</v>
      </c>
      <c r="C1" s="1"/>
      <c r="D1" s="1" t="s">
        <v>15</v>
      </c>
    </row>
    <row r="2" spans="1:4" ht="10.5" customHeight="1" x14ac:dyDescent="0.25"/>
    <row r="3" spans="1:4" x14ac:dyDescent="0.25">
      <c r="A3" t="s">
        <v>28</v>
      </c>
      <c r="B3" t="s">
        <v>9</v>
      </c>
      <c r="C3">
        <f>(13*7)</f>
        <v>91</v>
      </c>
      <c r="D3">
        <f>C3*2</f>
        <v>182</v>
      </c>
    </row>
    <row r="4" spans="1:4" x14ac:dyDescent="0.25">
      <c r="A4" t="s">
        <v>26</v>
      </c>
      <c r="B4" t="s">
        <v>9</v>
      </c>
      <c r="C4">
        <f>91*0.7</f>
        <v>63.699999999999996</v>
      </c>
      <c r="D4">
        <f t="shared" ref="D4:D26" si="0">C4*2</f>
        <v>127.39999999999999</v>
      </c>
    </row>
    <row r="5" spans="1:4" x14ac:dyDescent="0.25">
      <c r="A5" t="s">
        <v>27</v>
      </c>
      <c r="B5" t="s">
        <v>10</v>
      </c>
      <c r="C5">
        <f>13+13+7+7</f>
        <v>40</v>
      </c>
      <c r="D5">
        <f>C5</f>
        <v>40</v>
      </c>
    </row>
    <row r="6" spans="1:4" x14ac:dyDescent="0.25">
      <c r="A6" t="s">
        <v>13</v>
      </c>
      <c r="B6" t="s">
        <v>9</v>
      </c>
      <c r="C6">
        <f>C4+(C3*0.25)</f>
        <v>86.449999999999989</v>
      </c>
      <c r="D6">
        <f t="shared" ref="D6:D8" si="1">C6</f>
        <v>86.449999999999989</v>
      </c>
    </row>
    <row r="7" spans="1:4" x14ac:dyDescent="0.25">
      <c r="A7" t="s">
        <v>14</v>
      </c>
      <c r="B7" t="s">
        <v>9</v>
      </c>
      <c r="C7">
        <f>2*13*0.25</f>
        <v>6.5</v>
      </c>
      <c r="D7">
        <f t="shared" si="1"/>
        <v>6.5</v>
      </c>
    </row>
    <row r="8" spans="1:4" x14ac:dyDescent="0.25">
      <c r="A8" t="s">
        <v>16</v>
      </c>
      <c r="B8" t="s">
        <v>10</v>
      </c>
      <c r="C8">
        <v>15</v>
      </c>
      <c r="D8">
        <f t="shared" si="1"/>
        <v>15</v>
      </c>
    </row>
    <row r="9" spans="1:4" x14ac:dyDescent="0.25">
      <c r="D9">
        <f t="shared" si="0"/>
        <v>0</v>
      </c>
    </row>
    <row r="10" spans="1:4" x14ac:dyDescent="0.25">
      <c r="A10" t="s">
        <v>0</v>
      </c>
      <c r="B10" t="s">
        <v>9</v>
      </c>
      <c r="C10">
        <f>91*0.5</f>
        <v>45.5</v>
      </c>
      <c r="D10">
        <f t="shared" si="0"/>
        <v>91</v>
      </c>
    </row>
    <row r="11" spans="1:4" x14ac:dyDescent="0.25">
      <c r="A11" t="s">
        <v>1</v>
      </c>
      <c r="B11" t="s">
        <v>11</v>
      </c>
      <c r="C11">
        <v>91</v>
      </c>
      <c r="D11">
        <f t="shared" si="0"/>
        <v>182</v>
      </c>
    </row>
    <row r="12" spans="1:4" x14ac:dyDescent="0.25">
      <c r="A12" t="s">
        <v>2</v>
      </c>
      <c r="B12" t="s">
        <v>11</v>
      </c>
      <c r="C12">
        <v>91</v>
      </c>
      <c r="D12">
        <f t="shared" si="0"/>
        <v>182</v>
      </c>
    </row>
    <row r="13" spans="1:4" x14ac:dyDescent="0.25">
      <c r="A13" t="s">
        <v>3</v>
      </c>
      <c r="B13" t="s">
        <v>11</v>
      </c>
      <c r="C13">
        <f>C12</f>
        <v>91</v>
      </c>
      <c r="D13">
        <f t="shared" si="0"/>
        <v>182</v>
      </c>
    </row>
    <row r="14" spans="1:4" x14ac:dyDescent="0.25">
      <c r="A14" t="s">
        <v>4</v>
      </c>
      <c r="B14" t="s">
        <v>11</v>
      </c>
      <c r="C14">
        <f>C12</f>
        <v>91</v>
      </c>
      <c r="D14">
        <f t="shared" si="0"/>
        <v>182</v>
      </c>
    </row>
    <row r="15" spans="1:4" x14ac:dyDescent="0.25">
      <c r="A15" t="s">
        <v>3</v>
      </c>
      <c r="B15" t="s">
        <v>11</v>
      </c>
      <c r="C15">
        <f>C14</f>
        <v>91</v>
      </c>
      <c r="D15">
        <f t="shared" si="0"/>
        <v>182</v>
      </c>
    </row>
    <row r="16" spans="1:4" x14ac:dyDescent="0.25">
      <c r="A16" t="s">
        <v>5</v>
      </c>
      <c r="B16" t="s">
        <v>11</v>
      </c>
      <c r="C16">
        <f>C12</f>
        <v>91</v>
      </c>
      <c r="D16">
        <f t="shared" si="0"/>
        <v>182</v>
      </c>
    </row>
    <row r="17" spans="1:4" x14ac:dyDescent="0.25">
      <c r="A17" t="s">
        <v>6</v>
      </c>
      <c r="B17" t="s">
        <v>11</v>
      </c>
      <c r="C17">
        <f>C12</f>
        <v>91</v>
      </c>
      <c r="D17">
        <f t="shared" si="0"/>
        <v>182</v>
      </c>
    </row>
    <row r="18" spans="1:4" x14ac:dyDescent="0.25">
      <c r="A18" t="s">
        <v>7</v>
      </c>
      <c r="B18" t="s">
        <v>11</v>
      </c>
      <c r="C18">
        <f>C12*1.1</f>
        <v>100.10000000000001</v>
      </c>
      <c r="D18">
        <f t="shared" si="0"/>
        <v>200.20000000000002</v>
      </c>
    </row>
    <row r="19" spans="1:4" x14ac:dyDescent="0.25">
      <c r="A19" t="s">
        <v>8</v>
      </c>
      <c r="B19" t="s">
        <v>11</v>
      </c>
      <c r="C19">
        <v>40</v>
      </c>
      <c r="D19">
        <f>C19</f>
        <v>40</v>
      </c>
    </row>
    <row r="20" spans="1:4" x14ac:dyDescent="0.25">
      <c r="A20" t="s">
        <v>17</v>
      </c>
      <c r="B20" t="s">
        <v>19</v>
      </c>
      <c r="C20">
        <v>4</v>
      </c>
      <c r="D20">
        <f>C20</f>
        <v>4</v>
      </c>
    </row>
    <row r="21" spans="1:4" x14ac:dyDescent="0.25">
      <c r="A21" t="s">
        <v>18</v>
      </c>
      <c r="B21" t="s">
        <v>10</v>
      </c>
      <c r="C21">
        <v>14</v>
      </c>
      <c r="D21">
        <f t="shared" si="0"/>
        <v>28</v>
      </c>
    </row>
    <row r="22" spans="1:4" x14ac:dyDescent="0.25">
      <c r="A22" t="s">
        <v>20</v>
      </c>
      <c r="B22" t="s">
        <v>10</v>
      </c>
      <c r="C22">
        <v>14</v>
      </c>
      <c r="D22">
        <f t="shared" si="0"/>
        <v>28</v>
      </c>
    </row>
    <row r="23" spans="1:4" x14ac:dyDescent="0.25">
      <c r="A23" t="s">
        <v>24</v>
      </c>
      <c r="B23" t="s">
        <v>25</v>
      </c>
      <c r="C23">
        <v>1</v>
      </c>
      <c r="D23">
        <f t="shared" si="0"/>
        <v>2</v>
      </c>
    </row>
    <row r="24" spans="1:4" x14ac:dyDescent="0.25">
      <c r="D24">
        <f t="shared" si="0"/>
        <v>0</v>
      </c>
    </row>
    <row r="25" spans="1:4" x14ac:dyDescent="0.25">
      <c r="A25" t="s">
        <v>22</v>
      </c>
      <c r="B25" t="s">
        <v>21</v>
      </c>
      <c r="C25">
        <f>C6*1.8</f>
        <v>155.60999999999999</v>
      </c>
      <c r="D25">
        <f t="shared" si="0"/>
        <v>311.21999999999997</v>
      </c>
    </row>
    <row r="26" spans="1:4" x14ac:dyDescent="0.25">
      <c r="A26" t="s">
        <v>23</v>
      </c>
      <c r="B26" t="s">
        <v>21</v>
      </c>
      <c r="C26">
        <f>((C3*0.06)+(C5*0.15*0.25)*2.6)</f>
        <v>9.36</v>
      </c>
      <c r="D26">
        <f t="shared" si="0"/>
        <v>18.72</v>
      </c>
    </row>
    <row r="28" spans="1:4" ht="23.25" customHeight="1" x14ac:dyDescent="0.25">
      <c r="A28" s="2" t="s">
        <v>29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Urbánek Bronislav</dc:creator>
  <cp:lastModifiedBy>Mazel Lukáš Ing.</cp:lastModifiedBy>
  <dcterms:created xsi:type="dcterms:W3CDTF">2022-06-02T12:51:52Z</dcterms:created>
  <dcterms:modified xsi:type="dcterms:W3CDTF">2022-06-03T09:34:19Z</dcterms:modified>
</cp:coreProperties>
</file>