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15" windowHeight="11115" activeTab="0"/>
  </bookViews>
  <sheets>
    <sheet name="Geotechnika" sheetId="15" r:id="rId1"/>
  </sheets>
  <definedNames>
    <definedName name="_xlnm.Print_Area">#REF!</definedName>
    <definedName name="_xlnm.Print_Titles">#REF!</definedName>
    <definedName name="VV">#REF!</definedName>
  </definedNames>
  <calcPr calcId="162913"/>
  <extLst/>
</workbook>
</file>

<file path=xl/sharedStrings.xml><?xml version="1.0" encoding="utf-8"?>
<sst xmlns="http://schemas.openxmlformats.org/spreadsheetml/2006/main" count="555" uniqueCount="195">
  <si>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</si>
  <si>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</si>
  <si>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</si>
  <si>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</si>
  <si>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</si>
  <si>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</si>
  <si>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</si>
  <si>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</si>
  <si>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</si>
  <si>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</si>
  <si>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</si>
  <si>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</si>
  <si>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</si>
  <si>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</si>
  <si>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</si>
  <si>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</si>
  <si>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</si>
  <si>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</si>
  <si>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</si>
  <si>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</si>
  <si>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</si>
  <si>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</si>
  <si>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</si>
  <si>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</si>
  <si>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</si>
  <si>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</si>
  <si>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</si>
  <si>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</si>
  <si>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</si>
  <si>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</si>
  <si>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</si>
  <si>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dílčí mezisoučet - pol. 6.</t>
  </si>
  <si>
    <t>dílčí mezisoučet - pol. 7.</t>
  </si>
  <si>
    <t>cena celkem bez DPH</t>
  </si>
  <si>
    <t xml:space="preserve">R E K A P I T U L A C E </t>
  </si>
  <si>
    <t>počet</t>
  </si>
  <si>
    <r>
      <t>A-</t>
    </r>
    <r>
      <rPr>
        <sz val="9"/>
        <rFont val="Arial CE"/>
        <family val="2"/>
      </rPr>
      <t xml:space="preserve"> VRTNÉ PRÁCE </t>
    </r>
  </si>
  <si>
    <r>
      <t>B-</t>
    </r>
    <r>
      <rPr>
        <sz val="9"/>
        <rFont val="Arial CE"/>
        <family val="2"/>
      </rPr>
      <t xml:space="preserve"> SOUVISEJÍCÍ PRÁCE </t>
    </r>
  </si>
  <si>
    <t>Komplexní vyhodnocení polních zkoušek</t>
  </si>
  <si>
    <t>Zpracování závěrečné zprávy (včetně graf. a digitálních výstupů, fotodokumentace)</t>
  </si>
  <si>
    <t>Dynamické penetrační zkoušky</t>
  </si>
  <si>
    <t>Zpracování předběžné zprávy</t>
  </si>
  <si>
    <t>dílčí mezisoučet - pol. 4.</t>
  </si>
  <si>
    <t>VÝKAZ VÝMĚR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</si>
  <si>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</si>
  <si>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</si>
  <si>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</si>
  <si>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</si>
  <si>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</si>
  <si>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</si>
  <si>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Doprava penetrační soupravy</t>
  </si>
  <si>
    <t>Doprava presiometrické soupravy</t>
  </si>
  <si>
    <t>Presiometrické zkoušky</t>
  </si>
  <si>
    <t>Příprava a likvidace pracoviště a techniky pro penetrační zkoušku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</si>
  <si>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</si>
  <si>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</si>
  <si>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</si>
  <si>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</si>
  <si>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</si>
  <si>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Doprava měřící aparatury a měřící skupiny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</si>
  <si>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</si>
  <si>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</si>
  <si>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</si>
  <si>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</si>
  <si>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</si>
  <si>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</si>
  <si>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</si>
  <si>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Doprava měřící aparatury a měřičské skupiny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</si>
  <si>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</si>
  <si>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</si>
  <si>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</si>
  <si>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</si>
  <si>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Měření kapesním penetrometrem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</si>
  <si>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</si>
  <si>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</si>
  <si>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</si>
  <si>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</si>
  <si>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</si>
  <si>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</si>
  <si>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</si>
  <si>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Sled a řízení prací, hydrogeologická dokumentace</t>
  </si>
  <si>
    <t>9.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</si>
  <si>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</si>
  <si>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</si>
  <si>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</si>
  <si>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</si>
  <si>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</si>
  <si>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Rozbor vody - stanovení agresivity na beton a ocelové konstrukce</t>
  </si>
  <si>
    <t>Stanovení agresivity zemin (hornin)</t>
  </si>
  <si>
    <t xml:space="preserve">Zkoušky vzorků 1 (2) A (neporušených vzorků)  - triaxiální zkouška UU </t>
  </si>
  <si>
    <t>Zkoušky vzorků 1 (2) A (neporušených vzorků) - stlačitelnost s časovým průběhem</t>
  </si>
  <si>
    <t>Stanovení obsahu organických látek</t>
  </si>
  <si>
    <t>Petrografický rozbor horniny</t>
  </si>
  <si>
    <t>Geotechnické výpočty - násypy, zářezy, přechodové oblasti (stabilita, sedání)</t>
  </si>
  <si>
    <t>Hydrogeologický monitoring - denní měření hladin</t>
  </si>
  <si>
    <t>Celkem bez DPH</t>
  </si>
  <si>
    <t>Celkem:</t>
  </si>
  <si>
    <t>Seismické metody - mělká refrakční seismika (MRS)</t>
  </si>
  <si>
    <t>Doprava karotážní soupravy</t>
  </si>
  <si>
    <t xml:space="preserve">Jádrové vrty vrtané TK přenosnou vrtnou soupravou </t>
  </si>
  <si>
    <t xml:space="preserve">Jádrové vrty horizontální vrtané TK </t>
  </si>
  <si>
    <t>Příprava sondážního pracoviště pro vrty vrtané TK</t>
  </si>
  <si>
    <t>Příprava sondážního pracoviště pro vrty vrtané s výplachem</t>
  </si>
  <si>
    <r>
      <t>C-</t>
    </r>
    <r>
      <rPr>
        <sz val="9"/>
        <rFont val="Arial CE"/>
        <family val="2"/>
      </rPr>
      <t xml:space="preserve"> ODBĚR VZORKŮ</t>
    </r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</si>
  <si>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</si>
  <si>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</si>
  <si>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</si>
  <si>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</si>
  <si>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</si>
  <si>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>Zkoušky vzorků 1 (2) A (neporušených vzorků)  - stanovení propustnosti</t>
  </si>
  <si>
    <t>Vertikální elektrické sondování (VES)</t>
  </si>
  <si>
    <t>Odběry vzorků - dynamicky</t>
  </si>
  <si>
    <t>Placená meteorologická data ČHMÚ - srážkové úhrny, hladiny podzemních vod</t>
  </si>
  <si>
    <t>Rešerše archivních podkladů</t>
  </si>
  <si>
    <t>Stanovení obsahu jílových minerálů - RTG difrakce</t>
  </si>
  <si>
    <t>Měření Schmidtovým tvrdoměrem</t>
  </si>
  <si>
    <t>Příprava sondážního pracoviště pro vrty vrtané v obtížně přístupném terénu</t>
  </si>
  <si>
    <t>Odběr vzorků  hornin - neporušené -  třída 1 (2) A - z vrtného jádra vrtaného dvojitou jádrovkou</t>
  </si>
  <si>
    <t>základ</t>
  </si>
  <si>
    <t>Statické penetrační zkoušky CPT</t>
  </si>
  <si>
    <t>Karotážní měření ve vrtech (komplexní GT metody)</t>
  </si>
  <si>
    <t>Karotážní měření ve vrtech (komplexní HG metody)</t>
  </si>
  <si>
    <t>Inklinometrické měření</t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</si>
  <si>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</si>
  <si>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</si>
  <si>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</si>
  <si>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 xml:space="preserve">Stanovení znečištění zemin v rozsahu dle Vyhl. 294/2005 Sb. </t>
  </si>
  <si>
    <t>Vsakovací zkoušky</t>
  </si>
  <si>
    <t>Zpracování souhrnné zprávy o laboratorních zkouškách</t>
  </si>
  <si>
    <t>Kopané šachtice (nad 3 m), včetně likvidace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</si>
  <si>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</si>
  <si>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</si>
  <si>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</si>
  <si>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</si>
  <si>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</si>
  <si>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</si>
  <si>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</si>
  <si>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</si>
  <si>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</si>
  <si>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</si>
  <si>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Metoda spontání polarizace (SP)</t>
  </si>
  <si>
    <t>Odběr vzorků zemin pro rozbor kontaminace</t>
  </si>
  <si>
    <t>Statická zatěžovací zkouška</t>
  </si>
  <si>
    <t>Rázová zatěžovací zkouška</t>
  </si>
  <si>
    <t>Doprava měřícího zařízení</t>
  </si>
  <si>
    <t>kpl</t>
  </si>
  <si>
    <t>Jádrové vrty vrtané dvojitou jádrovkou s výplachem v hloubkovém intervalu 0,0 - 30,0 m</t>
  </si>
  <si>
    <t>Jádrové vrty vrtané dvojitou jádrovkou  s výplachem, speciální soupravou do obtížně přístupných míst (např. pásový podvozek) v hloubkovém intervalu 0,0 - 30,0 m</t>
  </si>
  <si>
    <t>Jádrové vrty horizontální vrtané dvojitou jádrovkou v hloubkovém intervalu 0,00 - 30,0 m</t>
  </si>
  <si>
    <t>Zajištění vstupu na pozemky</t>
  </si>
  <si>
    <t xml:space="preserve">Instalace měřidla pórového tlaku do vrtu </t>
  </si>
  <si>
    <t xml:space="preserve"> </t>
  </si>
  <si>
    <t>Osazení čidla s automatickým odečtem hladiny podzemní vody</t>
  </si>
  <si>
    <t>Hydrodynamické odběrové zkoušky</t>
  </si>
  <si>
    <t>Hydrodynamické nálevové zkoušky a Slug testy</t>
  </si>
  <si>
    <t>Provizorní vystrojení vrtů pro realizaci vsakovacích zkoušek a Slug testů</t>
  </si>
  <si>
    <t>Rozbor vody - pH, EC, t</t>
  </si>
  <si>
    <r>
      <t>Rozbor vody - ÚCHR, C10 - C40,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TOC,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agr. (Heyer)</t>
    </r>
  </si>
  <si>
    <t>Modře doplní dodavatel</t>
  </si>
  <si>
    <r>
      <t>Inklinometrické vrty vrtané dvojitou jádrovkou se zabudováním inklinometrické pažnice (</t>
    </r>
    <r>
      <rPr>
        <sz val="9"/>
        <rFont val="Symbol"/>
        <family val="1"/>
      </rPr>
      <t xml:space="preserve">Æ </t>
    </r>
    <r>
      <rPr>
        <sz val="9"/>
        <rFont val="Arial"/>
        <family val="2"/>
      </rPr>
      <t>112 mm)</t>
    </r>
  </si>
  <si>
    <r>
      <t xml:space="preserve">Přibírka HG vrtu na </t>
    </r>
    <r>
      <rPr>
        <sz val="9"/>
        <rFont val="Symbol"/>
        <family val="1"/>
      </rPr>
      <t xml:space="preserve">Æ 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</si>
  <si>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 xml:space="preserve">Æ </t>
    </r>
    <r>
      <rPr>
        <sz val="9"/>
        <rFont val="Arial CE"/>
        <family val="2"/>
      </rPr>
      <t>125 mm, obsyp, těsnění</t>
    </r>
  </si>
  <si>
    <r>
      <t>Presiometrické vrty vrtané TK (</t>
    </r>
    <r>
      <rPr>
        <sz val="9"/>
        <rFont val="Symbol"/>
        <family val="1"/>
      </rPr>
      <t xml:space="preserve">Æ </t>
    </r>
    <r>
      <rPr>
        <sz val="9"/>
        <rFont val="Arial"/>
        <family val="2"/>
      </rPr>
      <t>76 mm) - příplatek za 1 m vrtu k jednotkovým cenám dle výše  uvedených hloubkových intervalů</t>
    </r>
  </si>
  <si>
    <t>Pronájem drážní techniky (MUV, plošinové vozy, hnací vozidlo atd.)</t>
  </si>
  <si>
    <t>Zaměření lokality 3D skenerem, vytvoření 3D modelu lokality</t>
  </si>
  <si>
    <t>Kopané šachtice (do 1,5 m),  ručně včetně likvidace</t>
  </si>
  <si>
    <t>Kopané šachtice (do 1,5 m), včetně likvidace, kolejový bagr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</si>
  <si>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</si>
  <si>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</si>
  <si>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</si>
  <si>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</si>
  <si>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</si>
  <si>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</si>
  <si>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</si>
  <si>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</si>
  <si>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</si>
  <si>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</si>
  <si>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</si>
  <si>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</si>
  <si>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Kopané šachtice (do 1,5 m), včetně likvidace,  bagr</t>
  </si>
  <si>
    <t>VYHODNOCENÍ</t>
  </si>
  <si>
    <t>hod</t>
  </si>
  <si>
    <t>Doprvní náklady</t>
  </si>
  <si>
    <t>AKTIVACE V PŘÍPADĚ MIMOŘÁDNÉ SITUACE</t>
  </si>
  <si>
    <t>AKTIVACE V PŘÍPADĚ MIMOŘÁDNE SITUACE</t>
  </si>
  <si>
    <t>Aktivace a přítomnost geologa/geotechnika v případě mimořádní situace do 48 hod</t>
  </si>
  <si>
    <t>Cena</t>
  </si>
  <si>
    <t>celkem</t>
  </si>
  <si>
    <t>ZPRACOVÁNÍ PROJEKTU IGP</t>
  </si>
  <si>
    <t>Zpracování projektu IGP Geologem</t>
  </si>
  <si>
    <t>Vybudování přístupové cesty Panlové</t>
  </si>
  <si>
    <t>m2</t>
  </si>
  <si>
    <t>Vybudování přístupové cesty spevněné</t>
  </si>
  <si>
    <t>Příloha č. 1 Zadávací dokumentace</t>
  </si>
  <si>
    <t>Celkem (45% ze základu položek 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</si>
</sst>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\ &quot;Kč&quot;"/>
  </numFmts>
  <fonts count="28">
    <font>
      <sz val="10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b/>
      <sz val="10"/>
      <name val="Times New Roman CE"/>
      <family val="2"/>
    </font>
    <font>
      <sz val="8"/>
      <name val="Arial CE"/>
      <family val="2"/>
    </font>
    <font>
      <sz val="8"/>
      <name val="Arial"/>
      <family val="2"/>
    </font>
    <font>
      <sz val="11"/>
      <name val="Times New Roman"/>
      <family val="1"/>
    </font>
    <font>
      <sz val="9"/>
      <name val="Symbol"/>
      <family val="1"/>
    </font>
    <font>
      <sz val="9"/>
      <color indexed="10"/>
      <name val="Arial CE"/>
      <family val="2"/>
    </font>
    <font>
      <vertAlign val="subscript"/>
      <sz val="9"/>
      <name val="Arial"/>
      <family val="2"/>
    </font>
    <font>
      <b/>
      <u val="single"/>
      <sz val="9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Times New Roman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</cellStyleXfs>
  <cellXfs count="25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quotePrefix="1">
      <alignment horizontal="right"/>
    </xf>
    <xf numFmtId="0" fontId="5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1" xfId="0" applyFont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 quotePrefix="1">
      <alignment horizontal="left"/>
    </xf>
    <xf numFmtId="0" fontId="9" fillId="0" borderId="2" xfId="0" applyFont="1" applyFill="1" applyBorder="1"/>
    <xf numFmtId="0" fontId="7" fillId="0" borderId="1" xfId="0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14" fillId="0" borderId="3" xfId="0" applyFont="1" applyBorder="1" applyAlignment="1" quotePrefix="1">
      <alignment horizontal="right"/>
    </xf>
    <xf numFmtId="0" fontId="14" fillId="0" borderId="3" xfId="0" applyFont="1" applyBorder="1"/>
    <xf numFmtId="3" fontId="14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0" xfId="0" applyFill="1"/>
    <xf numFmtId="0" fontId="7" fillId="0" borderId="0" xfId="0" applyFont="1" applyBorder="1" applyAlignment="1">
      <alignment horizontal="right"/>
    </xf>
    <xf numFmtId="0" fontId="12" fillId="0" borderId="5" xfId="0" applyFont="1" applyBorder="1" applyAlignment="1" quotePrefix="1">
      <alignment horizontal="left"/>
    </xf>
    <xf numFmtId="0" fontId="12" fillId="0" borderId="6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left"/>
    </xf>
    <xf numFmtId="0" fontId="12" fillId="0" borderId="6" xfId="0" applyFont="1" applyBorder="1"/>
    <xf numFmtId="0" fontId="7" fillId="0" borderId="6" xfId="0" applyFont="1" applyBorder="1"/>
    <xf numFmtId="0" fontId="12" fillId="0" borderId="7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/>
    <xf numFmtId="0" fontId="12" fillId="0" borderId="1" xfId="0" applyFont="1" applyBorder="1" applyAlignment="1" quotePrefix="1">
      <alignment horizontal="right"/>
    </xf>
    <xf numFmtId="0" fontId="16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8" fillId="0" borderId="0" xfId="0" applyFont="1" applyBorder="1"/>
    <xf numFmtId="0" fontId="10" fillId="0" borderId="0" xfId="0" applyFont="1" applyFill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17" fillId="0" borderId="0" xfId="0" applyFont="1"/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/>
    <xf numFmtId="0" fontId="19" fillId="0" borderId="0" xfId="0" applyFont="1" applyBorder="1"/>
    <xf numFmtId="0" fontId="20" fillId="0" borderId="0" xfId="0" applyFont="1" applyAlignment="1">
      <alignment horizontal="justify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0" fillId="0" borderId="0" xfId="0" applyFont="1" applyFill="1" applyAlignment="1">
      <alignment horizontal="justify"/>
    </xf>
    <xf numFmtId="49" fontId="2" fillId="0" borderId="1" xfId="0" applyNumberFormat="1" applyFont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right"/>
    </xf>
    <xf numFmtId="1" fontId="12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7" fillId="0" borderId="11" xfId="0" applyNumberFormat="1" applyFont="1" applyFill="1" applyBorder="1" applyAlignment="1" quotePrefix="1">
      <alignment horizontal="right"/>
    </xf>
    <xf numFmtId="0" fontId="0" fillId="0" borderId="3" xfId="0" applyBorder="1"/>
    <xf numFmtId="1" fontId="7" fillId="0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164" fontId="12" fillId="0" borderId="18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4" fillId="0" borderId="19" xfId="0" applyFont="1" applyBorder="1" applyAlignment="1" quotePrefix="1">
      <alignment horizontal="right"/>
    </xf>
    <xf numFmtId="0" fontId="14" fillId="0" borderId="19" xfId="0" applyFont="1" applyBorder="1"/>
    <xf numFmtId="3" fontId="14" fillId="0" borderId="19" xfId="0" applyNumberFormat="1" applyFont="1" applyBorder="1"/>
    <xf numFmtId="0" fontId="14" fillId="0" borderId="19" xfId="0" applyFont="1" applyBorder="1" applyAlignment="1">
      <alignment horizontal="center"/>
    </xf>
    <xf numFmtId="1" fontId="7" fillId="0" borderId="20" xfId="0" applyNumberFormat="1" applyFont="1" applyFill="1" applyBorder="1" applyAlignment="1" quotePrefix="1">
      <alignment horizontal="right"/>
    </xf>
    <xf numFmtId="0" fontId="0" fillId="0" borderId="19" xfId="0" applyBorder="1"/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20" applyFont="1" applyBorder="1" applyAlignment="1">
      <alignment horizontal="center"/>
      <protection/>
    </xf>
    <xf numFmtId="1" fontId="9" fillId="0" borderId="21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3" fontId="9" fillId="0" borderId="23" xfId="0" applyNumberFormat="1" applyFont="1" applyBorder="1" applyAlignment="1">
      <alignment horizontal="right"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0" fillId="0" borderId="0" xfId="0" applyFont="1"/>
    <xf numFmtId="0" fontId="22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9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" fontId="12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9" fillId="0" borderId="1" xfId="0" applyFont="1" applyFill="1" applyBorder="1" applyAlignment="1" quotePrefix="1">
      <alignment horizontal="right"/>
    </xf>
    <xf numFmtId="3" fontId="22" fillId="3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Fill="1"/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>
      <alignment horizontal="center"/>
    </xf>
    <xf numFmtId="3" fontId="13" fillId="4" borderId="8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3" fontId="13" fillId="4" borderId="23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7" fillId="0" borderId="17" xfId="0" applyFont="1" applyBorder="1"/>
    <xf numFmtId="0" fontId="12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right"/>
    </xf>
    <xf numFmtId="3" fontId="12" fillId="0" borderId="18" xfId="0" applyNumberFormat="1" applyFont="1" applyFill="1" applyBorder="1" applyAlignment="1">
      <alignment horizontal="center"/>
    </xf>
    <xf numFmtId="165" fontId="25" fillId="0" borderId="12" xfId="0" applyNumberFormat="1" applyFont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6" fillId="0" borderId="11" xfId="0" applyNumberFormat="1" applyFont="1" applyFill="1" applyBorder="1"/>
    <xf numFmtId="165" fontId="26" fillId="0" borderId="20" xfId="0" applyNumberFormat="1" applyFont="1" applyFill="1" applyBorder="1"/>
    <xf numFmtId="3" fontId="3" fillId="4" borderId="8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/>
    </xf>
    <xf numFmtId="3" fontId="11" fillId="4" borderId="8" xfId="0" applyNumberFormat="1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3" fontId="9" fillId="4" borderId="23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 vertical="top"/>
    </xf>
    <xf numFmtId="1" fontId="8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22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3" fontId="26" fillId="0" borderId="24" xfId="0" applyNumberFormat="1" applyFont="1" applyBorder="1"/>
    <xf numFmtId="3" fontId="12" fillId="0" borderId="25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0" fillId="0" borderId="29" xfId="0" applyBorder="1"/>
    <xf numFmtId="0" fontId="16" fillId="0" borderId="2" xfId="0" applyFont="1" applyBorder="1"/>
    <xf numFmtId="0" fontId="10" fillId="0" borderId="2" xfId="0" applyFont="1" applyBorder="1"/>
    <xf numFmtId="0" fontId="10" fillId="0" borderId="2" xfId="0" applyFont="1" applyFill="1" applyBorder="1"/>
    <xf numFmtId="0" fontId="17" fillId="0" borderId="2" xfId="0" applyFont="1" applyBorder="1"/>
    <xf numFmtId="0" fontId="17" fillId="0" borderId="9" xfId="0" applyFont="1" applyBorder="1"/>
    <xf numFmtId="165" fontId="27" fillId="0" borderId="11" xfId="0" applyNumberFormat="1" applyFont="1" applyBorder="1"/>
    <xf numFmtId="165" fontId="27" fillId="0" borderId="20" xfId="0" applyNumberFormat="1" applyFont="1" applyBorder="1"/>
    <xf numFmtId="0" fontId="17" fillId="0" borderId="18" xfId="0" applyFont="1" applyBorder="1"/>
    <xf numFmtId="0" fontId="16" fillId="0" borderId="4" xfId="0" applyFont="1" applyBorder="1"/>
    <xf numFmtId="0" fontId="0" fillId="0" borderId="4" xfId="0" applyBorder="1"/>
    <xf numFmtId="0" fontId="16" fillId="0" borderId="15" xfId="0" applyFont="1" applyBorder="1"/>
    <xf numFmtId="0" fontId="12" fillId="0" borderId="0" xfId="0" applyFont="1" applyBorder="1" applyAlignment="1" quotePrefix="1">
      <alignment horizontal="left"/>
    </xf>
    <xf numFmtId="165" fontId="25" fillId="0" borderId="8" xfId="0" applyNumberFormat="1" applyFont="1" applyFill="1" applyBorder="1" applyAlignment="1">
      <alignment horizontal="right"/>
    </xf>
    <xf numFmtId="165" fontId="27" fillId="0" borderId="2" xfId="0" applyNumberFormat="1" applyFont="1" applyBorder="1"/>
    <xf numFmtId="165" fontId="25" fillId="4" borderId="8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3" fillId="0" borderId="0" xfId="20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4" fillId="0" borderId="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22" xfId="0" applyFont="1" applyBorder="1" applyAlignment="1" quotePrefix="1">
      <alignment horizontal="left"/>
    </xf>
    <xf numFmtId="0" fontId="7" fillId="0" borderId="14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12" fillId="0" borderId="2" xfId="0" applyFont="1" applyBorder="1" applyAlignment="1" quotePrefix="1">
      <alignment horizontal="left"/>
    </xf>
    <xf numFmtId="0" fontId="7" fillId="5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5" fontId="10" fillId="0" borderId="2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workbookViewId="0" topLeftCell="A150">
      <selection activeCell="J183" sqref="J183"/>
    </sheetView>
  </sheetViews>
  <sheetFormatPr defaultColWidth="9.33203125" defaultRowHeight="12.75"/>
  <cols>
    <col min="1" max="1" width="5.66015625" style="45" customWidth="1"/>
    <col min="2" max="2" width="5" style="176" customWidth="1"/>
    <col min="3" max="3" width="36.5" style="41" customWidth="1"/>
    <col min="4" max="4" width="15.16015625" style="41" customWidth="1"/>
    <col min="5" max="5" width="13.33203125" style="41" customWidth="1"/>
    <col min="6" max="6" width="46.83203125" style="41" customWidth="1"/>
    <col min="7" max="7" width="8.5" style="84" customWidth="1"/>
    <col min="8" max="8" width="13.16015625" style="176" customWidth="1"/>
    <col min="9" max="9" width="13.33203125" style="106" customWidth="1"/>
    <col min="10" max="10" width="18.66015625" style="0" customWidth="1"/>
    <col min="11" max="11" width="9.33203125" style="0" bestFit="1" customWidth="1"/>
    <col min="12" max="12" width="10.16015625" style="0" bestFit="1" customWidth="1"/>
  </cols>
  <sheetData>
    <row r="1" spans="1:9" ht="12.75">
      <c r="A1" s="94" t="s">
        <v>151</v>
      </c>
      <c r="B1" s="56"/>
      <c r="C1" s="50" t="s">
        <v>193</v>
      </c>
      <c r="D1" s="247" t="s">
        <v>158</v>
      </c>
      <c r="E1" s="247"/>
      <c r="F1" s="50"/>
      <c r="G1" s="90"/>
      <c r="H1" s="95"/>
      <c r="I1" s="105"/>
    </row>
    <row r="2" spans="1:9" ht="12.75">
      <c r="A2" s="248" t="s">
        <v>43</v>
      </c>
      <c r="B2" s="249"/>
      <c r="C2" s="249"/>
      <c r="D2" s="249"/>
      <c r="E2" s="249"/>
      <c r="F2" s="249"/>
      <c r="G2" s="249"/>
      <c r="H2" s="249"/>
      <c r="I2" s="249"/>
    </row>
    <row r="3" spans="1:7" ht="13.5" thickBot="1">
      <c r="A3" s="69"/>
      <c r="G3" s="85"/>
    </row>
    <row r="4" spans="1:10" ht="12.75">
      <c r="A4" s="46" t="s">
        <v>0</v>
      </c>
      <c r="B4" s="47"/>
      <c r="C4" s="48" t="s">
        <v>1</v>
      </c>
      <c r="D4" s="49"/>
      <c r="E4" s="49"/>
      <c r="F4" s="49"/>
      <c r="G4" s="96" t="s">
        <v>35</v>
      </c>
      <c r="H4" s="50"/>
      <c r="I4" s="210" t="s">
        <v>2</v>
      </c>
      <c r="J4" s="212" t="s">
        <v>186</v>
      </c>
    </row>
    <row r="5" spans="1:10" ht="12" customHeight="1" thickBot="1">
      <c r="A5" s="51"/>
      <c r="B5" s="52"/>
      <c r="C5" s="53"/>
      <c r="D5" s="53"/>
      <c r="E5" s="53"/>
      <c r="F5" s="53"/>
      <c r="G5" s="97" t="s">
        <v>45</v>
      </c>
      <c r="H5" s="54" t="s">
        <v>2</v>
      </c>
      <c r="I5" s="211" t="s">
        <v>3</v>
      </c>
      <c r="J5" s="213" t="s">
        <v>187</v>
      </c>
    </row>
    <row r="6" spans="1:10" ht="6" customHeight="1">
      <c r="A6" s="55"/>
      <c r="B6" s="56"/>
      <c r="C6" s="50"/>
      <c r="D6" s="50"/>
      <c r="E6" s="50"/>
      <c r="F6" s="50"/>
      <c r="G6" s="98"/>
      <c r="H6" s="56"/>
      <c r="I6" s="107"/>
      <c r="J6" s="214"/>
    </row>
    <row r="7" spans="1:10" s="60" customFormat="1" ht="15.75" customHeight="1">
      <c r="A7" s="17" t="s">
        <v>5</v>
      </c>
      <c r="B7" s="57"/>
      <c r="C7" s="58" t="s">
        <v>6</v>
      </c>
      <c r="D7" s="18"/>
      <c r="E7" s="41"/>
      <c r="F7" s="41"/>
      <c r="G7" s="99"/>
      <c r="H7" s="59"/>
      <c r="I7" s="108"/>
      <c r="J7" s="215"/>
    </row>
    <row r="8" spans="1:10" s="39" customFormat="1" ht="12" customHeight="1">
      <c r="A8" s="20" t="s">
        <v>7</v>
      </c>
      <c r="B8" s="61"/>
      <c r="C8" s="15" t="s">
        <v>36</v>
      </c>
      <c r="D8" s="62"/>
      <c r="E8" s="63"/>
      <c r="F8" s="23"/>
      <c r="G8" s="86"/>
      <c r="H8" s="40"/>
      <c r="I8" s="104"/>
      <c r="J8" s="216"/>
    </row>
    <row r="9" spans="1:10" s="39" customFormat="1" ht="12" customHeight="1">
      <c r="A9" s="142" t="s">
        <v>7</v>
      </c>
      <c r="B9" s="143" t="s">
        <v>5</v>
      </c>
      <c r="C9" s="155" t="s">
        <v>130</v>
      </c>
      <c r="D9" s="156"/>
      <c r="E9" s="156"/>
      <c r="F9" s="156"/>
      <c r="G9" s="203">
        <v>14000</v>
      </c>
      <c r="H9" s="144" t="s">
        <v>8</v>
      </c>
      <c r="I9" s="196"/>
      <c r="J9" s="216">
        <f>G9*I9</f>
        <v>0</v>
      </c>
    </row>
    <row r="10" spans="1:10" s="39" customFormat="1" ht="12" customHeight="1">
      <c r="A10" s="142" t="s">
        <v>7</v>
      </c>
      <c r="B10" s="143" t="s">
        <v>13</v>
      </c>
      <c r="C10" s="155" t="s">
        <v>133</v>
      </c>
      <c r="D10" s="156"/>
      <c r="E10" s="156"/>
      <c r="F10" s="156"/>
      <c r="G10" s="203">
        <v>6000</v>
      </c>
      <c r="H10" s="144" t="s">
        <v>8</v>
      </c>
      <c r="I10" s="196"/>
      <c r="J10" s="216">
        <f aca="true" t="shared" si="0" ref="J10:J27">G10*I10</f>
        <v>0</v>
      </c>
    </row>
    <row r="11" spans="1:12" s="39" customFormat="1" ht="24" customHeight="1">
      <c r="A11" s="142" t="s">
        <v>7</v>
      </c>
      <c r="B11" s="143" t="s">
        <v>18</v>
      </c>
      <c r="C11" s="250" t="s">
        <v>131</v>
      </c>
      <c r="D11" s="250"/>
      <c r="E11" s="250"/>
      <c r="F11" s="251"/>
      <c r="G11" s="203">
        <v>2000</v>
      </c>
      <c r="H11" s="144" t="s">
        <v>8</v>
      </c>
      <c r="I11" s="196"/>
      <c r="J11" s="216">
        <f t="shared" si="0"/>
        <v>0</v>
      </c>
      <c r="L11" s="177"/>
    </row>
    <row r="12" spans="1:10" s="39" customFormat="1" ht="24" customHeight="1">
      <c r="A12" s="142" t="s">
        <v>7</v>
      </c>
      <c r="B12" s="143" t="s">
        <v>26</v>
      </c>
      <c r="C12" s="250" t="s">
        <v>132</v>
      </c>
      <c r="D12" s="250"/>
      <c r="E12" s="250"/>
      <c r="F12" s="251"/>
      <c r="G12" s="203">
        <v>1000</v>
      </c>
      <c r="H12" s="144" t="s">
        <v>8</v>
      </c>
      <c r="I12" s="196"/>
      <c r="J12" s="216">
        <f t="shared" si="0"/>
        <v>0</v>
      </c>
    </row>
    <row r="13" spans="1:10" s="39" customFormat="1" ht="12" customHeight="1">
      <c r="A13" s="142" t="s">
        <v>7</v>
      </c>
      <c r="B13" s="143" t="s">
        <v>28</v>
      </c>
      <c r="C13" s="155" t="s">
        <v>99</v>
      </c>
      <c r="D13" s="156"/>
      <c r="E13" s="156"/>
      <c r="F13" s="156"/>
      <c r="G13" s="203">
        <v>800</v>
      </c>
      <c r="H13" s="144" t="s">
        <v>8</v>
      </c>
      <c r="I13" s="196"/>
      <c r="J13" s="216">
        <f t="shared" si="0"/>
        <v>0</v>
      </c>
    </row>
    <row r="14" spans="1:10" s="39" customFormat="1" ht="12" customHeight="1">
      <c r="A14" s="142" t="s">
        <v>7</v>
      </c>
      <c r="B14" s="143" t="s">
        <v>30</v>
      </c>
      <c r="C14" s="155" t="s">
        <v>100</v>
      </c>
      <c r="D14" s="156"/>
      <c r="E14" s="156"/>
      <c r="F14" s="156"/>
      <c r="G14" s="203">
        <v>500</v>
      </c>
      <c r="H14" s="144" t="s">
        <v>8</v>
      </c>
      <c r="I14" s="196"/>
      <c r="J14" s="216">
        <f t="shared" si="0"/>
        <v>0</v>
      </c>
    </row>
    <row r="15" spans="1:10" s="39" customFormat="1" ht="12" customHeight="1">
      <c r="A15" s="142" t="s">
        <v>7</v>
      </c>
      <c r="B15" s="143" t="s">
        <v>167</v>
      </c>
      <c r="C15" s="231" t="s">
        <v>146</v>
      </c>
      <c r="D15" s="231"/>
      <c r="E15" s="231"/>
      <c r="F15" s="232"/>
      <c r="G15" s="203">
        <v>3000</v>
      </c>
      <c r="H15" s="144" t="s">
        <v>8</v>
      </c>
      <c r="I15" s="196"/>
      <c r="J15" s="216">
        <f t="shared" si="0"/>
        <v>0</v>
      </c>
    </row>
    <row r="16" spans="1:10" s="39" customFormat="1" ht="30.75" customHeight="1">
      <c r="A16" s="142" t="s">
        <v>7</v>
      </c>
      <c r="B16" s="143" t="s">
        <v>168</v>
      </c>
      <c r="C16" s="231" t="s">
        <v>147</v>
      </c>
      <c r="D16" s="231"/>
      <c r="E16" s="231"/>
      <c r="F16" s="232"/>
      <c r="G16" s="203">
        <v>900</v>
      </c>
      <c r="H16" s="144" t="s">
        <v>8</v>
      </c>
      <c r="I16" s="196"/>
      <c r="J16" s="216">
        <f t="shared" si="0"/>
        <v>0</v>
      </c>
    </row>
    <row r="17" spans="1:10" s="39" customFormat="1" ht="30.75" customHeight="1">
      <c r="A17" s="142" t="s">
        <v>7</v>
      </c>
      <c r="B17" s="143" t="s">
        <v>81</v>
      </c>
      <c r="C17" s="231" t="s">
        <v>148</v>
      </c>
      <c r="D17" s="231"/>
      <c r="E17" s="231"/>
      <c r="F17" s="232"/>
      <c r="G17" s="203">
        <v>2500</v>
      </c>
      <c r="H17" s="144" t="s">
        <v>8</v>
      </c>
      <c r="I17" s="196"/>
      <c r="J17" s="216">
        <f t="shared" si="0"/>
        <v>0</v>
      </c>
    </row>
    <row r="18" spans="1:10" s="39" customFormat="1" ht="24" customHeight="1">
      <c r="A18" s="142" t="s">
        <v>7</v>
      </c>
      <c r="B18" s="143" t="s">
        <v>169</v>
      </c>
      <c r="C18" s="231" t="s">
        <v>162</v>
      </c>
      <c r="D18" s="231"/>
      <c r="E18" s="231"/>
      <c r="F18" s="232"/>
      <c r="G18" s="203">
        <v>1200</v>
      </c>
      <c r="H18" s="144" t="s">
        <v>8</v>
      </c>
      <c r="I18" s="196"/>
      <c r="J18" s="216">
        <f t="shared" si="0"/>
        <v>0</v>
      </c>
    </row>
    <row r="19" spans="1:10" s="39" customFormat="1" ht="12" customHeight="1">
      <c r="A19" s="142" t="s">
        <v>7</v>
      </c>
      <c r="B19" s="143" t="s">
        <v>170</v>
      </c>
      <c r="C19" s="164" t="s">
        <v>135</v>
      </c>
      <c r="D19" s="165"/>
      <c r="E19" s="165"/>
      <c r="F19" s="165"/>
      <c r="G19" s="203">
        <v>300</v>
      </c>
      <c r="H19" s="144" t="s">
        <v>8</v>
      </c>
      <c r="I19" s="196"/>
      <c r="J19" s="216">
        <f t="shared" si="0"/>
        <v>0</v>
      </c>
    </row>
    <row r="20" spans="1:10" s="39" customFormat="1" ht="15.75" customHeight="1">
      <c r="A20" s="142" t="s">
        <v>7</v>
      </c>
      <c r="B20" s="143" t="s">
        <v>171</v>
      </c>
      <c r="C20" s="231" t="s">
        <v>159</v>
      </c>
      <c r="D20" s="231"/>
      <c r="E20" s="231"/>
      <c r="F20" s="232"/>
      <c r="G20" s="203">
        <v>750</v>
      </c>
      <c r="H20" s="144" t="s">
        <v>8</v>
      </c>
      <c r="I20" s="196"/>
      <c r="J20" s="216">
        <f t="shared" si="0"/>
        <v>0</v>
      </c>
    </row>
    <row r="21" spans="1:10" s="39" customFormat="1" ht="10.5" customHeight="1">
      <c r="A21" s="163" t="s">
        <v>7</v>
      </c>
      <c r="B21" s="143" t="s">
        <v>172</v>
      </c>
      <c r="C21" s="231" t="s">
        <v>150</v>
      </c>
      <c r="D21" s="231"/>
      <c r="E21" s="231"/>
      <c r="F21" s="232"/>
      <c r="G21" s="203">
        <v>60</v>
      </c>
      <c r="H21" s="144" t="s">
        <v>23</v>
      </c>
      <c r="I21" s="196"/>
      <c r="J21" s="216">
        <f t="shared" si="0"/>
        <v>0</v>
      </c>
    </row>
    <row r="22" spans="1:10" s="39" customFormat="1" ht="12" customHeight="1">
      <c r="A22" s="142" t="s">
        <v>7</v>
      </c>
      <c r="B22" s="143" t="s">
        <v>173</v>
      </c>
      <c r="C22" s="157" t="s">
        <v>160</v>
      </c>
      <c r="D22" s="158"/>
      <c r="E22" s="158"/>
      <c r="F22" s="158"/>
      <c r="G22" s="203">
        <v>3000</v>
      </c>
      <c r="H22" s="154" t="s">
        <v>8</v>
      </c>
      <c r="I22" s="197"/>
      <c r="J22" s="216">
        <f t="shared" si="0"/>
        <v>0</v>
      </c>
    </row>
    <row r="23" spans="1:10" s="39" customFormat="1" ht="12" customHeight="1">
      <c r="A23" s="142" t="s">
        <v>7</v>
      </c>
      <c r="B23" s="143" t="s">
        <v>174</v>
      </c>
      <c r="C23" s="157" t="s">
        <v>161</v>
      </c>
      <c r="D23" s="158"/>
      <c r="E23" s="158"/>
      <c r="F23" s="158"/>
      <c r="G23" s="203">
        <v>1500</v>
      </c>
      <c r="H23" s="154" t="s">
        <v>8</v>
      </c>
      <c r="I23" s="197"/>
      <c r="J23" s="216">
        <f t="shared" si="0"/>
        <v>0</v>
      </c>
    </row>
    <row r="24" spans="1:10" s="39" customFormat="1" ht="12" customHeight="1">
      <c r="A24" s="142" t="s">
        <v>7</v>
      </c>
      <c r="B24" s="143" t="s">
        <v>175</v>
      </c>
      <c r="C24" s="155" t="s">
        <v>165</v>
      </c>
      <c r="D24" s="156"/>
      <c r="E24" s="156"/>
      <c r="F24" s="156"/>
      <c r="G24" s="203">
        <v>100</v>
      </c>
      <c r="H24" s="144" t="s">
        <v>23</v>
      </c>
      <c r="I24" s="196"/>
      <c r="J24" s="216">
        <f t="shared" si="0"/>
        <v>0</v>
      </c>
    </row>
    <row r="25" spans="1:10" s="39" customFormat="1" ht="12" customHeight="1">
      <c r="A25" s="142" t="s">
        <v>7</v>
      </c>
      <c r="B25" s="143" t="s">
        <v>176</v>
      </c>
      <c r="C25" s="155" t="s">
        <v>179</v>
      </c>
      <c r="D25" s="156"/>
      <c r="E25" s="156"/>
      <c r="F25" s="156"/>
      <c r="G25" s="203">
        <v>50</v>
      </c>
      <c r="H25" s="144" t="s">
        <v>23</v>
      </c>
      <c r="I25" s="196"/>
      <c r="J25" s="216">
        <f t="shared" si="0"/>
        <v>0</v>
      </c>
    </row>
    <row r="26" spans="1:10" s="39" customFormat="1" ht="12" customHeight="1">
      <c r="A26" s="142" t="s">
        <v>7</v>
      </c>
      <c r="B26" s="143" t="s">
        <v>177</v>
      </c>
      <c r="C26" s="155" t="s">
        <v>166</v>
      </c>
      <c r="D26" s="156"/>
      <c r="E26" s="156"/>
      <c r="F26" s="156"/>
      <c r="G26" s="203">
        <v>50</v>
      </c>
      <c r="H26" s="144" t="s">
        <v>23</v>
      </c>
      <c r="I26" s="196"/>
      <c r="J26" s="216">
        <f t="shared" si="0"/>
        <v>0</v>
      </c>
    </row>
    <row r="27" spans="1:10" s="39" customFormat="1" ht="12" customHeight="1">
      <c r="A27" s="142" t="s">
        <v>7</v>
      </c>
      <c r="B27" s="143" t="s">
        <v>178</v>
      </c>
      <c r="C27" s="155" t="s">
        <v>129</v>
      </c>
      <c r="D27" s="156"/>
      <c r="E27" s="156"/>
      <c r="F27" s="156"/>
      <c r="G27" s="203">
        <v>30</v>
      </c>
      <c r="H27" s="144" t="s">
        <v>8</v>
      </c>
      <c r="I27" s="196"/>
      <c r="J27" s="216">
        <f t="shared" si="0"/>
        <v>0</v>
      </c>
    </row>
    <row r="28" spans="1:10" s="39" customFormat="1" ht="12" customHeight="1">
      <c r="A28" s="64"/>
      <c r="B28" s="25"/>
      <c r="C28" s="21"/>
      <c r="D28" s="23"/>
      <c r="E28" s="23"/>
      <c r="F28" s="80"/>
      <c r="G28" s="204"/>
      <c r="H28" s="40"/>
      <c r="I28" s="104"/>
      <c r="J28" s="216"/>
    </row>
    <row r="29" spans="1:10" s="39" customFormat="1" ht="12" customHeight="1">
      <c r="A29" s="64" t="s">
        <v>9</v>
      </c>
      <c r="B29" s="25"/>
      <c r="C29" s="15" t="s">
        <v>37</v>
      </c>
      <c r="D29" s="65"/>
      <c r="E29" s="66"/>
      <c r="F29" s="65"/>
      <c r="G29" s="205"/>
      <c r="H29" s="25"/>
      <c r="I29" s="104"/>
      <c r="J29" s="216"/>
    </row>
    <row r="30" spans="1:10" s="39" customFormat="1" ht="12" customHeight="1">
      <c r="A30" s="64" t="s">
        <v>9</v>
      </c>
      <c r="B30" s="25" t="s">
        <v>5</v>
      </c>
      <c r="C30" s="21" t="s">
        <v>101</v>
      </c>
      <c r="D30" s="23"/>
      <c r="E30" s="23"/>
      <c r="F30" s="23"/>
      <c r="G30" s="203">
        <v>1000</v>
      </c>
      <c r="H30" s="40" t="s">
        <v>49</v>
      </c>
      <c r="I30" s="198"/>
      <c r="J30" s="216">
        <f>G30*I30</f>
        <v>0</v>
      </c>
    </row>
    <row r="31" spans="1:10" s="39" customFormat="1" ht="12" customHeight="1">
      <c r="A31" s="64" t="s">
        <v>9</v>
      </c>
      <c r="B31" s="25" t="s">
        <v>13</v>
      </c>
      <c r="C31" s="21" t="s">
        <v>102</v>
      </c>
      <c r="D31" s="23"/>
      <c r="E31" s="23"/>
      <c r="F31" s="23"/>
      <c r="G31" s="203">
        <v>800</v>
      </c>
      <c r="H31" s="40" t="s">
        <v>49</v>
      </c>
      <c r="I31" s="198"/>
      <c r="J31" s="216">
        <f aca="true" t="shared" si="1" ref="J31:J34">G31*I31</f>
        <v>0</v>
      </c>
    </row>
    <row r="32" spans="1:10" s="39" customFormat="1" ht="12" customHeight="1">
      <c r="A32" s="64" t="s">
        <v>9</v>
      </c>
      <c r="B32" s="25" t="s">
        <v>18</v>
      </c>
      <c r="C32" s="72" t="s">
        <v>116</v>
      </c>
      <c r="D32" s="16"/>
      <c r="E32" s="16"/>
      <c r="F32" s="16"/>
      <c r="G32" s="203">
        <v>800</v>
      </c>
      <c r="H32" s="73" t="s">
        <v>49</v>
      </c>
      <c r="I32" s="198"/>
      <c r="J32" s="216">
        <f t="shared" si="1"/>
        <v>0</v>
      </c>
    </row>
    <row r="33" spans="1:10" s="39" customFormat="1" ht="12" customHeight="1">
      <c r="A33" s="64" t="s">
        <v>9</v>
      </c>
      <c r="B33" s="25" t="s">
        <v>26</v>
      </c>
      <c r="C33" s="72" t="s">
        <v>190</v>
      </c>
      <c r="D33" s="162"/>
      <c r="E33" s="162"/>
      <c r="F33" s="162"/>
      <c r="G33" s="203">
        <v>3000</v>
      </c>
      <c r="H33" s="38" t="s">
        <v>191</v>
      </c>
      <c r="I33" s="230"/>
      <c r="J33" s="216">
        <f t="shared" si="1"/>
        <v>0</v>
      </c>
    </row>
    <row r="34" spans="1:10" s="39" customFormat="1" ht="12" customHeight="1">
      <c r="A34" s="64" t="s">
        <v>9</v>
      </c>
      <c r="B34" s="25" t="s">
        <v>28</v>
      </c>
      <c r="C34" s="72" t="s">
        <v>192</v>
      </c>
      <c r="D34" s="162"/>
      <c r="E34" s="162"/>
      <c r="F34" s="162"/>
      <c r="G34" s="203">
        <v>3000</v>
      </c>
      <c r="H34" s="38" t="s">
        <v>191</v>
      </c>
      <c r="I34" s="230"/>
      <c r="J34" s="216">
        <f t="shared" si="1"/>
        <v>0</v>
      </c>
    </row>
    <row r="35" spans="1:10" s="39" customFormat="1" ht="12">
      <c r="A35" s="64" t="s">
        <v>9</v>
      </c>
      <c r="B35" s="25" t="s">
        <v>30</v>
      </c>
      <c r="C35" s="27" t="s">
        <v>46</v>
      </c>
      <c r="D35" s="23"/>
      <c r="E35" s="23"/>
      <c r="F35" s="23"/>
      <c r="G35" s="203">
        <v>8000</v>
      </c>
      <c r="H35" s="40" t="s">
        <v>8</v>
      </c>
      <c r="I35" s="198"/>
      <c r="J35" s="216">
        <f>G35*I35</f>
        <v>0</v>
      </c>
    </row>
    <row r="36" spans="1:10" s="39" customFormat="1" ht="12">
      <c r="A36" s="64" t="s">
        <v>9</v>
      </c>
      <c r="B36" s="25" t="s">
        <v>167</v>
      </c>
      <c r="C36" s="21" t="s">
        <v>47</v>
      </c>
      <c r="D36" s="23"/>
      <c r="E36" s="23"/>
      <c r="F36" s="23"/>
      <c r="G36" s="203">
        <v>350</v>
      </c>
      <c r="H36" s="40" t="s">
        <v>23</v>
      </c>
      <c r="I36" s="198"/>
      <c r="J36" s="216">
        <f aca="true" t="shared" si="2" ref="J36:J43">G36*I36</f>
        <v>0</v>
      </c>
    </row>
    <row r="37" spans="1:10" s="39" customFormat="1" ht="12">
      <c r="A37" s="64" t="s">
        <v>9</v>
      </c>
      <c r="B37" s="25" t="s">
        <v>168</v>
      </c>
      <c r="C37" s="72" t="s">
        <v>134</v>
      </c>
      <c r="D37" s="16"/>
      <c r="E37" s="16"/>
      <c r="F37" s="16"/>
      <c r="G37" s="203">
        <v>800</v>
      </c>
      <c r="H37" s="73" t="s">
        <v>16</v>
      </c>
      <c r="I37" s="198"/>
      <c r="J37" s="216">
        <f t="shared" si="2"/>
        <v>0</v>
      </c>
    </row>
    <row r="38" spans="1:10" ht="12.75">
      <c r="A38" s="64" t="s">
        <v>9</v>
      </c>
      <c r="B38" s="25" t="s">
        <v>81</v>
      </c>
      <c r="C38" s="21" t="s">
        <v>48</v>
      </c>
      <c r="D38" s="23"/>
      <c r="E38" s="23"/>
      <c r="F38" s="23"/>
      <c r="G38" s="203">
        <v>15000</v>
      </c>
      <c r="H38" s="40" t="s">
        <v>27</v>
      </c>
      <c r="I38" s="198"/>
      <c r="J38" s="216">
        <f t="shared" si="2"/>
        <v>0</v>
      </c>
    </row>
    <row r="39" spans="1:10" ht="12.75">
      <c r="A39" s="64" t="s">
        <v>9</v>
      </c>
      <c r="B39" s="25" t="s">
        <v>169</v>
      </c>
      <c r="C39" s="21" t="s">
        <v>68</v>
      </c>
      <c r="D39" s="23"/>
      <c r="E39" s="23"/>
      <c r="F39" s="23"/>
      <c r="G39" s="203">
        <v>6000</v>
      </c>
      <c r="H39" s="40" t="s">
        <v>27</v>
      </c>
      <c r="I39" s="198"/>
      <c r="J39" s="216">
        <f t="shared" si="2"/>
        <v>0</v>
      </c>
    </row>
    <row r="40" spans="1:10" ht="12.75">
      <c r="A40" s="64" t="s">
        <v>9</v>
      </c>
      <c r="B40" s="25" t="s">
        <v>170</v>
      </c>
      <c r="C40" s="21" t="s">
        <v>69</v>
      </c>
      <c r="D40" s="23"/>
      <c r="E40" s="23"/>
      <c r="F40" s="23"/>
      <c r="G40" s="203">
        <v>1000</v>
      </c>
      <c r="H40" s="40" t="s">
        <v>27</v>
      </c>
      <c r="I40" s="198"/>
      <c r="J40" s="216">
        <f t="shared" si="2"/>
        <v>0</v>
      </c>
    </row>
    <row r="41" spans="1:10" ht="12.75">
      <c r="A41" s="64" t="s">
        <v>9</v>
      </c>
      <c r="B41" s="25" t="s">
        <v>171</v>
      </c>
      <c r="C41" s="21" t="s">
        <v>70</v>
      </c>
      <c r="D41" s="23"/>
      <c r="E41" s="23"/>
      <c r="F41" s="23"/>
      <c r="G41" s="203">
        <v>5000</v>
      </c>
      <c r="H41" s="40" t="s">
        <v>27</v>
      </c>
      <c r="I41" s="198"/>
      <c r="J41" s="216">
        <f t="shared" si="2"/>
        <v>0</v>
      </c>
    </row>
    <row r="42" spans="1:10" s="60" customFormat="1" ht="13.9" customHeight="1">
      <c r="A42" s="64" t="s">
        <v>9</v>
      </c>
      <c r="B42" s="25" t="s">
        <v>172</v>
      </c>
      <c r="C42" s="21" t="s">
        <v>71</v>
      </c>
      <c r="D42" s="23"/>
      <c r="E42" s="23"/>
      <c r="F42" s="23"/>
      <c r="G42" s="203">
        <v>2500</v>
      </c>
      <c r="H42" s="38" t="s">
        <v>10</v>
      </c>
      <c r="I42" s="199"/>
      <c r="J42" s="216">
        <f t="shared" si="2"/>
        <v>0</v>
      </c>
    </row>
    <row r="43" spans="1:10" s="60" customFormat="1" ht="13.9" customHeight="1">
      <c r="A43" s="64" t="s">
        <v>9</v>
      </c>
      <c r="B43" s="25" t="s">
        <v>173</v>
      </c>
      <c r="C43" s="2" t="s">
        <v>163</v>
      </c>
      <c r="D43" s="4"/>
      <c r="E43" s="4"/>
      <c r="F43" s="4"/>
      <c r="G43" s="203">
        <v>4</v>
      </c>
      <c r="H43" s="6" t="s">
        <v>145</v>
      </c>
      <c r="I43" s="200"/>
      <c r="J43" s="216">
        <f t="shared" si="2"/>
        <v>0</v>
      </c>
    </row>
    <row r="44" spans="1:10" s="60" customFormat="1" ht="13.9" customHeight="1">
      <c r="A44" s="64"/>
      <c r="B44" s="25"/>
      <c r="C44" s="153"/>
      <c r="D44" s="160"/>
      <c r="E44" s="160"/>
      <c r="F44" s="160"/>
      <c r="G44" s="206"/>
      <c r="H44" s="161"/>
      <c r="I44" s="171"/>
      <c r="J44" s="215"/>
    </row>
    <row r="45" spans="1:10" s="60" customFormat="1" ht="13.9" customHeight="1">
      <c r="A45" s="64" t="s">
        <v>104</v>
      </c>
      <c r="B45" s="9"/>
      <c r="C45" s="15" t="s">
        <v>103</v>
      </c>
      <c r="D45" s="18"/>
      <c r="E45" s="18"/>
      <c r="F45" s="18"/>
      <c r="G45" s="207"/>
      <c r="H45" s="176"/>
      <c r="I45" s="101"/>
      <c r="J45" s="215"/>
    </row>
    <row r="46" spans="1:10" s="60" customFormat="1" ht="13.9" customHeight="1">
      <c r="A46" s="64" t="s">
        <v>104</v>
      </c>
      <c r="B46" s="25" t="s">
        <v>5</v>
      </c>
      <c r="C46" s="27" t="s">
        <v>64</v>
      </c>
      <c r="D46" s="26"/>
      <c r="E46" s="26"/>
      <c r="F46" s="70"/>
      <c r="G46" s="203">
        <v>1500</v>
      </c>
      <c r="H46" s="38" t="s">
        <v>23</v>
      </c>
      <c r="I46" s="198"/>
      <c r="J46" s="215">
        <f>G46*I46</f>
        <v>0</v>
      </c>
    </row>
    <row r="47" spans="1:10" s="60" customFormat="1" ht="13.9" customHeight="1">
      <c r="A47" s="64" t="s">
        <v>104</v>
      </c>
      <c r="B47" s="25" t="s">
        <v>13</v>
      </c>
      <c r="C47" s="3" t="s">
        <v>65</v>
      </c>
      <c r="D47" s="81"/>
      <c r="E47" s="81"/>
      <c r="F47" s="82"/>
      <c r="G47" s="203">
        <v>550</v>
      </c>
      <c r="H47" s="10" t="s">
        <v>23</v>
      </c>
      <c r="I47" s="201"/>
      <c r="J47" s="215">
        <f aca="true" t="shared" si="3" ref="J47:J54">G47*I47</f>
        <v>0</v>
      </c>
    </row>
    <row r="48" spans="1:10" s="60" customFormat="1" ht="13.9" customHeight="1">
      <c r="A48" s="64" t="s">
        <v>104</v>
      </c>
      <c r="B48" s="25" t="s">
        <v>18</v>
      </c>
      <c r="C48" s="3" t="s">
        <v>139</v>
      </c>
      <c r="D48" s="81"/>
      <c r="E48" s="81"/>
      <c r="F48" s="82"/>
      <c r="G48" s="203">
        <v>250</v>
      </c>
      <c r="H48" s="10" t="s">
        <v>23</v>
      </c>
      <c r="I48" s="201"/>
      <c r="J48" s="215">
        <f t="shared" si="3"/>
        <v>0</v>
      </c>
    </row>
    <row r="49" spans="1:10" s="60" customFormat="1" ht="13.9" customHeight="1">
      <c r="A49" s="64" t="s">
        <v>104</v>
      </c>
      <c r="B49" s="25" t="s">
        <v>26</v>
      </c>
      <c r="C49" s="27" t="s">
        <v>105</v>
      </c>
      <c r="D49" s="26"/>
      <c r="E49" s="26"/>
      <c r="F49" s="70"/>
      <c r="G49" s="203">
        <v>850</v>
      </c>
      <c r="H49" s="38" t="s">
        <v>23</v>
      </c>
      <c r="I49" s="198"/>
      <c r="J49" s="215">
        <f t="shared" si="3"/>
        <v>0</v>
      </c>
    </row>
    <row r="50" spans="1:10" s="60" customFormat="1" ht="13.9" customHeight="1">
      <c r="A50" s="64" t="s">
        <v>104</v>
      </c>
      <c r="B50" s="25" t="s">
        <v>28</v>
      </c>
      <c r="C50" s="27" t="s">
        <v>106</v>
      </c>
      <c r="D50" s="26"/>
      <c r="E50" s="26"/>
      <c r="F50" s="70"/>
      <c r="G50" s="203">
        <v>450</v>
      </c>
      <c r="H50" s="38" t="s">
        <v>23</v>
      </c>
      <c r="I50" s="198"/>
      <c r="J50" s="215">
        <f t="shared" si="3"/>
        <v>0</v>
      </c>
    </row>
    <row r="51" spans="1:10" s="60" customFormat="1" ht="13.9" customHeight="1">
      <c r="A51" s="64" t="s">
        <v>104</v>
      </c>
      <c r="B51" s="25" t="s">
        <v>30</v>
      </c>
      <c r="C51" s="27" t="s">
        <v>117</v>
      </c>
      <c r="D51" s="26"/>
      <c r="E51" s="26"/>
      <c r="F51" s="70"/>
      <c r="G51" s="203">
        <v>2000</v>
      </c>
      <c r="H51" s="38" t="s">
        <v>23</v>
      </c>
      <c r="I51" s="198"/>
      <c r="J51" s="215">
        <f t="shared" si="3"/>
        <v>0</v>
      </c>
    </row>
    <row r="52" spans="1:10" s="60" customFormat="1" ht="13.9" customHeight="1">
      <c r="A52" s="64" t="s">
        <v>104</v>
      </c>
      <c r="B52" s="25" t="s">
        <v>167</v>
      </c>
      <c r="C52" s="2" t="s">
        <v>66</v>
      </c>
      <c r="D52" s="81"/>
      <c r="E52" s="81"/>
      <c r="F52" s="82"/>
      <c r="G52" s="203">
        <v>1170</v>
      </c>
      <c r="H52" s="10" t="s">
        <v>23</v>
      </c>
      <c r="I52" s="201"/>
      <c r="J52" s="215">
        <f t="shared" si="3"/>
        <v>0</v>
      </c>
    </row>
    <row r="53" spans="1:10" s="60" customFormat="1" ht="13.9" customHeight="1">
      <c r="A53" s="64" t="s">
        <v>104</v>
      </c>
      <c r="B53" s="25" t="s">
        <v>168</v>
      </c>
      <c r="C53" s="2" t="s">
        <v>141</v>
      </c>
      <c r="D53" s="81"/>
      <c r="E53" s="81"/>
      <c r="F53" s="82"/>
      <c r="G53" s="203">
        <v>150</v>
      </c>
      <c r="H53" s="10" t="s">
        <v>23</v>
      </c>
      <c r="I53" s="201"/>
      <c r="J53" s="215">
        <f t="shared" si="3"/>
        <v>0</v>
      </c>
    </row>
    <row r="54" spans="1:10" s="60" customFormat="1" ht="13.9" customHeight="1">
      <c r="A54" s="64" t="s">
        <v>104</v>
      </c>
      <c r="B54" s="25" t="s">
        <v>81</v>
      </c>
      <c r="C54" s="2" t="s">
        <v>82</v>
      </c>
      <c r="D54" s="81"/>
      <c r="E54" s="81"/>
      <c r="F54" s="82"/>
      <c r="G54" s="203">
        <v>2500</v>
      </c>
      <c r="H54" s="10" t="s">
        <v>10</v>
      </c>
      <c r="I54" s="201"/>
      <c r="J54" s="215">
        <f t="shared" si="3"/>
        <v>0</v>
      </c>
    </row>
    <row r="55" spans="1:10" s="39" customFormat="1" ht="13.5" thickBot="1">
      <c r="A55" s="29"/>
      <c r="B55" s="176"/>
      <c r="C55" s="31" t="s">
        <v>11</v>
      </c>
      <c r="D55" s="32" t="s">
        <v>12</v>
      </c>
      <c r="E55" s="33"/>
      <c r="F55" s="34"/>
      <c r="G55" s="113"/>
      <c r="H55" s="114"/>
      <c r="I55" s="194"/>
      <c r="J55" s="220">
        <f>SUM(J9:J27,J30:J43,J46:J54)</f>
        <v>0</v>
      </c>
    </row>
    <row r="56" spans="1:10" s="39" customFormat="1" ht="25.15" customHeight="1" thickTop="1">
      <c r="A56" s="67" t="s">
        <v>13</v>
      </c>
      <c r="B56" s="68"/>
      <c r="C56" s="58" t="s">
        <v>14</v>
      </c>
      <c r="D56" s="18"/>
      <c r="E56" s="18"/>
      <c r="F56" s="18"/>
      <c r="G56" s="100"/>
      <c r="H56" s="176"/>
      <c r="I56" s="101"/>
      <c r="J56" s="216"/>
    </row>
    <row r="57" spans="1:10" s="39" customFormat="1" ht="12">
      <c r="A57" s="20" t="s">
        <v>13</v>
      </c>
      <c r="B57" s="25" t="s">
        <v>5</v>
      </c>
      <c r="C57" s="27" t="s">
        <v>52</v>
      </c>
      <c r="D57" s="22"/>
      <c r="E57" s="22"/>
      <c r="F57" s="23"/>
      <c r="G57" s="203">
        <v>450</v>
      </c>
      <c r="H57" s="25" t="s">
        <v>15</v>
      </c>
      <c r="I57" s="199"/>
      <c r="J57" s="216">
        <f>G57*I57</f>
        <v>0</v>
      </c>
    </row>
    <row r="58" spans="1:10" s="39" customFormat="1" ht="12">
      <c r="A58" s="20" t="s">
        <v>13</v>
      </c>
      <c r="B58" s="25" t="s">
        <v>13</v>
      </c>
      <c r="C58" s="21" t="s">
        <v>51</v>
      </c>
      <c r="D58" s="22"/>
      <c r="E58" s="22"/>
      <c r="F58" s="4"/>
      <c r="G58" s="203">
        <v>800</v>
      </c>
      <c r="H58" s="25" t="s">
        <v>10</v>
      </c>
      <c r="I58" s="199"/>
      <c r="J58" s="216">
        <f aca="true" t="shared" si="4" ref="J58:J72">G58*I58</f>
        <v>0</v>
      </c>
    </row>
    <row r="59" spans="1:10" ht="13.5" customHeight="1">
      <c r="A59" s="20" t="s">
        <v>13</v>
      </c>
      <c r="B59" s="25" t="s">
        <v>18</v>
      </c>
      <c r="C59" s="21" t="s">
        <v>54</v>
      </c>
      <c r="D59" s="22"/>
      <c r="E59" s="22"/>
      <c r="F59" s="22"/>
      <c r="G59" s="203">
        <v>450</v>
      </c>
      <c r="H59" s="25" t="s">
        <v>15</v>
      </c>
      <c r="I59" s="199"/>
      <c r="J59" s="216">
        <f t="shared" si="4"/>
        <v>0</v>
      </c>
    </row>
    <row r="60" spans="1:10" s="8" customFormat="1" ht="12">
      <c r="A60" s="7" t="s">
        <v>13</v>
      </c>
      <c r="B60" s="25" t="s">
        <v>26</v>
      </c>
      <c r="C60" s="2" t="s">
        <v>40</v>
      </c>
      <c r="D60" s="4"/>
      <c r="E60" s="11"/>
      <c r="F60" s="4"/>
      <c r="G60" s="203">
        <v>6000</v>
      </c>
      <c r="H60" s="6" t="s">
        <v>8</v>
      </c>
      <c r="I60" s="201"/>
      <c r="J60" s="216">
        <f t="shared" si="4"/>
        <v>0</v>
      </c>
    </row>
    <row r="61" spans="1:10" s="8" customFormat="1" ht="12">
      <c r="A61" s="7" t="s">
        <v>13</v>
      </c>
      <c r="B61" s="25" t="s">
        <v>28</v>
      </c>
      <c r="C61" s="2" t="s">
        <v>50</v>
      </c>
      <c r="D61" s="4"/>
      <c r="E61" s="5"/>
      <c r="F61" s="4"/>
      <c r="G61" s="203">
        <v>800</v>
      </c>
      <c r="H61" s="6" t="s">
        <v>10</v>
      </c>
      <c r="I61" s="201"/>
      <c r="J61" s="216">
        <f t="shared" si="4"/>
        <v>0</v>
      </c>
    </row>
    <row r="62" spans="1:10" s="13" customFormat="1" ht="12">
      <c r="A62" s="14" t="s">
        <v>13</v>
      </c>
      <c r="B62" s="25" t="s">
        <v>30</v>
      </c>
      <c r="C62" s="21" t="s">
        <v>53</v>
      </c>
      <c r="D62" s="12"/>
      <c r="E62" s="12"/>
      <c r="F62" s="12"/>
      <c r="G62" s="203">
        <v>40</v>
      </c>
      <c r="H62" s="10" t="s">
        <v>15</v>
      </c>
      <c r="I62" s="200"/>
      <c r="J62" s="216">
        <f t="shared" si="4"/>
        <v>0</v>
      </c>
    </row>
    <row r="63" spans="1:10" s="13" customFormat="1" ht="12">
      <c r="A63" s="20" t="s">
        <v>13</v>
      </c>
      <c r="B63" s="25" t="s">
        <v>167</v>
      </c>
      <c r="C63" s="2" t="s">
        <v>119</v>
      </c>
      <c r="D63" s="4"/>
      <c r="E63" s="11"/>
      <c r="F63" s="4"/>
      <c r="G63" s="203">
        <v>3600</v>
      </c>
      <c r="H63" s="6" t="s">
        <v>8</v>
      </c>
      <c r="I63" s="201"/>
      <c r="J63" s="216">
        <f t="shared" si="4"/>
        <v>0</v>
      </c>
    </row>
    <row r="64" spans="1:10" s="13" customFormat="1" ht="12">
      <c r="A64" s="7" t="s">
        <v>13</v>
      </c>
      <c r="B64" s="25" t="s">
        <v>168</v>
      </c>
      <c r="C64" s="2" t="s">
        <v>50</v>
      </c>
      <c r="D64" s="4"/>
      <c r="E64" s="5"/>
      <c r="F64" s="4"/>
      <c r="G64" s="203">
        <v>800</v>
      </c>
      <c r="H64" s="6" t="s">
        <v>10</v>
      </c>
      <c r="I64" s="201"/>
      <c r="J64" s="216">
        <f t="shared" si="4"/>
        <v>0</v>
      </c>
    </row>
    <row r="65" spans="1:10" s="13" customFormat="1" ht="12">
      <c r="A65" s="14" t="s">
        <v>13</v>
      </c>
      <c r="B65" s="25" t="s">
        <v>81</v>
      </c>
      <c r="C65" s="21" t="s">
        <v>53</v>
      </c>
      <c r="D65" s="12"/>
      <c r="E65" s="12"/>
      <c r="F65" s="12"/>
      <c r="G65" s="203">
        <v>250</v>
      </c>
      <c r="H65" s="10" t="s">
        <v>15</v>
      </c>
      <c r="I65" s="200"/>
      <c r="J65" s="216">
        <f t="shared" si="4"/>
        <v>0</v>
      </c>
    </row>
    <row r="66" spans="1:10" s="13" customFormat="1" ht="12">
      <c r="A66" s="7" t="s">
        <v>13</v>
      </c>
      <c r="B66" s="25" t="s">
        <v>169</v>
      </c>
      <c r="C66" s="21" t="s">
        <v>122</v>
      </c>
      <c r="D66" s="12"/>
      <c r="E66" s="12"/>
      <c r="F66" s="12"/>
      <c r="G66" s="203">
        <v>50</v>
      </c>
      <c r="H66" s="10" t="s">
        <v>23</v>
      </c>
      <c r="I66" s="200"/>
      <c r="J66" s="216">
        <f t="shared" si="4"/>
        <v>0</v>
      </c>
    </row>
    <row r="67" spans="1:10" s="13" customFormat="1" ht="12">
      <c r="A67" s="14" t="s">
        <v>13</v>
      </c>
      <c r="B67" s="25" t="s">
        <v>170</v>
      </c>
      <c r="C67" s="21" t="s">
        <v>115</v>
      </c>
      <c r="D67" s="12"/>
      <c r="E67" s="12"/>
      <c r="F67" s="12"/>
      <c r="G67" s="203">
        <v>1050</v>
      </c>
      <c r="H67" s="10" t="s">
        <v>15</v>
      </c>
      <c r="I67" s="200"/>
      <c r="J67" s="216">
        <f t="shared" si="4"/>
        <v>0</v>
      </c>
    </row>
    <row r="68" spans="1:10" s="13" customFormat="1" ht="12">
      <c r="A68" s="20" t="s">
        <v>13</v>
      </c>
      <c r="B68" s="25" t="s">
        <v>171</v>
      </c>
      <c r="C68" s="21" t="s">
        <v>72</v>
      </c>
      <c r="D68" s="12"/>
      <c r="E68" s="12"/>
      <c r="F68" s="12"/>
      <c r="G68" s="203">
        <v>18000</v>
      </c>
      <c r="H68" s="10" t="s">
        <v>27</v>
      </c>
      <c r="I68" s="200"/>
      <c r="J68" s="216">
        <f t="shared" si="4"/>
        <v>0</v>
      </c>
    </row>
    <row r="69" spans="1:10" s="13" customFormat="1" ht="12">
      <c r="A69" s="64" t="s">
        <v>13</v>
      </c>
      <c r="B69" s="25" t="s">
        <v>172</v>
      </c>
      <c r="C69" s="72" t="s">
        <v>142</v>
      </c>
      <c r="D69" s="12"/>
      <c r="E69" s="12"/>
      <c r="F69" s="12"/>
      <c r="G69" s="203">
        <v>150</v>
      </c>
      <c r="H69" s="10" t="s">
        <v>23</v>
      </c>
      <c r="I69" s="200"/>
      <c r="J69" s="216">
        <f t="shared" si="4"/>
        <v>0</v>
      </c>
    </row>
    <row r="70" spans="1:10" s="13" customFormat="1" ht="12">
      <c r="A70" s="64" t="s">
        <v>13</v>
      </c>
      <c r="B70" s="25" t="s">
        <v>173</v>
      </c>
      <c r="C70" s="72" t="s">
        <v>143</v>
      </c>
      <c r="D70" s="12"/>
      <c r="E70" s="12"/>
      <c r="F70" s="12"/>
      <c r="G70" s="203">
        <v>150</v>
      </c>
      <c r="H70" s="10" t="s">
        <v>23</v>
      </c>
      <c r="I70" s="200"/>
      <c r="J70" s="216">
        <f t="shared" si="4"/>
        <v>0</v>
      </c>
    </row>
    <row r="71" spans="1:10" s="13" customFormat="1" ht="12">
      <c r="A71" s="64" t="s">
        <v>13</v>
      </c>
      <c r="B71" s="25" t="s">
        <v>174</v>
      </c>
      <c r="C71" s="21" t="s">
        <v>144</v>
      </c>
      <c r="D71" s="12"/>
      <c r="E71" s="12"/>
      <c r="F71" s="12"/>
      <c r="G71" s="203">
        <v>800</v>
      </c>
      <c r="H71" s="10" t="s">
        <v>10</v>
      </c>
      <c r="I71" s="200"/>
      <c r="J71" s="216">
        <f t="shared" si="4"/>
        <v>0</v>
      </c>
    </row>
    <row r="72" spans="1:10" s="60" customFormat="1" ht="13.15" customHeight="1">
      <c r="A72" s="7" t="s">
        <v>13</v>
      </c>
      <c r="B72" s="25" t="s">
        <v>175</v>
      </c>
      <c r="C72" s="27" t="s">
        <v>38</v>
      </c>
      <c r="D72" s="27"/>
      <c r="E72" s="23"/>
      <c r="F72" s="23"/>
      <c r="G72" s="203">
        <v>1500</v>
      </c>
      <c r="H72" s="38" t="s">
        <v>16</v>
      </c>
      <c r="I72" s="198"/>
      <c r="J72" s="216">
        <f t="shared" si="4"/>
        <v>0</v>
      </c>
    </row>
    <row r="73" spans="1:10" s="39" customFormat="1" ht="12.6" customHeight="1" thickBot="1">
      <c r="A73" s="29"/>
      <c r="B73" s="176"/>
      <c r="C73" s="31" t="s">
        <v>17</v>
      </c>
      <c r="D73" s="32" t="s">
        <v>12</v>
      </c>
      <c r="E73" s="33"/>
      <c r="F73" s="34"/>
      <c r="G73" s="113"/>
      <c r="H73" s="114"/>
      <c r="I73" s="194"/>
      <c r="J73" s="220">
        <f>SUM(J57:J72)</f>
        <v>0</v>
      </c>
    </row>
    <row r="74" spans="1:10" s="39" customFormat="1" ht="25.5" customHeight="1" thickTop="1">
      <c r="A74" s="93" t="s">
        <v>18</v>
      </c>
      <c r="B74" s="68"/>
      <c r="C74" s="19" t="s">
        <v>56</v>
      </c>
      <c r="D74" s="18"/>
      <c r="E74" s="18"/>
      <c r="F74" s="18"/>
      <c r="G74" s="87"/>
      <c r="H74" s="176"/>
      <c r="I74" s="102"/>
      <c r="J74" s="216"/>
    </row>
    <row r="75" spans="1:10" s="39" customFormat="1" ht="12.6" customHeight="1">
      <c r="A75" s="20" t="s">
        <v>18</v>
      </c>
      <c r="B75" s="25" t="s">
        <v>5</v>
      </c>
      <c r="C75" s="21" t="s">
        <v>57</v>
      </c>
      <c r="D75" s="23"/>
      <c r="E75" s="23"/>
      <c r="F75" s="24"/>
      <c r="G75" s="203">
        <v>1500</v>
      </c>
      <c r="H75" s="25" t="s">
        <v>16</v>
      </c>
      <c r="I75" s="198"/>
      <c r="J75" s="216">
        <f>G75*I75</f>
        <v>0</v>
      </c>
    </row>
    <row r="76" spans="1:10" s="39" customFormat="1" ht="12.6" customHeight="1">
      <c r="A76" s="20" t="s">
        <v>18</v>
      </c>
      <c r="B76" s="25" t="s">
        <v>13</v>
      </c>
      <c r="C76" s="72" t="s">
        <v>97</v>
      </c>
      <c r="D76" s="16"/>
      <c r="E76" s="16"/>
      <c r="F76" s="28"/>
      <c r="G76" s="203">
        <v>57000</v>
      </c>
      <c r="H76" s="38" t="s">
        <v>27</v>
      </c>
      <c r="I76" s="199"/>
      <c r="J76" s="216">
        <f aca="true" t="shared" si="5" ref="J76:J89">G76*I76</f>
        <v>0</v>
      </c>
    </row>
    <row r="77" spans="1:10" s="39" customFormat="1" ht="12.6" customHeight="1">
      <c r="A77" s="170" t="s">
        <v>18</v>
      </c>
      <c r="B77" s="25" t="s">
        <v>18</v>
      </c>
      <c r="C77" s="72" t="s">
        <v>110</v>
      </c>
      <c r="D77" s="16"/>
      <c r="E77" s="16"/>
      <c r="F77" s="28"/>
      <c r="G77" s="203">
        <v>2850</v>
      </c>
      <c r="H77" s="38" t="s">
        <v>58</v>
      </c>
      <c r="I77" s="199"/>
      <c r="J77" s="216">
        <f t="shared" si="5"/>
        <v>0</v>
      </c>
    </row>
    <row r="78" spans="1:10" s="39" customFormat="1" ht="12.6" customHeight="1">
      <c r="A78" s="170" t="s">
        <v>18</v>
      </c>
      <c r="B78" s="25" t="s">
        <v>26</v>
      </c>
      <c r="C78" s="72" t="s">
        <v>137</v>
      </c>
      <c r="D78" s="16"/>
      <c r="E78" s="16"/>
      <c r="F78" s="28"/>
      <c r="G78" s="203">
        <v>2850</v>
      </c>
      <c r="H78" s="38" t="s">
        <v>58</v>
      </c>
      <c r="I78" s="199"/>
      <c r="J78" s="216">
        <f t="shared" si="5"/>
        <v>0</v>
      </c>
    </row>
    <row r="79" spans="1:10" s="39" customFormat="1" ht="12.6" customHeight="1">
      <c r="A79" s="170" t="s">
        <v>18</v>
      </c>
      <c r="B79" s="25" t="s">
        <v>28</v>
      </c>
      <c r="C79" s="72" t="s">
        <v>136</v>
      </c>
      <c r="D79" s="16"/>
      <c r="E79" s="16"/>
      <c r="F79" s="28"/>
      <c r="G79" s="203">
        <v>2850</v>
      </c>
      <c r="H79" s="38" t="s">
        <v>58</v>
      </c>
      <c r="I79" s="199"/>
      <c r="J79" s="216">
        <f t="shared" si="5"/>
        <v>0</v>
      </c>
    </row>
    <row r="80" spans="1:10" s="39" customFormat="1" ht="12.6" customHeight="1">
      <c r="A80" s="170" t="s">
        <v>18</v>
      </c>
      <c r="B80" s="25" t="s">
        <v>30</v>
      </c>
      <c r="C80" s="72" t="s">
        <v>138</v>
      </c>
      <c r="D80" s="16"/>
      <c r="E80" s="16"/>
      <c r="F80" s="28"/>
      <c r="G80" s="203">
        <v>13500</v>
      </c>
      <c r="H80" s="38" t="s">
        <v>27</v>
      </c>
      <c r="I80" s="199"/>
      <c r="J80" s="216">
        <f t="shared" si="5"/>
        <v>0</v>
      </c>
    </row>
    <row r="81" spans="1:10" s="39" customFormat="1" ht="12.6" customHeight="1">
      <c r="A81" s="170" t="s">
        <v>18</v>
      </c>
      <c r="B81" s="25" t="s">
        <v>167</v>
      </c>
      <c r="C81" s="72" t="s">
        <v>63</v>
      </c>
      <c r="D81" s="16"/>
      <c r="E81" s="16"/>
      <c r="F81" s="28"/>
      <c r="G81" s="203">
        <v>2250</v>
      </c>
      <c r="H81" s="38" t="s">
        <v>58</v>
      </c>
      <c r="I81" s="199"/>
      <c r="J81" s="216">
        <f t="shared" si="5"/>
        <v>0</v>
      </c>
    </row>
    <row r="82" spans="1:10" s="39" customFormat="1" ht="12.6" customHeight="1">
      <c r="A82" s="170" t="s">
        <v>18</v>
      </c>
      <c r="B82" s="25" t="s">
        <v>168</v>
      </c>
      <c r="C82" s="72" t="s">
        <v>62</v>
      </c>
      <c r="D82" s="16"/>
      <c r="E82" s="16"/>
      <c r="F82" s="28"/>
      <c r="G82" s="203">
        <v>11100</v>
      </c>
      <c r="H82" s="38" t="s">
        <v>27</v>
      </c>
      <c r="I82" s="199"/>
      <c r="J82" s="216">
        <f t="shared" si="5"/>
        <v>0</v>
      </c>
    </row>
    <row r="83" spans="1:10" s="39" customFormat="1" ht="12.6" customHeight="1">
      <c r="A83" s="170" t="s">
        <v>18</v>
      </c>
      <c r="B83" s="25" t="s">
        <v>81</v>
      </c>
      <c r="C83" s="72" t="s">
        <v>140</v>
      </c>
      <c r="D83" s="16"/>
      <c r="E83" s="16"/>
      <c r="F83" s="28"/>
      <c r="G83" s="203">
        <v>15</v>
      </c>
      <c r="H83" s="38" t="s">
        <v>58</v>
      </c>
      <c r="I83" s="199"/>
      <c r="J83" s="216">
        <f t="shared" si="5"/>
        <v>0</v>
      </c>
    </row>
    <row r="84" spans="1:10" s="39" customFormat="1" ht="12.6" customHeight="1">
      <c r="A84" s="20" t="s">
        <v>18</v>
      </c>
      <c r="B84" s="25" t="s">
        <v>169</v>
      </c>
      <c r="C84" s="21" t="s">
        <v>60</v>
      </c>
      <c r="D84" s="23"/>
      <c r="E84" s="23"/>
      <c r="F84" s="24"/>
      <c r="G84" s="203">
        <v>74000</v>
      </c>
      <c r="H84" s="25" t="s">
        <v>27</v>
      </c>
      <c r="I84" s="199"/>
      <c r="J84" s="216">
        <f t="shared" si="5"/>
        <v>0</v>
      </c>
    </row>
    <row r="85" spans="1:10" s="39" customFormat="1" ht="12.6" customHeight="1">
      <c r="A85" s="20" t="s">
        <v>18</v>
      </c>
      <c r="B85" s="25" t="s">
        <v>170</v>
      </c>
      <c r="C85" s="21" t="s">
        <v>59</v>
      </c>
      <c r="D85" s="23"/>
      <c r="E85" s="23"/>
      <c r="F85" s="24"/>
      <c r="G85" s="203">
        <v>800</v>
      </c>
      <c r="H85" s="25" t="s">
        <v>10</v>
      </c>
      <c r="I85" s="199"/>
      <c r="J85" s="216">
        <f t="shared" si="5"/>
        <v>0</v>
      </c>
    </row>
    <row r="86" spans="1:10" s="39" customFormat="1" ht="12.6" customHeight="1">
      <c r="A86" s="20" t="s">
        <v>18</v>
      </c>
      <c r="B86" s="25" t="s">
        <v>171</v>
      </c>
      <c r="C86" s="21" t="s">
        <v>120</v>
      </c>
      <c r="D86" s="23"/>
      <c r="E86" s="23"/>
      <c r="F86" s="24"/>
      <c r="G86" s="203">
        <v>3200</v>
      </c>
      <c r="H86" s="25" t="s">
        <v>27</v>
      </c>
      <c r="I86" s="199"/>
      <c r="J86" s="216">
        <f t="shared" si="5"/>
        <v>0</v>
      </c>
    </row>
    <row r="87" spans="1:10" s="39" customFormat="1" ht="12.6" customHeight="1">
      <c r="A87" s="20" t="s">
        <v>18</v>
      </c>
      <c r="B87" s="25" t="s">
        <v>172</v>
      </c>
      <c r="C87" s="21" t="s">
        <v>121</v>
      </c>
      <c r="D87" s="23"/>
      <c r="E87" s="23"/>
      <c r="F87" s="24"/>
      <c r="G87" s="203">
        <v>3200</v>
      </c>
      <c r="H87" s="25" t="s">
        <v>27</v>
      </c>
      <c r="I87" s="199"/>
      <c r="J87" s="216">
        <f t="shared" si="5"/>
        <v>0</v>
      </c>
    </row>
    <row r="88" spans="1:10" s="39" customFormat="1" ht="12.6" customHeight="1">
      <c r="A88" s="20" t="s">
        <v>18</v>
      </c>
      <c r="B88" s="25" t="s">
        <v>173</v>
      </c>
      <c r="C88" s="21" t="s">
        <v>98</v>
      </c>
      <c r="D88" s="23"/>
      <c r="E88" s="23"/>
      <c r="F88" s="24"/>
      <c r="G88" s="203">
        <v>800</v>
      </c>
      <c r="H88" s="25" t="s">
        <v>10</v>
      </c>
      <c r="I88" s="199"/>
      <c r="J88" s="216">
        <f t="shared" si="5"/>
        <v>0</v>
      </c>
    </row>
    <row r="89" spans="1:10" s="39" customFormat="1" ht="12.6" customHeight="1">
      <c r="A89" s="20" t="s">
        <v>18</v>
      </c>
      <c r="B89" s="25" t="s">
        <v>174</v>
      </c>
      <c r="C89" s="2" t="s">
        <v>61</v>
      </c>
      <c r="D89" s="4"/>
      <c r="E89" s="4"/>
      <c r="F89" s="4"/>
      <c r="G89" s="203">
        <v>3500</v>
      </c>
      <c r="H89" s="6" t="s">
        <v>16</v>
      </c>
      <c r="I89" s="201"/>
      <c r="J89" s="216">
        <f t="shared" si="5"/>
        <v>0</v>
      </c>
    </row>
    <row r="90" spans="1:10" s="39" customFormat="1" ht="12.6" customHeight="1" thickBot="1">
      <c r="A90" s="76"/>
      <c r="B90" s="43"/>
      <c r="C90" s="134" t="s">
        <v>25</v>
      </c>
      <c r="D90" s="135" t="s">
        <v>12</v>
      </c>
      <c r="E90" s="136"/>
      <c r="F90" s="137"/>
      <c r="G90" s="138"/>
      <c r="H90" s="139"/>
      <c r="I90" s="195"/>
      <c r="J90" s="221">
        <f>SUM(J75:J89)</f>
        <v>0</v>
      </c>
    </row>
    <row r="91" spans="1:10" s="39" customFormat="1" ht="26.25" customHeight="1">
      <c r="A91" s="166" t="s">
        <v>26</v>
      </c>
      <c r="B91" s="167"/>
      <c r="C91" s="48" t="s">
        <v>55</v>
      </c>
      <c r="D91" s="49"/>
      <c r="E91" s="49"/>
      <c r="F91" s="49"/>
      <c r="G91" s="168"/>
      <c r="H91" s="56"/>
      <c r="I91" s="169"/>
      <c r="J91" s="216"/>
    </row>
    <row r="92" spans="1:10" s="71" customFormat="1" ht="12.6" customHeight="1">
      <c r="A92" s="119" t="s">
        <v>26</v>
      </c>
      <c r="B92" s="38" t="s">
        <v>5</v>
      </c>
      <c r="C92" s="72" t="s">
        <v>83</v>
      </c>
      <c r="D92" s="16"/>
      <c r="E92" s="16"/>
      <c r="F92" s="16"/>
      <c r="G92" s="203">
        <v>3000</v>
      </c>
      <c r="H92" s="38" t="s">
        <v>15</v>
      </c>
      <c r="I92" s="198"/>
      <c r="J92" s="217">
        <f>G92*I92</f>
        <v>0</v>
      </c>
    </row>
    <row r="93" spans="1:10" s="71" customFormat="1" ht="12.6" customHeight="1">
      <c r="A93" s="119" t="s">
        <v>26</v>
      </c>
      <c r="B93" s="38" t="s">
        <v>13</v>
      </c>
      <c r="C93" s="72" t="s">
        <v>84</v>
      </c>
      <c r="D93" s="16"/>
      <c r="E93" s="16"/>
      <c r="F93" s="16"/>
      <c r="G93" s="203">
        <v>1290</v>
      </c>
      <c r="H93" s="38" t="s">
        <v>15</v>
      </c>
      <c r="I93" s="198"/>
      <c r="J93" s="217">
        <f aca="true" t="shared" si="6" ref="J93:J110">G93*I93</f>
        <v>0</v>
      </c>
    </row>
    <row r="94" spans="1:10" s="71" customFormat="1" ht="12.6" customHeight="1">
      <c r="A94" s="119" t="s">
        <v>26</v>
      </c>
      <c r="B94" s="38" t="s">
        <v>18</v>
      </c>
      <c r="C94" s="72" t="s">
        <v>85</v>
      </c>
      <c r="D94" s="16"/>
      <c r="E94" s="16"/>
      <c r="F94" s="16"/>
      <c r="G94" s="203">
        <v>200</v>
      </c>
      <c r="H94" s="38" t="s">
        <v>15</v>
      </c>
      <c r="I94" s="198"/>
      <c r="J94" s="217">
        <f t="shared" si="6"/>
        <v>0</v>
      </c>
    </row>
    <row r="95" spans="1:10" s="71" customFormat="1" ht="12.6" customHeight="1">
      <c r="A95" s="119" t="s">
        <v>26</v>
      </c>
      <c r="B95" s="38" t="s">
        <v>26</v>
      </c>
      <c r="C95" s="72" t="s">
        <v>90</v>
      </c>
      <c r="D95" s="16"/>
      <c r="E95" s="16"/>
      <c r="F95" s="16"/>
      <c r="G95" s="203">
        <v>200</v>
      </c>
      <c r="H95" s="38" t="s">
        <v>15</v>
      </c>
      <c r="I95" s="198"/>
      <c r="J95" s="217">
        <f t="shared" si="6"/>
        <v>0</v>
      </c>
    </row>
    <row r="96" spans="1:10" s="71" customFormat="1" ht="12.6" customHeight="1">
      <c r="A96" s="119" t="s">
        <v>26</v>
      </c>
      <c r="B96" s="38" t="s">
        <v>28</v>
      </c>
      <c r="C96" s="72" t="s">
        <v>123</v>
      </c>
      <c r="D96" s="16"/>
      <c r="E96" s="16"/>
      <c r="F96" s="16"/>
      <c r="G96" s="203">
        <v>300</v>
      </c>
      <c r="H96" s="38" t="s">
        <v>15</v>
      </c>
      <c r="I96" s="198"/>
      <c r="J96" s="217">
        <f t="shared" si="6"/>
        <v>0</v>
      </c>
    </row>
    <row r="97" spans="1:10" s="71" customFormat="1" ht="12.6" customHeight="1">
      <c r="A97" s="119" t="s">
        <v>26</v>
      </c>
      <c r="B97" s="38" t="s">
        <v>30</v>
      </c>
      <c r="C97" s="72" t="s">
        <v>107</v>
      </c>
      <c r="D97" s="16"/>
      <c r="E97" s="16"/>
      <c r="F97" s="16"/>
      <c r="G97" s="203">
        <v>250</v>
      </c>
      <c r="H97" s="38" t="s">
        <v>15</v>
      </c>
      <c r="I97" s="198"/>
      <c r="J97" s="217">
        <f t="shared" si="6"/>
        <v>0</v>
      </c>
    </row>
    <row r="98" spans="1:10" s="71" customFormat="1" ht="12.6" customHeight="1">
      <c r="A98" s="119" t="s">
        <v>26</v>
      </c>
      <c r="B98" s="38" t="s">
        <v>167</v>
      </c>
      <c r="C98" s="72" t="s">
        <v>108</v>
      </c>
      <c r="D98" s="16"/>
      <c r="E98" s="16"/>
      <c r="F98" s="16"/>
      <c r="G98" s="203">
        <v>100</v>
      </c>
      <c r="H98" s="38" t="s">
        <v>15</v>
      </c>
      <c r="I98" s="198"/>
      <c r="J98" s="217">
        <f t="shared" si="6"/>
        <v>0</v>
      </c>
    </row>
    <row r="99" spans="1:10" s="71" customFormat="1" ht="12.6" customHeight="1">
      <c r="A99" s="119" t="s">
        <v>26</v>
      </c>
      <c r="B99" s="38" t="s">
        <v>168</v>
      </c>
      <c r="C99" s="72" t="s">
        <v>89</v>
      </c>
      <c r="D99" s="16"/>
      <c r="E99" s="16"/>
      <c r="F99" s="16"/>
      <c r="G99" s="203">
        <v>200</v>
      </c>
      <c r="H99" s="38" t="s">
        <v>15</v>
      </c>
      <c r="I99" s="198"/>
      <c r="J99" s="217">
        <f t="shared" si="6"/>
        <v>0</v>
      </c>
    </row>
    <row r="100" spans="1:11" s="71" customFormat="1" ht="12.6" customHeight="1">
      <c r="A100" s="119" t="s">
        <v>26</v>
      </c>
      <c r="B100" s="38" t="s">
        <v>81</v>
      </c>
      <c r="C100" s="72" t="s">
        <v>109</v>
      </c>
      <c r="D100" s="16"/>
      <c r="E100" s="16"/>
      <c r="F100" s="16"/>
      <c r="G100" s="203">
        <v>150</v>
      </c>
      <c r="H100" s="38" t="s">
        <v>15</v>
      </c>
      <c r="I100" s="198"/>
      <c r="J100" s="217">
        <f t="shared" si="6"/>
        <v>0</v>
      </c>
      <c r="K100" s="178"/>
    </row>
    <row r="101" spans="1:10" s="71" customFormat="1" ht="12.6" customHeight="1">
      <c r="A101" s="119" t="s">
        <v>26</v>
      </c>
      <c r="B101" s="38" t="s">
        <v>169</v>
      </c>
      <c r="C101" s="72" t="s">
        <v>86</v>
      </c>
      <c r="D101" s="16"/>
      <c r="E101" s="16"/>
      <c r="F101" s="16"/>
      <c r="G101" s="203">
        <v>3000</v>
      </c>
      <c r="H101" s="38" t="s">
        <v>15</v>
      </c>
      <c r="I101" s="198"/>
      <c r="J101" s="217">
        <f t="shared" si="6"/>
        <v>0</v>
      </c>
    </row>
    <row r="102" spans="1:10" s="71" customFormat="1" ht="12.6" customHeight="1">
      <c r="A102" s="119" t="s">
        <v>26</v>
      </c>
      <c r="B102" s="38" t="s">
        <v>170</v>
      </c>
      <c r="C102" s="72" t="s">
        <v>124</v>
      </c>
      <c r="D102" s="16"/>
      <c r="E102" s="16"/>
      <c r="F102" s="16"/>
      <c r="G102" s="203">
        <v>550</v>
      </c>
      <c r="H102" s="38" t="s">
        <v>15</v>
      </c>
      <c r="I102" s="198"/>
      <c r="J102" s="217">
        <f t="shared" si="6"/>
        <v>0</v>
      </c>
    </row>
    <row r="103" spans="1:10" s="71" customFormat="1" ht="12.6" customHeight="1">
      <c r="A103" s="119" t="s">
        <v>26</v>
      </c>
      <c r="B103" s="38" t="s">
        <v>171</v>
      </c>
      <c r="C103" s="120" t="s">
        <v>125</v>
      </c>
      <c r="D103" s="11"/>
      <c r="E103" s="11"/>
      <c r="F103" s="11"/>
      <c r="G103" s="203">
        <v>200</v>
      </c>
      <c r="H103" s="38" t="s">
        <v>15</v>
      </c>
      <c r="I103" s="201"/>
      <c r="J103" s="217">
        <f t="shared" si="6"/>
        <v>0</v>
      </c>
    </row>
    <row r="104" spans="1:10" s="71" customFormat="1" ht="12.6" customHeight="1">
      <c r="A104" s="119" t="s">
        <v>26</v>
      </c>
      <c r="B104" s="38" t="s">
        <v>172</v>
      </c>
      <c r="C104" s="72" t="s">
        <v>87</v>
      </c>
      <c r="D104" s="16"/>
      <c r="E104" s="16"/>
      <c r="F104" s="16"/>
      <c r="G104" s="203">
        <v>200</v>
      </c>
      <c r="H104" s="38" t="s">
        <v>15</v>
      </c>
      <c r="I104" s="198"/>
      <c r="J104" s="217">
        <f t="shared" si="6"/>
        <v>0</v>
      </c>
    </row>
    <row r="105" spans="1:10" s="71" customFormat="1" ht="12.6" customHeight="1">
      <c r="A105" s="119" t="s">
        <v>26</v>
      </c>
      <c r="B105" s="38" t="s">
        <v>173</v>
      </c>
      <c r="C105" s="120" t="s">
        <v>88</v>
      </c>
      <c r="D105" s="11"/>
      <c r="E105" s="11"/>
      <c r="F105" s="11"/>
      <c r="G105" s="203">
        <v>150</v>
      </c>
      <c r="H105" s="10" t="s">
        <v>15</v>
      </c>
      <c r="I105" s="201"/>
      <c r="J105" s="217">
        <f t="shared" si="6"/>
        <v>0</v>
      </c>
    </row>
    <row r="106" spans="1:10" s="71" customFormat="1" ht="12.6" customHeight="1">
      <c r="A106" s="119" t="s">
        <v>26</v>
      </c>
      <c r="B106" s="38" t="s">
        <v>174</v>
      </c>
      <c r="C106" s="72" t="s">
        <v>91</v>
      </c>
      <c r="D106" s="16"/>
      <c r="E106" s="16"/>
      <c r="F106" s="16"/>
      <c r="G106" s="203">
        <v>1050</v>
      </c>
      <c r="H106" s="38" t="s">
        <v>15</v>
      </c>
      <c r="I106" s="198"/>
      <c r="J106" s="217">
        <f t="shared" si="6"/>
        <v>0</v>
      </c>
    </row>
    <row r="107" spans="1:10" s="71" customFormat="1" ht="12.6" customHeight="1">
      <c r="A107" s="119" t="s">
        <v>26</v>
      </c>
      <c r="B107" s="38" t="s">
        <v>175</v>
      </c>
      <c r="C107" s="72" t="s">
        <v>126</v>
      </c>
      <c r="D107" s="16"/>
      <c r="E107" s="16"/>
      <c r="F107" s="16"/>
      <c r="G107" s="203">
        <v>150</v>
      </c>
      <c r="H107" s="38" t="s">
        <v>15</v>
      </c>
      <c r="I107" s="198"/>
      <c r="J107" s="217">
        <f t="shared" si="6"/>
        <v>0</v>
      </c>
    </row>
    <row r="108" spans="1:10" s="71" customFormat="1" ht="12.6" customHeight="1">
      <c r="A108" s="119" t="s">
        <v>26</v>
      </c>
      <c r="B108" s="38" t="s">
        <v>176</v>
      </c>
      <c r="C108" s="72" t="s">
        <v>92</v>
      </c>
      <c r="D108" s="16"/>
      <c r="E108" s="16"/>
      <c r="F108" s="16"/>
      <c r="G108" s="203">
        <v>150</v>
      </c>
      <c r="H108" s="38" t="s">
        <v>15</v>
      </c>
      <c r="I108" s="198"/>
      <c r="J108" s="217">
        <f t="shared" si="6"/>
        <v>0</v>
      </c>
    </row>
    <row r="109" spans="1:10" s="71" customFormat="1" ht="12.6" customHeight="1">
      <c r="A109" s="119" t="s">
        <v>26</v>
      </c>
      <c r="B109" s="38" t="s">
        <v>177</v>
      </c>
      <c r="C109" s="72" t="s">
        <v>114</v>
      </c>
      <c r="D109" s="16"/>
      <c r="E109" s="16"/>
      <c r="F109" s="16"/>
      <c r="G109" s="203">
        <v>250</v>
      </c>
      <c r="H109" s="10" t="s">
        <v>15</v>
      </c>
      <c r="I109" s="198"/>
      <c r="J109" s="217">
        <f t="shared" si="6"/>
        <v>0</v>
      </c>
    </row>
    <row r="110" spans="1:10" s="71" customFormat="1" ht="12.6" customHeight="1">
      <c r="A110" s="119" t="s">
        <v>26</v>
      </c>
      <c r="B110" s="38" t="s">
        <v>178</v>
      </c>
      <c r="C110" s="72" t="s">
        <v>128</v>
      </c>
      <c r="D110" s="16"/>
      <c r="E110" s="16"/>
      <c r="F110" s="16"/>
      <c r="G110" s="203">
        <v>1500</v>
      </c>
      <c r="H110" s="10" t="s">
        <v>16</v>
      </c>
      <c r="I110" s="198"/>
      <c r="J110" s="217">
        <f t="shared" si="6"/>
        <v>0</v>
      </c>
    </row>
    <row r="111" spans="1:10" s="39" customFormat="1" ht="12.6" customHeight="1" thickBot="1">
      <c r="A111" s="69"/>
      <c r="B111" s="176"/>
      <c r="C111" s="31" t="s">
        <v>42</v>
      </c>
      <c r="D111" s="32" t="s">
        <v>12</v>
      </c>
      <c r="E111" s="33"/>
      <c r="F111" s="34"/>
      <c r="G111" s="113"/>
      <c r="H111" s="114"/>
      <c r="I111" s="194"/>
      <c r="J111" s="220">
        <f>SUM(J92:J110)</f>
        <v>0</v>
      </c>
    </row>
    <row r="112" spans="1:10" s="39" customFormat="1" ht="25.15" customHeight="1" thickTop="1">
      <c r="A112" s="93" t="s">
        <v>28</v>
      </c>
      <c r="B112" s="68"/>
      <c r="C112" s="19" t="s">
        <v>19</v>
      </c>
      <c r="D112" s="18"/>
      <c r="E112" s="18"/>
      <c r="F112" s="18"/>
      <c r="G112" s="100"/>
      <c r="H112" s="176"/>
      <c r="I112" s="101"/>
      <c r="J112" s="216"/>
    </row>
    <row r="113" spans="1:10" s="39" customFormat="1" ht="12">
      <c r="A113" s="20" t="s">
        <v>28</v>
      </c>
      <c r="B113" s="6" t="s">
        <v>5</v>
      </c>
      <c r="C113" s="2" t="s">
        <v>20</v>
      </c>
      <c r="D113" s="4"/>
      <c r="E113" s="4"/>
      <c r="F113" s="4"/>
      <c r="G113" s="203">
        <v>3500</v>
      </c>
      <c r="H113" s="6" t="s">
        <v>23</v>
      </c>
      <c r="I113" s="201"/>
      <c r="J113" s="216">
        <f>G113*I113</f>
        <v>0</v>
      </c>
    </row>
    <row r="114" spans="1:10" s="39" customFormat="1" ht="12">
      <c r="A114" s="20" t="s">
        <v>28</v>
      </c>
      <c r="B114" s="6" t="s">
        <v>13</v>
      </c>
      <c r="C114" s="3" t="s">
        <v>21</v>
      </c>
      <c r="D114" s="4"/>
      <c r="E114" s="4"/>
      <c r="F114" s="4"/>
      <c r="G114" s="203">
        <v>3500</v>
      </c>
      <c r="H114" s="6" t="s">
        <v>23</v>
      </c>
      <c r="I114" s="201"/>
      <c r="J114" s="216">
        <f aca="true" t="shared" si="7" ref="J114:J119">G114*I114</f>
        <v>0</v>
      </c>
    </row>
    <row r="115" spans="1:10" s="39" customFormat="1" ht="12">
      <c r="A115" s="20" t="s">
        <v>28</v>
      </c>
      <c r="B115" s="6" t="s">
        <v>18</v>
      </c>
      <c r="C115" s="3" t="s">
        <v>22</v>
      </c>
      <c r="D115" s="4"/>
      <c r="E115" s="4"/>
      <c r="F115" s="4"/>
      <c r="G115" s="203">
        <v>900</v>
      </c>
      <c r="H115" s="10" t="s">
        <v>23</v>
      </c>
      <c r="I115" s="200"/>
      <c r="J115" s="216">
        <f t="shared" si="7"/>
        <v>0</v>
      </c>
    </row>
    <row r="116" spans="1:10" ht="12.75">
      <c r="A116" s="20" t="s">
        <v>28</v>
      </c>
      <c r="B116" s="6" t="s">
        <v>26</v>
      </c>
      <c r="C116" s="120" t="s">
        <v>67</v>
      </c>
      <c r="D116" s="11"/>
      <c r="E116" s="11"/>
      <c r="F116" s="11"/>
      <c r="G116" s="203">
        <v>800</v>
      </c>
      <c r="H116" s="10" t="s">
        <v>10</v>
      </c>
      <c r="I116" s="200"/>
      <c r="J116" s="216">
        <f t="shared" si="7"/>
        <v>0</v>
      </c>
    </row>
    <row r="117" spans="1:10" ht="12.75">
      <c r="A117" s="20" t="s">
        <v>28</v>
      </c>
      <c r="B117" s="6" t="s">
        <v>28</v>
      </c>
      <c r="C117" s="120" t="s">
        <v>24</v>
      </c>
      <c r="D117" s="11"/>
      <c r="E117" s="11"/>
      <c r="F117" s="11"/>
      <c r="G117" s="203">
        <v>2500</v>
      </c>
      <c r="H117" s="10" t="s">
        <v>23</v>
      </c>
      <c r="I117" s="200"/>
      <c r="J117" s="216">
        <f t="shared" si="7"/>
        <v>0</v>
      </c>
    </row>
    <row r="118" spans="1:10" ht="12.75">
      <c r="A118" s="20" t="s">
        <v>28</v>
      </c>
      <c r="B118" s="6" t="s">
        <v>30</v>
      </c>
      <c r="C118" s="120" t="s">
        <v>149</v>
      </c>
      <c r="D118" s="11"/>
      <c r="E118" s="11"/>
      <c r="F118" s="11"/>
      <c r="G118" s="203">
        <v>3000</v>
      </c>
      <c r="H118" s="10" t="s">
        <v>23</v>
      </c>
      <c r="I118" s="200"/>
      <c r="J118" s="216">
        <f t="shared" si="7"/>
        <v>0</v>
      </c>
    </row>
    <row r="119" spans="1:10" ht="12.75">
      <c r="A119" s="20" t="s">
        <v>28</v>
      </c>
      <c r="B119" s="6" t="s">
        <v>167</v>
      </c>
      <c r="C119" s="120" t="s">
        <v>164</v>
      </c>
      <c r="D119" s="11"/>
      <c r="E119" s="11"/>
      <c r="F119" s="11"/>
      <c r="G119" s="203">
        <v>200</v>
      </c>
      <c r="H119" s="10" t="s">
        <v>23</v>
      </c>
      <c r="I119" s="200"/>
      <c r="J119" s="216">
        <f t="shared" si="7"/>
        <v>0</v>
      </c>
    </row>
    <row r="120" spans="1:10" s="39" customFormat="1" ht="13.5" thickBot="1">
      <c r="A120" s="29"/>
      <c r="B120" s="176"/>
      <c r="C120" s="31" t="s">
        <v>29</v>
      </c>
      <c r="D120" s="32" t="s">
        <v>12</v>
      </c>
      <c r="E120" s="33"/>
      <c r="F120" s="34"/>
      <c r="G120" s="113"/>
      <c r="H120" s="114"/>
      <c r="I120" s="194"/>
      <c r="J120" s="220">
        <f>SUM(J113:J119)</f>
        <v>0</v>
      </c>
    </row>
    <row r="121" spans="1:10" s="39" customFormat="1" ht="23.45" customHeight="1" thickTop="1">
      <c r="A121" s="93" t="s">
        <v>30</v>
      </c>
      <c r="B121" s="9"/>
      <c r="C121" s="19" t="s">
        <v>74</v>
      </c>
      <c r="D121" s="18"/>
      <c r="E121" s="18"/>
      <c r="F121" s="18"/>
      <c r="G121" s="100"/>
      <c r="H121" s="176"/>
      <c r="I121" s="101"/>
      <c r="J121" s="216"/>
    </row>
    <row r="122" spans="1:10" s="39" customFormat="1" ht="12.75" customHeight="1">
      <c r="A122" s="7" t="s">
        <v>30</v>
      </c>
      <c r="B122" s="145" t="s">
        <v>5</v>
      </c>
      <c r="C122" s="233" t="s">
        <v>113</v>
      </c>
      <c r="D122" s="234"/>
      <c r="E122" s="234"/>
      <c r="F122" s="234"/>
      <c r="G122" s="203">
        <v>1000</v>
      </c>
      <c r="H122" s="151" t="s">
        <v>16</v>
      </c>
      <c r="I122" s="198"/>
      <c r="J122" s="216">
        <f>G122*I122</f>
        <v>0</v>
      </c>
    </row>
    <row r="123" spans="1:10" s="39" customFormat="1" ht="12.75" customHeight="1">
      <c r="A123" s="7" t="s">
        <v>30</v>
      </c>
      <c r="B123" s="145" t="s">
        <v>13</v>
      </c>
      <c r="C123" s="235" t="s">
        <v>76</v>
      </c>
      <c r="D123" s="236"/>
      <c r="E123" s="236"/>
      <c r="F123" s="236"/>
      <c r="G123" s="203">
        <v>1200</v>
      </c>
      <c r="H123" s="151" t="s">
        <v>16</v>
      </c>
      <c r="I123" s="198"/>
      <c r="J123" s="216">
        <f aca="true" t="shared" si="8" ref="J123:J136">G123*I123</f>
        <v>0</v>
      </c>
    </row>
    <row r="124" spans="1:10" s="39" customFormat="1" ht="12.75" customHeight="1">
      <c r="A124" s="7" t="s">
        <v>30</v>
      </c>
      <c r="B124" s="145" t="s">
        <v>18</v>
      </c>
      <c r="C124" s="173" t="s">
        <v>80</v>
      </c>
      <c r="D124" s="174"/>
      <c r="E124" s="174"/>
      <c r="F124" s="174"/>
      <c r="G124" s="203">
        <v>1000</v>
      </c>
      <c r="H124" s="151" t="s">
        <v>16</v>
      </c>
      <c r="I124" s="198"/>
      <c r="J124" s="216">
        <f t="shared" si="8"/>
        <v>0</v>
      </c>
    </row>
    <row r="125" spans="1:10" s="39" customFormat="1" ht="12.75" customHeight="1">
      <c r="A125" s="7" t="s">
        <v>30</v>
      </c>
      <c r="B125" s="145" t="s">
        <v>26</v>
      </c>
      <c r="C125" s="233" t="s">
        <v>153</v>
      </c>
      <c r="D125" s="234"/>
      <c r="E125" s="234"/>
      <c r="F125" s="234"/>
      <c r="G125" s="203">
        <v>350</v>
      </c>
      <c r="H125" s="151" t="s">
        <v>15</v>
      </c>
      <c r="I125" s="198"/>
      <c r="J125" s="216">
        <f t="shared" si="8"/>
        <v>0</v>
      </c>
    </row>
    <row r="126" spans="1:10" s="39" customFormat="1" ht="12.75" customHeight="1">
      <c r="A126" s="7" t="s">
        <v>30</v>
      </c>
      <c r="B126" s="145" t="s">
        <v>28</v>
      </c>
      <c r="C126" s="173" t="s">
        <v>127</v>
      </c>
      <c r="D126" s="174"/>
      <c r="E126" s="174"/>
      <c r="F126" s="174"/>
      <c r="G126" s="203">
        <v>90</v>
      </c>
      <c r="H126" s="152" t="s">
        <v>15</v>
      </c>
      <c r="I126" s="198"/>
      <c r="J126" s="216">
        <f t="shared" si="8"/>
        <v>0</v>
      </c>
    </row>
    <row r="127" spans="1:10" s="39" customFormat="1" ht="12.75" customHeight="1">
      <c r="A127" s="7" t="s">
        <v>30</v>
      </c>
      <c r="B127" s="145" t="s">
        <v>30</v>
      </c>
      <c r="C127" s="173" t="s">
        <v>154</v>
      </c>
      <c r="D127" s="174"/>
      <c r="E127" s="174"/>
      <c r="F127" s="174"/>
      <c r="G127" s="203">
        <v>200</v>
      </c>
      <c r="H127" s="152" t="s">
        <v>15</v>
      </c>
      <c r="I127" s="198"/>
      <c r="J127" s="216">
        <f t="shared" si="8"/>
        <v>0</v>
      </c>
    </row>
    <row r="128" spans="1:10" s="39" customFormat="1" ht="12.75" customHeight="1">
      <c r="A128" s="7" t="s">
        <v>30</v>
      </c>
      <c r="B128" s="145" t="s">
        <v>167</v>
      </c>
      <c r="C128" s="173" t="s">
        <v>155</v>
      </c>
      <c r="D128" s="174"/>
      <c r="E128" s="174"/>
      <c r="F128" s="174"/>
      <c r="G128" s="203">
        <v>1200</v>
      </c>
      <c r="H128" s="152" t="s">
        <v>8</v>
      </c>
      <c r="I128" s="198"/>
      <c r="J128" s="216">
        <f t="shared" si="8"/>
        <v>0</v>
      </c>
    </row>
    <row r="129" spans="1:10" s="39" customFormat="1" ht="12.75" customHeight="1">
      <c r="A129" s="7" t="s">
        <v>30</v>
      </c>
      <c r="B129" s="145" t="s">
        <v>168</v>
      </c>
      <c r="C129" s="173" t="s">
        <v>152</v>
      </c>
      <c r="D129" s="174"/>
      <c r="E129" s="174"/>
      <c r="F129" s="174"/>
      <c r="G129" s="203">
        <v>400</v>
      </c>
      <c r="H129" s="152" t="s">
        <v>23</v>
      </c>
      <c r="I129" s="198"/>
      <c r="J129" s="216">
        <f t="shared" si="8"/>
        <v>0</v>
      </c>
    </row>
    <row r="130" spans="1:10" s="39" customFormat="1" ht="12">
      <c r="A130" s="7" t="s">
        <v>30</v>
      </c>
      <c r="B130" s="145" t="s">
        <v>81</v>
      </c>
      <c r="C130" s="235" t="s">
        <v>75</v>
      </c>
      <c r="D130" s="236"/>
      <c r="E130" s="236"/>
      <c r="F130" s="236"/>
      <c r="G130" s="203">
        <v>36</v>
      </c>
      <c r="H130" s="152" t="s">
        <v>23</v>
      </c>
      <c r="I130" s="198"/>
      <c r="J130" s="216">
        <f t="shared" si="8"/>
        <v>0</v>
      </c>
    </row>
    <row r="131" spans="1:10" s="39" customFormat="1" ht="12">
      <c r="A131" s="7" t="s">
        <v>30</v>
      </c>
      <c r="B131" s="145" t="s">
        <v>169</v>
      </c>
      <c r="C131" s="235" t="s">
        <v>111</v>
      </c>
      <c r="D131" s="236"/>
      <c r="E131" s="236"/>
      <c r="F131" s="236"/>
      <c r="G131" s="203">
        <v>300</v>
      </c>
      <c r="H131" s="152" t="s">
        <v>23</v>
      </c>
      <c r="I131" s="198"/>
      <c r="J131" s="216">
        <f t="shared" si="8"/>
        <v>0</v>
      </c>
    </row>
    <row r="132" spans="1:11" s="39" customFormat="1" ht="12.75">
      <c r="A132" s="7" t="s">
        <v>30</v>
      </c>
      <c r="B132" s="145" t="s">
        <v>170</v>
      </c>
      <c r="C132" s="235" t="s">
        <v>157</v>
      </c>
      <c r="D132" s="236"/>
      <c r="E132" s="236"/>
      <c r="F132" s="236"/>
      <c r="G132" s="203">
        <v>300</v>
      </c>
      <c r="H132" s="151" t="s">
        <v>23</v>
      </c>
      <c r="I132" s="198"/>
      <c r="J132" s="216">
        <f t="shared" si="8"/>
        <v>0</v>
      </c>
      <c r="K132" s="177"/>
    </row>
    <row r="133" spans="1:10" s="39" customFormat="1" ht="12.75" customHeight="1">
      <c r="A133" s="7" t="s">
        <v>30</v>
      </c>
      <c r="B133" s="145" t="s">
        <v>171</v>
      </c>
      <c r="C133" s="235" t="s">
        <v>156</v>
      </c>
      <c r="D133" s="236"/>
      <c r="E133" s="236"/>
      <c r="F133" s="236"/>
      <c r="G133" s="203">
        <v>300</v>
      </c>
      <c r="H133" s="151" t="s">
        <v>23</v>
      </c>
      <c r="I133" s="198"/>
      <c r="J133" s="216">
        <f t="shared" si="8"/>
        <v>0</v>
      </c>
    </row>
    <row r="134" spans="1:10" s="39" customFormat="1" ht="12">
      <c r="A134" s="7" t="s">
        <v>30</v>
      </c>
      <c r="B134" s="145" t="s">
        <v>172</v>
      </c>
      <c r="C134" s="235" t="s">
        <v>78</v>
      </c>
      <c r="D134" s="236"/>
      <c r="E134" s="236"/>
      <c r="F134" s="236"/>
      <c r="G134" s="203">
        <v>400</v>
      </c>
      <c r="H134" s="117" t="s">
        <v>79</v>
      </c>
      <c r="I134" s="198"/>
      <c r="J134" s="216">
        <f t="shared" si="8"/>
        <v>0</v>
      </c>
    </row>
    <row r="135" spans="1:10" s="71" customFormat="1" ht="12">
      <c r="A135" s="7" t="s">
        <v>30</v>
      </c>
      <c r="B135" s="145" t="s">
        <v>173</v>
      </c>
      <c r="C135" s="235" t="s">
        <v>112</v>
      </c>
      <c r="D135" s="236"/>
      <c r="E135" s="236"/>
      <c r="F135" s="236"/>
      <c r="G135" s="203">
        <v>40</v>
      </c>
      <c r="H135" s="117" t="s">
        <v>73</v>
      </c>
      <c r="I135" s="198"/>
      <c r="J135" s="216">
        <f t="shared" si="8"/>
        <v>0</v>
      </c>
    </row>
    <row r="136" spans="1:10" ht="12.75">
      <c r="A136" s="7" t="s">
        <v>30</v>
      </c>
      <c r="B136" s="145" t="s">
        <v>174</v>
      </c>
      <c r="C136" s="235" t="s">
        <v>61</v>
      </c>
      <c r="D136" s="236"/>
      <c r="E136" s="236"/>
      <c r="F136" s="236"/>
      <c r="G136" s="203">
        <v>2000</v>
      </c>
      <c r="H136" s="118" t="s">
        <v>16</v>
      </c>
      <c r="I136" s="202"/>
      <c r="J136" s="216">
        <f t="shared" si="8"/>
        <v>0</v>
      </c>
    </row>
    <row r="137" spans="1:10" s="39" customFormat="1" ht="13.5" thickBot="1">
      <c r="A137" s="69"/>
      <c r="B137" s="176"/>
      <c r="C137" s="31" t="s">
        <v>31</v>
      </c>
      <c r="D137" s="32" t="s">
        <v>12</v>
      </c>
      <c r="E137" s="33"/>
      <c r="F137" s="34"/>
      <c r="G137" s="115"/>
      <c r="H137" s="116"/>
      <c r="I137" s="193"/>
      <c r="J137" s="220">
        <f>SUM(J122:J136)</f>
        <v>0</v>
      </c>
    </row>
    <row r="138" spans="1:10" s="39" customFormat="1" ht="13.5" thickTop="1">
      <c r="A138" s="69"/>
      <c r="B138" s="176"/>
      <c r="C138" s="179"/>
      <c r="D138" s="35"/>
      <c r="E138" s="36"/>
      <c r="F138" s="180"/>
      <c r="G138" s="99"/>
      <c r="H138" s="176"/>
      <c r="I138" s="101"/>
      <c r="J138" s="216"/>
    </row>
    <row r="139" spans="1:10" s="39" customFormat="1" ht="12.75">
      <c r="A139" s="69" t="s">
        <v>167</v>
      </c>
      <c r="B139" s="176"/>
      <c r="C139" s="245" t="s">
        <v>183</v>
      </c>
      <c r="D139" s="245"/>
      <c r="E139" s="245"/>
      <c r="F139" s="246"/>
      <c r="G139" s="99"/>
      <c r="H139" s="176"/>
      <c r="I139" s="101"/>
      <c r="J139" s="216"/>
    </row>
    <row r="140" spans="1:10" s="39" customFormat="1" ht="12.75">
      <c r="A140" s="69" t="s">
        <v>167</v>
      </c>
      <c r="B140" s="176" t="s">
        <v>5</v>
      </c>
      <c r="C140" s="241" t="s">
        <v>185</v>
      </c>
      <c r="D140" s="241"/>
      <c r="E140" s="241"/>
      <c r="F140" s="242"/>
      <c r="G140" s="203">
        <v>48</v>
      </c>
      <c r="H140" s="176" t="s">
        <v>181</v>
      </c>
      <c r="I140" s="181"/>
      <c r="J140" s="216">
        <f>G140*I140</f>
        <v>0</v>
      </c>
    </row>
    <row r="141" spans="1:10" s="39" customFormat="1" ht="12.75">
      <c r="A141" s="69" t="s">
        <v>167</v>
      </c>
      <c r="B141" s="176" t="s">
        <v>13</v>
      </c>
      <c r="C141" s="243" t="s">
        <v>182</v>
      </c>
      <c r="D141" s="243"/>
      <c r="E141" s="243"/>
      <c r="F141" s="244"/>
      <c r="G141" s="203">
        <v>800</v>
      </c>
      <c r="H141" s="182" t="s">
        <v>10</v>
      </c>
      <c r="I141" s="183"/>
      <c r="J141" s="216">
        <f>G141*I141</f>
        <v>0</v>
      </c>
    </row>
    <row r="142" spans="1:10" s="39" customFormat="1" ht="13.5" thickBot="1">
      <c r="A142" s="69"/>
      <c r="B142" s="176"/>
      <c r="C142" s="31" t="s">
        <v>32</v>
      </c>
      <c r="D142" s="32" t="s">
        <v>12</v>
      </c>
      <c r="E142" s="33"/>
      <c r="F142" s="34"/>
      <c r="G142" s="184"/>
      <c r="H142" s="185"/>
      <c r="I142" s="192"/>
      <c r="J142" s="220">
        <f>SUM(J140:J141)</f>
        <v>0</v>
      </c>
    </row>
    <row r="143" spans="1:10" s="39" customFormat="1" ht="13.5" thickTop="1">
      <c r="A143" s="69"/>
      <c r="B143" s="176"/>
      <c r="C143" s="179"/>
      <c r="D143" s="35"/>
      <c r="E143" s="36"/>
      <c r="F143" s="180"/>
      <c r="G143" s="99"/>
      <c r="H143" s="176"/>
      <c r="I143" s="227"/>
      <c r="J143" s="228"/>
    </row>
    <row r="144" spans="1:10" s="39" customFormat="1" ht="12.75">
      <c r="A144" s="69" t="s">
        <v>168</v>
      </c>
      <c r="B144" s="176"/>
      <c r="C144" s="226" t="s">
        <v>188</v>
      </c>
      <c r="D144" s="35"/>
      <c r="E144" s="36"/>
      <c r="F144" s="180"/>
      <c r="G144" s="99"/>
      <c r="H144" s="176"/>
      <c r="I144" s="227"/>
      <c r="J144" s="228"/>
    </row>
    <row r="145" spans="1:10" s="39" customFormat="1" ht="12.75">
      <c r="A145" s="69" t="s">
        <v>168</v>
      </c>
      <c r="B145" s="176" t="s">
        <v>5</v>
      </c>
      <c r="C145" s="241" t="s">
        <v>189</v>
      </c>
      <c r="D145" s="241"/>
      <c r="E145" s="241"/>
      <c r="F145" s="180"/>
      <c r="G145" s="99">
        <v>2000</v>
      </c>
      <c r="H145" s="176" t="s">
        <v>16</v>
      </c>
      <c r="I145" s="229"/>
      <c r="J145" s="228">
        <f>G145*I145</f>
        <v>0</v>
      </c>
    </row>
    <row r="146" spans="1:10" s="39" customFormat="1" ht="12.75">
      <c r="A146" s="69"/>
      <c r="B146" s="176"/>
      <c r="C146" s="179"/>
      <c r="D146" s="35"/>
      <c r="E146" s="36"/>
      <c r="F146" s="180"/>
      <c r="G146" s="99"/>
      <c r="H146" s="176"/>
      <c r="I146" s="101"/>
      <c r="J146" s="216"/>
    </row>
    <row r="147" spans="1:10" s="39" customFormat="1" ht="12.75">
      <c r="A147" s="69" t="s">
        <v>81</v>
      </c>
      <c r="B147" s="176"/>
      <c r="C147" s="186" t="s">
        <v>180</v>
      </c>
      <c r="D147" s="35"/>
      <c r="E147" s="36"/>
      <c r="F147" s="180"/>
      <c r="G147" s="99"/>
      <c r="H147" s="176"/>
      <c r="I147" s="101"/>
      <c r="J147" s="216"/>
    </row>
    <row r="148" spans="1:10" s="39" customFormat="1" ht="12.75">
      <c r="A148" s="69" t="s">
        <v>81</v>
      </c>
      <c r="B148" s="25"/>
      <c r="C148" s="72" t="s">
        <v>44</v>
      </c>
      <c r="D148" s="23"/>
      <c r="E148" s="23"/>
      <c r="F148" s="23"/>
      <c r="G148" s="86"/>
      <c r="H148" s="25"/>
      <c r="I148" s="104"/>
      <c r="J148" s="216"/>
    </row>
    <row r="149" spans="1:10" s="39" customFormat="1" ht="12.75">
      <c r="A149" s="69" t="s">
        <v>81</v>
      </c>
      <c r="B149" s="25"/>
      <c r="C149" s="72" t="s">
        <v>93</v>
      </c>
      <c r="D149" s="23"/>
      <c r="E149" s="23"/>
      <c r="F149" s="23"/>
      <c r="G149" s="86"/>
      <c r="H149" s="25"/>
      <c r="I149" s="104"/>
      <c r="J149" s="216"/>
    </row>
    <row r="150" spans="1:10" s="39" customFormat="1" ht="12.75">
      <c r="A150" s="69" t="s">
        <v>81</v>
      </c>
      <c r="B150" s="25"/>
      <c r="C150" s="72" t="s">
        <v>94</v>
      </c>
      <c r="D150" s="23"/>
      <c r="E150" s="23"/>
      <c r="F150" s="23"/>
      <c r="G150" s="86"/>
      <c r="H150" s="25"/>
      <c r="I150" s="103"/>
      <c r="J150" s="216"/>
    </row>
    <row r="151" spans="1:10" s="39" customFormat="1" ht="12.75">
      <c r="A151" s="69" t="s">
        <v>81</v>
      </c>
      <c r="B151" s="25"/>
      <c r="C151" s="21" t="s">
        <v>77</v>
      </c>
      <c r="D151" s="23"/>
      <c r="E151" s="23"/>
      <c r="F151" s="23"/>
      <c r="G151" s="86"/>
      <c r="H151" s="25"/>
      <c r="I151" s="104"/>
      <c r="J151" s="216"/>
    </row>
    <row r="152" spans="1:10" s="39" customFormat="1" ht="12.75">
      <c r="A152" s="69" t="s">
        <v>81</v>
      </c>
      <c r="B152" s="25"/>
      <c r="C152" s="21" t="s">
        <v>41</v>
      </c>
      <c r="D152" s="23"/>
      <c r="E152" s="23"/>
      <c r="F152" s="23"/>
      <c r="G152" s="86"/>
      <c r="H152" s="25"/>
      <c r="I152" s="104"/>
      <c r="J152" s="216"/>
    </row>
    <row r="153" spans="1:10" s="39" customFormat="1" ht="12.75">
      <c r="A153" s="69" t="s">
        <v>81</v>
      </c>
      <c r="B153" s="25"/>
      <c r="C153" s="27" t="s">
        <v>39</v>
      </c>
      <c r="D153" s="23"/>
      <c r="E153" s="23"/>
      <c r="F153" s="23"/>
      <c r="G153" s="146"/>
      <c r="H153" s="147"/>
      <c r="I153" s="148"/>
      <c r="J153" s="216"/>
    </row>
    <row r="154" spans="1:10" s="39" customFormat="1" ht="12.75">
      <c r="A154" s="69" t="s">
        <v>81</v>
      </c>
      <c r="B154" s="25" t="s">
        <v>5</v>
      </c>
      <c r="C154" s="75" t="s">
        <v>194</v>
      </c>
      <c r="D154" s="23"/>
      <c r="E154" s="23"/>
      <c r="F154" s="23"/>
      <c r="G154" s="208">
        <v>0.45</v>
      </c>
      <c r="H154" s="149" t="s">
        <v>118</v>
      </c>
      <c r="I154" s="150"/>
      <c r="J154" s="252">
        <f>SUM(J55,J73,J90,J111,J120,J137,J142,J145)</f>
        <v>0</v>
      </c>
    </row>
    <row r="155" spans="1:10" ht="12" customHeight="1" thickBot="1">
      <c r="A155" s="29"/>
      <c r="C155" s="31" t="s">
        <v>32</v>
      </c>
      <c r="D155" s="32" t="s">
        <v>12</v>
      </c>
      <c r="E155" s="33"/>
      <c r="F155" s="34"/>
      <c r="G155" s="127"/>
      <c r="H155" s="128"/>
      <c r="I155" s="191"/>
      <c r="J155" s="220">
        <f>J154</f>
        <v>0</v>
      </c>
    </row>
    <row r="156" spans="1:10" s="77" customFormat="1" ht="12" customHeight="1" thickTop="1">
      <c r="A156" s="69"/>
      <c r="B156" s="176"/>
      <c r="C156" s="75"/>
      <c r="D156" s="35"/>
      <c r="E156" s="36"/>
      <c r="F156" s="37"/>
      <c r="G156" s="88"/>
      <c r="H156" s="1"/>
      <c r="I156" s="101"/>
      <c r="J156" s="218"/>
    </row>
    <row r="157" spans="1:10" s="77" customFormat="1" ht="12" customHeight="1" thickBot="1">
      <c r="A157" s="76"/>
      <c r="B157" s="43"/>
      <c r="C157" s="42"/>
      <c r="D157" s="42"/>
      <c r="E157" s="42"/>
      <c r="F157" s="42"/>
      <c r="G157" s="89"/>
      <c r="H157" s="43"/>
      <c r="I157" s="109"/>
      <c r="J157" s="219"/>
    </row>
    <row r="158" spans="1:10" s="77" customFormat="1" ht="13.5" thickBot="1">
      <c r="A158" s="129"/>
      <c r="B158" s="130"/>
      <c r="C158" s="131" t="s">
        <v>33</v>
      </c>
      <c r="D158" s="131"/>
      <c r="E158" s="131"/>
      <c r="F158" s="131"/>
      <c r="G158" s="132"/>
      <c r="H158" s="130"/>
      <c r="I158" s="133"/>
      <c r="J158" s="222"/>
    </row>
    <row r="159" spans="1:9" ht="12.75">
      <c r="A159" s="140"/>
      <c r="B159" s="56"/>
      <c r="C159" s="50"/>
      <c r="D159" s="50"/>
      <c r="E159" s="50"/>
      <c r="F159" s="50"/>
      <c r="G159" s="90"/>
      <c r="H159" s="56"/>
      <c r="I159" s="105"/>
    </row>
    <row r="160" ht="12.75">
      <c r="G160" s="85"/>
    </row>
    <row r="161" spans="1:10" ht="13.5" thickBot="1">
      <c r="A161" s="141"/>
      <c r="B161" s="43"/>
      <c r="C161" s="42"/>
      <c r="D161" s="42"/>
      <c r="E161" s="42"/>
      <c r="F161" s="42"/>
      <c r="G161" s="91"/>
      <c r="H161" s="43"/>
      <c r="I161" s="110"/>
      <c r="J161" s="224"/>
    </row>
    <row r="162" spans="1:10" ht="12.75">
      <c r="A162" s="55"/>
      <c r="B162" s="56"/>
      <c r="C162" s="50"/>
      <c r="D162" s="50"/>
      <c r="E162" s="50"/>
      <c r="F162" s="50"/>
      <c r="G162" s="90"/>
      <c r="H162" s="56"/>
      <c r="I162" s="105"/>
      <c r="J162" s="1"/>
    </row>
    <row r="163" spans="1:10" ht="12.75">
      <c r="A163" s="78" t="s">
        <v>34</v>
      </c>
      <c r="G163" s="85"/>
      <c r="J163" s="1"/>
    </row>
    <row r="164" spans="1:10" s="60" customFormat="1" ht="13.5" thickBot="1">
      <c r="A164" s="76"/>
      <c r="B164" s="43"/>
      <c r="C164" s="42"/>
      <c r="D164" s="42"/>
      <c r="E164" s="42"/>
      <c r="F164" s="42"/>
      <c r="G164" s="91"/>
      <c r="H164" s="43"/>
      <c r="I164" s="110"/>
      <c r="J164" s="223"/>
    </row>
    <row r="165" spans="1:10" s="60" customFormat="1" ht="12.75">
      <c r="A165" s="55"/>
      <c r="B165" s="56"/>
      <c r="C165" s="50"/>
      <c r="D165" s="50"/>
      <c r="E165" s="50"/>
      <c r="F165" s="50"/>
      <c r="G165" s="124" t="s">
        <v>95</v>
      </c>
      <c r="H165" s="125"/>
      <c r="I165" s="126"/>
      <c r="J165" s="225"/>
    </row>
    <row r="166" spans="1:9" s="60" customFormat="1" ht="12.75">
      <c r="A166" s="69" t="s">
        <v>5</v>
      </c>
      <c r="B166" s="68"/>
      <c r="C166" s="74" t="str">
        <f>C7</f>
        <v xml:space="preserve">VRTÁNÍ  A  ODKRYVNÉ  PRÁCE </v>
      </c>
      <c r="D166" s="41"/>
      <c r="E166" s="41"/>
      <c r="F166" s="41"/>
      <c r="G166" s="121"/>
      <c r="H166" s="121">
        <f>J55</f>
        <v>0</v>
      </c>
      <c r="I166" s="121"/>
    </row>
    <row r="167" spans="1:9" s="60" customFormat="1" ht="12.75">
      <c r="A167" s="29" t="s">
        <v>13</v>
      </c>
      <c r="B167" s="68"/>
      <c r="C167" s="74" t="str">
        <f>C56</f>
        <v xml:space="preserve">POLNÍ ZKOUŠKY </v>
      </c>
      <c r="D167" s="41"/>
      <c r="E167" s="41"/>
      <c r="F167" s="41"/>
      <c r="G167" s="121"/>
      <c r="H167" s="121">
        <f>J73</f>
        <v>0</v>
      </c>
      <c r="I167" s="121"/>
    </row>
    <row r="168" spans="1:9" s="60" customFormat="1" ht="12.75">
      <c r="A168" s="69" t="s">
        <v>18</v>
      </c>
      <c r="B168" s="68"/>
      <c r="C168" s="30" t="str">
        <f>C74</f>
        <v>GEOFYZIKÁLNÍ PRÁCE</v>
      </c>
      <c r="D168" s="41"/>
      <c r="E168" s="41"/>
      <c r="F168" s="41"/>
      <c r="G168" s="121"/>
      <c r="H168" s="121">
        <f>J90</f>
        <v>0</v>
      </c>
      <c r="I168" s="121"/>
    </row>
    <row r="169" spans="1:9" s="60" customFormat="1" ht="12.75">
      <c r="A169" s="69" t="s">
        <v>26</v>
      </c>
      <c r="B169" s="68"/>
      <c r="C169" s="74" t="str">
        <f>C91</f>
        <v>LABORATORNÍ PRÁCE</v>
      </c>
      <c r="D169" s="41"/>
      <c r="E169" s="41"/>
      <c r="F169" s="41"/>
      <c r="G169" s="121"/>
      <c r="H169" s="121">
        <f>J111</f>
        <v>0</v>
      </c>
      <c r="I169" s="121"/>
    </row>
    <row r="170" spans="1:9" s="60" customFormat="1" ht="12.75">
      <c r="A170" s="29" t="s">
        <v>28</v>
      </c>
      <c r="B170" s="68"/>
      <c r="C170" s="74" t="str">
        <f>C112</f>
        <v>GEODETICKÉ PRÁCE</v>
      </c>
      <c r="D170" s="41"/>
      <c r="E170" s="41"/>
      <c r="F170" s="41"/>
      <c r="G170" s="121"/>
      <c r="H170" s="121">
        <f>J120</f>
        <v>0</v>
      </c>
      <c r="I170" s="121"/>
    </row>
    <row r="171" spans="1:9" s="60" customFormat="1" ht="12.75">
      <c r="A171" s="69" t="s">
        <v>30</v>
      </c>
      <c r="B171" s="68"/>
      <c r="C171" s="30" t="str">
        <f>C121</f>
        <v>HYDROGEOLOGICKÉ PRÁCE</v>
      </c>
      <c r="D171" s="41"/>
      <c r="E171" s="41"/>
      <c r="F171" s="41"/>
      <c r="G171" s="121"/>
      <c r="H171" s="121">
        <f>J137</f>
        <v>0</v>
      </c>
      <c r="I171" s="121"/>
    </row>
    <row r="172" spans="1:9" s="60" customFormat="1" ht="12.75">
      <c r="A172" s="69" t="s">
        <v>167</v>
      </c>
      <c r="B172" s="68"/>
      <c r="C172" s="30" t="s">
        <v>184</v>
      </c>
      <c r="D172" s="41"/>
      <c r="E172" s="41"/>
      <c r="F172" s="41"/>
      <c r="G172" s="121"/>
      <c r="H172" s="121">
        <f>J142</f>
        <v>0</v>
      </c>
      <c r="I172" s="121"/>
    </row>
    <row r="173" spans="1:9" s="60" customFormat="1" ht="12.75">
      <c r="A173" s="69" t="s">
        <v>168</v>
      </c>
      <c r="B173" s="68"/>
      <c r="C173" s="30" t="s">
        <v>188</v>
      </c>
      <c r="D173" s="41"/>
      <c r="E173" s="41"/>
      <c r="F173" s="41"/>
      <c r="G173" s="121"/>
      <c r="H173" s="121">
        <f>J145</f>
        <v>0</v>
      </c>
      <c r="I173" s="121"/>
    </row>
    <row r="174" spans="1:9" s="60" customFormat="1" ht="12.75">
      <c r="A174" s="69" t="s">
        <v>81</v>
      </c>
      <c r="B174" s="68"/>
      <c r="C174" s="30" t="s">
        <v>180</v>
      </c>
      <c r="D174" s="41"/>
      <c r="E174" s="41"/>
      <c r="F174" s="41"/>
      <c r="G174" s="121"/>
      <c r="H174" s="121">
        <f>J155</f>
        <v>0</v>
      </c>
      <c r="I174" s="121"/>
    </row>
    <row r="175" spans="1:9" ht="12.75">
      <c r="A175" s="69"/>
      <c r="B175" s="68"/>
      <c r="C175" s="30"/>
      <c r="G175" s="172" t="s">
        <v>96</v>
      </c>
      <c r="H175" s="122">
        <f>SUM(H166:H174)</f>
        <v>0</v>
      </c>
      <c r="I175" s="123"/>
    </row>
    <row r="176" spans="1:7" ht="13.5" thickBot="1">
      <c r="A176" s="69"/>
      <c r="G176" s="85"/>
    </row>
    <row r="177" spans="1:10" ht="13.5" thickBot="1">
      <c r="A177" s="69"/>
      <c r="F177" s="187"/>
      <c r="G177" s="188"/>
      <c r="H177" s="189" t="s">
        <v>95</v>
      </c>
      <c r="I177" s="190" t="s">
        <v>4</v>
      </c>
      <c r="J177" s="209">
        <f>H175</f>
        <v>0</v>
      </c>
    </row>
    <row r="178" spans="1:9" ht="12.75">
      <c r="A178" s="69"/>
      <c r="G178" s="172"/>
      <c r="H178" s="79"/>
      <c r="I178" s="111"/>
    </row>
    <row r="179" spans="1:9" ht="25.5" customHeight="1">
      <c r="A179" s="238"/>
      <c r="B179" s="239"/>
      <c r="C179" s="239"/>
      <c r="D179" s="239"/>
      <c r="E179" s="239"/>
      <c r="F179" s="239"/>
      <c r="G179" s="239"/>
      <c r="H179" s="239"/>
      <c r="I179" s="239"/>
    </row>
    <row r="180" ht="12.75">
      <c r="G180" s="85"/>
    </row>
    <row r="181" ht="12.75">
      <c r="G181" s="85"/>
    </row>
    <row r="182" ht="12.75">
      <c r="G182" s="85"/>
    </row>
    <row r="183" ht="12.75">
      <c r="G183" s="85"/>
    </row>
    <row r="184" ht="12.75">
      <c r="G184" s="85"/>
    </row>
    <row r="185" ht="12.75">
      <c r="G185" s="85"/>
    </row>
    <row r="186" ht="12.75">
      <c r="G186" s="85"/>
    </row>
    <row r="187" spans="3:9" ht="15">
      <c r="C187" s="83"/>
      <c r="D187" s="159"/>
      <c r="E187" s="159"/>
      <c r="F187" s="159"/>
      <c r="G187" s="44"/>
      <c r="H187"/>
      <c r="I187" s="112"/>
    </row>
    <row r="188" spans="3:9" ht="15">
      <c r="C188" s="175"/>
      <c r="D188" s="159"/>
      <c r="E188" s="159"/>
      <c r="F188" s="159"/>
      <c r="G188" s="92"/>
      <c r="H188" s="237"/>
      <c r="I188" s="240"/>
    </row>
    <row r="189" spans="3:9" ht="15">
      <c r="C189" s="175"/>
      <c r="D189" s="159"/>
      <c r="E189" s="159"/>
      <c r="F189" s="159"/>
      <c r="G189" s="44"/>
      <c r="H189" s="237"/>
      <c r="I189" s="237"/>
    </row>
    <row r="190" ht="12.75">
      <c r="G190" s="85"/>
    </row>
    <row r="191" ht="12.75">
      <c r="G191" s="85"/>
    </row>
    <row r="192" ht="12.75">
      <c r="G192" s="85"/>
    </row>
    <row r="193" ht="12.75">
      <c r="G193" s="85"/>
    </row>
    <row r="194" ht="12.75">
      <c r="G194" s="85"/>
    </row>
    <row r="195" ht="12.75">
      <c r="G195" s="85"/>
    </row>
    <row r="196" ht="12.75">
      <c r="G196" s="85"/>
    </row>
    <row r="197" ht="12.75">
      <c r="G197" s="85"/>
    </row>
    <row r="198" ht="12.75">
      <c r="G198" s="85"/>
    </row>
    <row r="199" ht="12.75">
      <c r="G199" s="85"/>
    </row>
    <row r="200" ht="12.75">
      <c r="G200" s="85"/>
    </row>
    <row r="201" ht="12.75">
      <c r="G201" s="85"/>
    </row>
    <row r="202" ht="12.75">
      <c r="G202" s="85"/>
    </row>
    <row r="203" ht="12.75">
      <c r="G203" s="85"/>
    </row>
    <row r="204" ht="12.75">
      <c r="G204" s="85"/>
    </row>
    <row r="205" ht="12.75">
      <c r="G205" s="85"/>
    </row>
    <row r="206" ht="12.75">
      <c r="G206" s="85"/>
    </row>
    <row r="207" ht="12.75">
      <c r="G207" s="85"/>
    </row>
    <row r="208" ht="12.75">
      <c r="G208" s="85"/>
    </row>
    <row r="209" ht="12.75">
      <c r="G209" s="85"/>
    </row>
    <row r="210" ht="12.75">
      <c r="G210" s="85"/>
    </row>
    <row r="211" ht="12.75">
      <c r="G211" s="85"/>
    </row>
    <row r="212" ht="12.75">
      <c r="G212" s="85"/>
    </row>
    <row r="213" ht="12.75">
      <c r="G213" s="85"/>
    </row>
    <row r="214" ht="12.75">
      <c r="G214" s="85"/>
    </row>
    <row r="215" ht="12.75">
      <c r="G215" s="85"/>
    </row>
    <row r="216" ht="12.75">
      <c r="G216" s="85"/>
    </row>
    <row r="217" ht="12.75">
      <c r="G217" s="85"/>
    </row>
    <row r="218" ht="12.75">
      <c r="G218" s="85"/>
    </row>
    <row r="219" ht="12.75">
      <c r="G219" s="85"/>
    </row>
    <row r="220" ht="12.75">
      <c r="G220" s="85"/>
    </row>
    <row r="221" ht="12.75">
      <c r="G221" s="85"/>
    </row>
    <row r="222" ht="12.75">
      <c r="G222" s="85"/>
    </row>
    <row r="223" ht="12.75">
      <c r="G223" s="85"/>
    </row>
    <row r="224" ht="12.75">
      <c r="G224" s="85"/>
    </row>
    <row r="225" ht="12.75">
      <c r="G225" s="85"/>
    </row>
    <row r="226" ht="12.75">
      <c r="G226" s="85"/>
    </row>
    <row r="227" ht="12.75">
      <c r="G227" s="85"/>
    </row>
    <row r="228" ht="12.75">
      <c r="G228" s="85"/>
    </row>
    <row r="229" ht="12.75">
      <c r="G229" s="85"/>
    </row>
    <row r="230" ht="12.75">
      <c r="G230" s="85"/>
    </row>
    <row r="231" ht="12.75">
      <c r="G231" s="85"/>
    </row>
    <row r="232" ht="12.75">
      <c r="G232" s="85"/>
    </row>
    <row r="233" ht="12.75">
      <c r="G233" s="85"/>
    </row>
    <row r="234" ht="12.75">
      <c r="G234" s="85"/>
    </row>
    <row r="235" ht="12.75">
      <c r="G235" s="85"/>
    </row>
    <row r="236" ht="12.75">
      <c r="G236" s="85"/>
    </row>
    <row r="237" ht="12.75">
      <c r="G237" s="85"/>
    </row>
    <row r="238" ht="12.75">
      <c r="G238" s="85"/>
    </row>
    <row r="239" ht="12.75">
      <c r="G239" s="85"/>
    </row>
    <row r="240" ht="12.75">
      <c r="G240" s="85"/>
    </row>
    <row r="241" ht="12.75">
      <c r="G241" s="85"/>
    </row>
    <row r="242" ht="12.75">
      <c r="G242" s="85"/>
    </row>
    <row r="243" ht="12.75">
      <c r="G243" s="85"/>
    </row>
    <row r="244" ht="12.75">
      <c r="G244" s="85"/>
    </row>
    <row r="245" ht="12.75">
      <c r="G245" s="85"/>
    </row>
    <row r="246" ht="12.75">
      <c r="G246" s="85"/>
    </row>
    <row r="247" ht="12.75">
      <c r="G247" s="85"/>
    </row>
    <row r="248" ht="12.75">
      <c r="G248" s="85"/>
    </row>
    <row r="249" ht="12.75">
      <c r="G249" s="85"/>
    </row>
    <row r="250" ht="12.75">
      <c r="G250" s="85"/>
    </row>
    <row r="251" ht="12.75">
      <c r="G251" s="85"/>
    </row>
    <row r="252" ht="12.75">
      <c r="G252" s="85"/>
    </row>
    <row r="253" ht="12.75">
      <c r="G253" s="85"/>
    </row>
    <row r="254" ht="12.75">
      <c r="G254" s="85"/>
    </row>
    <row r="255" ht="12.75">
      <c r="G255" s="85"/>
    </row>
    <row r="256" ht="12.75">
      <c r="G256" s="85"/>
    </row>
    <row r="257" ht="12.75">
      <c r="G257" s="85"/>
    </row>
    <row r="258" ht="12.75">
      <c r="G258" s="85"/>
    </row>
    <row r="259" ht="12.75">
      <c r="G259" s="85"/>
    </row>
    <row r="260" ht="12.75">
      <c r="G260" s="85"/>
    </row>
    <row r="261" ht="12.75">
      <c r="G261" s="85"/>
    </row>
    <row r="262" ht="12.75">
      <c r="G262" s="85"/>
    </row>
    <row r="263" ht="12.75">
      <c r="G263" s="85"/>
    </row>
    <row r="264" ht="12.75">
      <c r="G264" s="85"/>
    </row>
    <row r="265" ht="12.75">
      <c r="G265" s="85"/>
    </row>
    <row r="266" ht="12.75">
      <c r="G266" s="85"/>
    </row>
    <row r="267" ht="12.75">
      <c r="G267" s="85"/>
    </row>
    <row r="268" ht="12.75">
      <c r="G268" s="85"/>
    </row>
    <row r="269" ht="12.75">
      <c r="G269" s="85"/>
    </row>
    <row r="270" ht="12.75">
      <c r="G270" s="85"/>
    </row>
  </sheetData>
  <mergeCells count="27">
    <mergeCell ref="C17:F17"/>
    <mergeCell ref="C16:F16"/>
    <mergeCell ref="D1:E1"/>
    <mergeCell ref="A2:I2"/>
    <mergeCell ref="C11:F11"/>
    <mergeCell ref="C12:F12"/>
    <mergeCell ref="C15:F15"/>
    <mergeCell ref="C125:F125"/>
    <mergeCell ref="C130:F130"/>
    <mergeCell ref="C131:F131"/>
    <mergeCell ref="C132:F132"/>
    <mergeCell ref="H189:I189"/>
    <mergeCell ref="C134:F134"/>
    <mergeCell ref="C135:F135"/>
    <mergeCell ref="C136:F136"/>
    <mergeCell ref="A179:I179"/>
    <mergeCell ref="H188:I188"/>
    <mergeCell ref="C133:F133"/>
    <mergeCell ref="C140:F140"/>
    <mergeCell ref="C141:F141"/>
    <mergeCell ref="C139:F139"/>
    <mergeCell ref="C145:E145"/>
    <mergeCell ref="C18:F18"/>
    <mergeCell ref="C20:F20"/>
    <mergeCell ref="C21:F21"/>
    <mergeCell ref="C122:F122"/>
    <mergeCell ref="C123:F123"/>
  </mergeCells>
  <printOptions/>
  <pageMargins left="0.7086614173228347" right="0.7086614173228347" top="0.7874015748031497" bottom="0.7874015748031497" header="0.31496062992125984" footer="0.31496062992125984"/>
  <pageSetup fitToHeight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Šmeráková</dc:creator>
  <cp:keywords/>
  <dc:description/>
  <cp:lastModifiedBy>Majerčík Milan, Ing.</cp:lastModifiedBy>
  <cp:lastPrinted>2021-02-02T08:58:24Z</cp:lastPrinted>
  <dcterms:created xsi:type="dcterms:W3CDTF">2018-04-19T07:10:41Z</dcterms:created>
  <dcterms:modified xsi:type="dcterms:W3CDTF">2022-02-28T08:52:33Z</dcterms:modified>
  <cp:category/>
  <cp:version/>
  <cp:contentType/>
  <cp:contentStatus/>
</cp:coreProperties>
</file>